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J:\TECHNOL\oddeleni_6301\01_Zdraví\01_Zdravotnické účty\publikace\final\tabulky\"/>
    </mc:Choice>
  </mc:AlternateContent>
  <xr:revisionPtr revIDLastSave="0" documentId="13_ncr:1_{DDEB1E7D-989F-4E10-811E-F22D5E5BB79F}" xr6:coauthVersionLast="47" xr6:coauthVersionMax="47" xr10:uidLastSave="{00000000-0000-0000-0000-000000000000}"/>
  <bookViews>
    <workbookView xWindow="1860" yWindow="1860" windowWidth="21600" windowHeight="11265" xr2:uid="{00000000-000D-0000-FFFF-FFFF00000000}"/>
  </bookViews>
  <sheets>
    <sheet name="OBSAH" sheetId="117" r:id="rId1"/>
    <sheet name="Metodika" sheetId="88" r:id="rId2"/>
    <sheet name="T1.1" sheetId="49" r:id="rId3"/>
    <sheet name="T1.2" sheetId="50" r:id="rId4"/>
    <sheet name="T1.3" sheetId="60" r:id="rId5"/>
    <sheet name="T1.4" sheetId="52" r:id="rId6"/>
    <sheet name="T1.5" sheetId="120" r:id="rId7"/>
    <sheet name="T1.6" sheetId="121" r:id="rId8"/>
    <sheet name="T1.7" sheetId="93" r:id="rId9"/>
    <sheet name="T1.8" sheetId="55" r:id="rId10"/>
    <sheet name="T1.9" sheetId="53" r:id="rId11"/>
    <sheet name="T1.10" sheetId="54" r:id="rId12"/>
    <sheet name="T2.1." sheetId="68" r:id="rId13"/>
    <sheet name="T2.2." sheetId="95" r:id="rId14"/>
    <sheet name="T2.3." sheetId="96" r:id="rId15"/>
    <sheet name="T2.4." sheetId="97" r:id="rId16"/>
    <sheet name="T2.5." sheetId="98" r:id="rId17"/>
    <sheet name="T2.6." sheetId="94" r:id="rId18"/>
    <sheet name="T2.7." sheetId="66" r:id="rId19"/>
    <sheet name="T2.8" sheetId="67" r:id="rId20"/>
    <sheet name="T2.9." sheetId="106" r:id="rId21"/>
    <sheet name="T2.10." sheetId="72" r:id="rId22"/>
    <sheet name="T2.11." sheetId="92" r:id="rId23"/>
    <sheet name="T3.1." sheetId="108" r:id="rId24"/>
    <sheet name="T3.2." sheetId="109" r:id="rId25"/>
    <sheet name="T3.3." sheetId="110" r:id="rId26"/>
    <sheet name="T3.4" sheetId="118" r:id="rId27"/>
    <sheet name="T3.5" sheetId="111" r:id="rId28"/>
    <sheet name="T3.6." sheetId="119" r:id="rId29"/>
    <sheet name="T4.1" sheetId="112" r:id="rId30"/>
    <sheet name="T4.2." sheetId="113" r:id="rId31"/>
    <sheet name="T5.1" sheetId="114" r:id="rId32"/>
    <sheet name="T5.2" sheetId="115" r:id="rId33"/>
    <sheet name="T5.3" sheetId="36" r:id="rId34"/>
    <sheet name="T5.4" sheetId="78" r:id="rId35"/>
    <sheet name="T5.5" sheetId="38" r:id="rId36"/>
  </sheets>
  <definedNames>
    <definedName name="_Key1" localSheetId="0" hidden="1">#REF!</definedName>
    <definedName name="_Key1" localSheetId="2" hidden="1">#REF!</definedName>
    <definedName name="_Key1" localSheetId="11" hidden="1">#REF!</definedName>
    <definedName name="_Key1" localSheetId="3" hidden="1">#REF!</definedName>
    <definedName name="_Key1" localSheetId="5" hidden="1">#REF!</definedName>
    <definedName name="_Key1" localSheetId="9" hidden="1">#REF!</definedName>
    <definedName name="_Key1" localSheetId="10" hidden="1">#REF!</definedName>
    <definedName name="_Key1" localSheetId="12" hidden="1">#REF!</definedName>
    <definedName name="_Key1" localSheetId="21" hidden="1">#REF!</definedName>
    <definedName name="_Key1" localSheetId="22" hidden="1">#REF!</definedName>
    <definedName name="_Key1" localSheetId="13" hidden="1">#REF!</definedName>
    <definedName name="_Key1" localSheetId="14" hidden="1">#REF!</definedName>
    <definedName name="_Key1" localSheetId="15" hidden="1">#REF!</definedName>
    <definedName name="_Key1" localSheetId="16" hidden="1">#REF!</definedName>
    <definedName name="_Key1" localSheetId="17" hidden="1">#REF!</definedName>
    <definedName name="_Key1" localSheetId="18" hidden="1">#REF!</definedName>
    <definedName name="_Key1" localSheetId="19" hidden="1">#REF!</definedName>
    <definedName name="_Key1" localSheetId="20" hidden="1">#REF!</definedName>
    <definedName name="_Key1" localSheetId="27" hidden="1">#REF!</definedName>
    <definedName name="_Key1" localSheetId="28" hidden="1">#REF!</definedName>
    <definedName name="_Key1" localSheetId="29" hidden="1">#REF!</definedName>
    <definedName name="_Key1" localSheetId="30" hidden="1">#REF!</definedName>
    <definedName name="_Key1" localSheetId="31" hidden="1">#REF!</definedName>
    <definedName name="_Key1" localSheetId="32" hidden="1">#REF!</definedName>
    <definedName name="_Key1" localSheetId="34" hidden="1">#REF!</definedName>
    <definedName name="_Key1" hidden="1">#REF!</definedName>
    <definedName name="_Order1" hidden="1">255</definedName>
    <definedName name="_Počet_TDU_Dlouhodobý_AktuálníPobyt" localSheetId="0">#REF!</definedName>
    <definedName name="_Počet_TDU_Dlouhodobý_AktuálníPobyt" localSheetId="2">#REF!</definedName>
    <definedName name="_Počet_TDU_Dlouhodobý_AktuálníPobyt" localSheetId="11">#REF!</definedName>
    <definedName name="_Počet_TDU_Dlouhodobý_AktuálníPobyt" localSheetId="3">#REF!</definedName>
    <definedName name="_Počet_TDU_Dlouhodobý_AktuálníPobyt" localSheetId="5">#REF!</definedName>
    <definedName name="_Počet_TDU_Dlouhodobý_AktuálníPobyt" localSheetId="9">#REF!</definedName>
    <definedName name="_Počet_TDU_Dlouhodobý_AktuálníPobyt" localSheetId="10">#REF!</definedName>
    <definedName name="_Počet_TDU_Dlouhodobý_AktuálníPobyt" localSheetId="12">#REF!</definedName>
    <definedName name="_Počet_TDU_Dlouhodobý_AktuálníPobyt" localSheetId="21">#REF!</definedName>
    <definedName name="_Počet_TDU_Dlouhodobý_AktuálníPobyt" localSheetId="22">#REF!</definedName>
    <definedName name="_Počet_TDU_Dlouhodobý_AktuálníPobyt" localSheetId="13">#REF!</definedName>
    <definedName name="_Počet_TDU_Dlouhodobý_AktuálníPobyt" localSheetId="14">#REF!</definedName>
    <definedName name="_Počet_TDU_Dlouhodobý_AktuálníPobyt" localSheetId="15">#REF!</definedName>
    <definedName name="_Počet_TDU_Dlouhodobý_AktuálníPobyt" localSheetId="16">#REF!</definedName>
    <definedName name="_Počet_TDU_Dlouhodobý_AktuálníPobyt" localSheetId="17">#REF!</definedName>
    <definedName name="_Počet_TDU_Dlouhodobý_AktuálníPobyt" localSheetId="18">#REF!</definedName>
    <definedName name="_Počet_TDU_Dlouhodobý_AktuálníPobyt" localSheetId="19">#REF!</definedName>
    <definedName name="_Počet_TDU_Dlouhodobý_AktuálníPobyt" localSheetId="20">#REF!</definedName>
    <definedName name="_Počet_TDU_Dlouhodobý_AktuálníPobyt" localSheetId="27">#REF!</definedName>
    <definedName name="_Počet_TDU_Dlouhodobý_AktuálníPobyt" localSheetId="28">#REF!</definedName>
    <definedName name="_Počet_TDU_Dlouhodobý_AktuálníPobyt" localSheetId="29">#REF!</definedName>
    <definedName name="_Počet_TDU_Dlouhodobý_AktuálníPobyt" localSheetId="30">#REF!</definedName>
    <definedName name="_Počet_TDU_Dlouhodobý_AktuálníPobyt" localSheetId="31">#REF!</definedName>
    <definedName name="_Počet_TDU_Dlouhodobý_AktuálníPobyt" localSheetId="32">#REF!</definedName>
    <definedName name="_Počet_TDU_Dlouhodobý_AktuálníPobyt" localSheetId="34">#REF!</definedName>
    <definedName name="_Počet_TDU_Dlouhodobý_AktuálníPobyt">#REF!</definedName>
    <definedName name="_Počet_TDU_Trvalý_AktuálníPobyt" localSheetId="0">#REF!</definedName>
    <definedName name="_Počet_TDU_Trvalý_AktuálníPobyt" localSheetId="2">#REF!</definedName>
    <definedName name="_Počet_TDU_Trvalý_AktuálníPobyt" localSheetId="11">#REF!</definedName>
    <definedName name="_Počet_TDU_Trvalý_AktuálníPobyt" localSheetId="3">#REF!</definedName>
    <definedName name="_Počet_TDU_Trvalý_AktuálníPobyt" localSheetId="5">#REF!</definedName>
    <definedName name="_Počet_TDU_Trvalý_AktuálníPobyt" localSheetId="9">#REF!</definedName>
    <definedName name="_Počet_TDU_Trvalý_AktuálníPobyt" localSheetId="10">#REF!</definedName>
    <definedName name="_Počet_TDU_Trvalý_AktuálníPobyt" localSheetId="12">#REF!</definedName>
    <definedName name="_Počet_TDU_Trvalý_AktuálníPobyt" localSheetId="21">#REF!</definedName>
    <definedName name="_Počet_TDU_Trvalý_AktuálníPobyt" localSheetId="22">#REF!</definedName>
    <definedName name="_Počet_TDU_Trvalý_AktuálníPobyt" localSheetId="13">#REF!</definedName>
    <definedName name="_Počet_TDU_Trvalý_AktuálníPobyt" localSheetId="14">#REF!</definedName>
    <definedName name="_Počet_TDU_Trvalý_AktuálníPobyt" localSheetId="15">#REF!</definedName>
    <definedName name="_Počet_TDU_Trvalý_AktuálníPobyt" localSheetId="16">#REF!</definedName>
    <definedName name="_Počet_TDU_Trvalý_AktuálníPobyt" localSheetId="17">#REF!</definedName>
    <definedName name="_Počet_TDU_Trvalý_AktuálníPobyt" localSheetId="18">#REF!</definedName>
    <definedName name="_Počet_TDU_Trvalý_AktuálníPobyt" localSheetId="19">#REF!</definedName>
    <definedName name="_Počet_TDU_Trvalý_AktuálníPobyt" localSheetId="20">#REF!</definedName>
    <definedName name="_Počet_TDU_Trvalý_AktuálníPobyt" localSheetId="27">#REF!</definedName>
    <definedName name="_Počet_TDU_Trvalý_AktuálníPobyt" localSheetId="28">#REF!</definedName>
    <definedName name="_Počet_TDU_Trvalý_AktuálníPobyt" localSheetId="29">#REF!</definedName>
    <definedName name="_Počet_TDU_Trvalý_AktuálníPobyt" localSheetId="30">#REF!</definedName>
    <definedName name="_Počet_TDU_Trvalý_AktuálníPobyt" localSheetId="31">#REF!</definedName>
    <definedName name="_Počet_TDU_Trvalý_AktuálníPobyt" localSheetId="32">#REF!</definedName>
    <definedName name="_Počet_TDU_Trvalý_AktuálníPobyt" localSheetId="34">#REF!</definedName>
    <definedName name="_Počet_TDU_Trvalý_AktuálníPobyt">#REF!</definedName>
    <definedName name="_Sort" localSheetId="0" hidden="1">#REF!</definedName>
    <definedName name="_Sort" localSheetId="2" hidden="1">#REF!</definedName>
    <definedName name="_Sort" localSheetId="11" hidden="1">#REF!</definedName>
    <definedName name="_Sort" localSheetId="3" hidden="1">#REF!</definedName>
    <definedName name="_Sort" localSheetId="5" hidden="1">#REF!</definedName>
    <definedName name="_Sort" localSheetId="9" hidden="1">#REF!</definedName>
    <definedName name="_Sort" localSheetId="10" hidden="1">#REF!</definedName>
    <definedName name="_Sort" localSheetId="12" hidden="1">#REF!</definedName>
    <definedName name="_Sort" localSheetId="21" hidden="1">#REF!</definedName>
    <definedName name="_Sort" localSheetId="22" hidden="1">#REF!</definedName>
    <definedName name="_Sort" localSheetId="13" hidden="1">#REF!</definedName>
    <definedName name="_Sort" localSheetId="14" hidden="1">#REF!</definedName>
    <definedName name="_Sort" localSheetId="15" hidden="1">#REF!</definedName>
    <definedName name="_Sort" localSheetId="16" hidden="1">#REF!</definedName>
    <definedName name="_Sort" localSheetId="17" hidden="1">#REF!</definedName>
    <definedName name="_Sort" localSheetId="18" hidden="1">#REF!</definedName>
    <definedName name="_Sort" localSheetId="19" hidden="1">#REF!</definedName>
    <definedName name="_Sort" localSheetId="20" hidden="1">#REF!</definedName>
    <definedName name="_Sort" localSheetId="27" hidden="1">#REF!</definedName>
    <definedName name="_Sort" localSheetId="28" hidden="1">#REF!</definedName>
    <definedName name="_Sort" localSheetId="29" hidden="1">#REF!</definedName>
    <definedName name="_Sort" localSheetId="30" hidden="1">#REF!</definedName>
    <definedName name="_Sort" localSheetId="31" hidden="1">#REF!</definedName>
    <definedName name="_Sort" localSheetId="32" hidden="1">#REF!</definedName>
    <definedName name="_Sort" localSheetId="34" hidden="1">#REF!</definedName>
    <definedName name="_Sort" hidden="1">#REF!</definedName>
    <definedName name="Cizinci_k_31_12_04" localSheetId="0">#REF!</definedName>
    <definedName name="Cizinci_k_31_12_04" localSheetId="2">#REF!</definedName>
    <definedName name="Cizinci_k_31_12_04" localSheetId="11">#REF!</definedName>
    <definedName name="Cizinci_k_31_12_04" localSheetId="3">#REF!</definedName>
    <definedName name="Cizinci_k_31_12_04" localSheetId="5">#REF!</definedName>
    <definedName name="Cizinci_k_31_12_04" localSheetId="9">#REF!</definedName>
    <definedName name="Cizinci_k_31_12_04" localSheetId="10">#REF!</definedName>
    <definedName name="Cizinci_k_31_12_04" localSheetId="12">#REF!</definedName>
    <definedName name="Cizinci_k_31_12_04" localSheetId="21">#REF!</definedName>
    <definedName name="Cizinci_k_31_12_04" localSheetId="22">#REF!</definedName>
    <definedName name="Cizinci_k_31_12_04" localSheetId="13">#REF!</definedName>
    <definedName name="Cizinci_k_31_12_04" localSheetId="14">#REF!</definedName>
    <definedName name="Cizinci_k_31_12_04" localSheetId="15">#REF!</definedName>
    <definedName name="Cizinci_k_31_12_04" localSheetId="16">#REF!</definedName>
    <definedName name="Cizinci_k_31_12_04" localSheetId="17">#REF!</definedName>
    <definedName name="Cizinci_k_31_12_04" localSheetId="18">#REF!</definedName>
    <definedName name="Cizinci_k_31_12_04" localSheetId="19">#REF!</definedName>
    <definedName name="Cizinci_k_31_12_04" localSheetId="20">#REF!</definedName>
    <definedName name="Cizinci_k_31_12_04" localSheetId="27">#REF!</definedName>
    <definedName name="Cizinci_k_31_12_04" localSheetId="28">#REF!</definedName>
    <definedName name="Cizinci_k_31_12_04" localSheetId="29">#REF!</definedName>
    <definedName name="Cizinci_k_31_12_04" localSheetId="30">#REF!</definedName>
    <definedName name="Cizinci_k_31_12_04" localSheetId="31">#REF!</definedName>
    <definedName name="Cizinci_k_31_12_04" localSheetId="32">#REF!</definedName>
    <definedName name="Cizinci_k_31_12_04" localSheetId="34">#REF!</definedName>
    <definedName name="Cizinci_k_31_12_04">#REF!</definedName>
    <definedName name="f" localSheetId="0" hidden="1">#REF!</definedName>
    <definedName name="f" localSheetId="2" hidden="1">#REF!</definedName>
    <definedName name="f" localSheetId="11" hidden="1">#REF!</definedName>
    <definedName name="f" localSheetId="3" hidden="1">#REF!</definedName>
    <definedName name="f" localSheetId="5" hidden="1">#REF!</definedName>
    <definedName name="f" localSheetId="9" hidden="1">#REF!</definedName>
    <definedName name="f" localSheetId="10" hidden="1">#REF!</definedName>
    <definedName name="f" localSheetId="12" hidden="1">#REF!</definedName>
    <definedName name="f" localSheetId="21" hidden="1">#REF!</definedName>
    <definedName name="f" localSheetId="22" hidden="1">#REF!</definedName>
    <definedName name="f" localSheetId="13" hidden="1">#REF!</definedName>
    <definedName name="f" localSheetId="14" hidden="1">#REF!</definedName>
    <definedName name="f" localSheetId="15" hidden="1">#REF!</definedName>
    <definedName name="f" localSheetId="16" hidden="1">#REF!</definedName>
    <definedName name="f" localSheetId="17" hidden="1">#REF!</definedName>
    <definedName name="f" localSheetId="18" hidden="1">#REF!</definedName>
    <definedName name="f" localSheetId="19" hidden="1">#REF!</definedName>
    <definedName name="f" localSheetId="20" hidden="1">#REF!</definedName>
    <definedName name="f" localSheetId="27" hidden="1">#REF!</definedName>
    <definedName name="f" localSheetId="28" hidden="1">#REF!</definedName>
    <definedName name="f" localSheetId="29" hidden="1">#REF!</definedName>
    <definedName name="f" localSheetId="30" hidden="1">#REF!</definedName>
    <definedName name="f" localSheetId="31" hidden="1">#REF!</definedName>
    <definedName name="f" localSheetId="32" hidden="1">#REF!</definedName>
    <definedName name="f" localSheetId="34" hidden="1">#REF!</definedName>
    <definedName name="f" hidden="1">#REF!</definedName>
    <definedName name="fff" localSheetId="0" hidden="1">#REF!</definedName>
    <definedName name="fff" localSheetId="2" hidden="1">#REF!</definedName>
    <definedName name="fff" localSheetId="11" hidden="1">#REF!</definedName>
    <definedName name="fff" localSheetId="3" hidden="1">#REF!</definedName>
    <definedName name="fff" localSheetId="5" hidden="1">#REF!</definedName>
    <definedName name="fff" localSheetId="9" hidden="1">#REF!</definedName>
    <definedName name="fff" localSheetId="10" hidden="1">#REF!</definedName>
    <definedName name="fff" localSheetId="12" hidden="1">#REF!</definedName>
    <definedName name="fff" localSheetId="21" hidden="1">#REF!</definedName>
    <definedName name="fff" localSheetId="22" hidden="1">#REF!</definedName>
    <definedName name="fff" localSheetId="13" hidden="1">#REF!</definedName>
    <definedName name="fff" localSheetId="14" hidden="1">#REF!</definedName>
    <definedName name="fff" localSheetId="15" hidden="1">#REF!</definedName>
    <definedName name="fff" localSheetId="16" hidden="1">#REF!</definedName>
    <definedName name="fff" localSheetId="17" hidden="1">#REF!</definedName>
    <definedName name="fff" localSheetId="18" hidden="1">#REF!</definedName>
    <definedName name="fff" localSheetId="19" hidden="1">#REF!</definedName>
    <definedName name="fff" localSheetId="20" hidden="1">#REF!</definedName>
    <definedName name="fff" localSheetId="27" hidden="1">#REF!</definedName>
    <definedName name="fff" localSheetId="28" hidden="1">#REF!</definedName>
    <definedName name="fff" localSheetId="29" hidden="1">#REF!</definedName>
    <definedName name="fff" localSheetId="30" hidden="1">#REF!</definedName>
    <definedName name="fff" localSheetId="31" hidden="1">#REF!</definedName>
    <definedName name="fff" localSheetId="32" hidden="1">#REF!</definedName>
    <definedName name="fff" localSheetId="34" hidden="1">#REF!</definedName>
    <definedName name="fff" hidden="1">#REF!</definedName>
    <definedName name="g" localSheetId="0" hidden="1">#REF!</definedName>
    <definedName name="g" localSheetId="2" hidden="1">#REF!</definedName>
    <definedName name="g" localSheetId="11" hidden="1">#REF!</definedName>
    <definedName name="g" localSheetId="3" hidden="1">#REF!</definedName>
    <definedName name="g" localSheetId="5" hidden="1">#REF!</definedName>
    <definedName name="g" localSheetId="9" hidden="1">#REF!</definedName>
    <definedName name="g" localSheetId="10" hidden="1">#REF!</definedName>
    <definedName name="g" localSheetId="12" hidden="1">#REF!</definedName>
    <definedName name="g" localSheetId="21" hidden="1">#REF!</definedName>
    <definedName name="g" localSheetId="22" hidden="1">#REF!</definedName>
    <definedName name="g" localSheetId="13" hidden="1">#REF!</definedName>
    <definedName name="g" localSheetId="14" hidden="1">#REF!</definedName>
    <definedName name="g" localSheetId="15" hidden="1">#REF!</definedName>
    <definedName name="g" localSheetId="16" hidden="1">#REF!</definedName>
    <definedName name="g" localSheetId="17" hidden="1">#REF!</definedName>
    <definedName name="g" localSheetId="18" hidden="1">#REF!</definedName>
    <definedName name="g" localSheetId="19" hidden="1">#REF!</definedName>
    <definedName name="g" localSheetId="20" hidden="1">#REF!</definedName>
    <definedName name="g" localSheetId="27" hidden="1">#REF!</definedName>
    <definedName name="g" localSheetId="28" hidden="1">#REF!</definedName>
    <definedName name="g" localSheetId="29" hidden="1">#REF!</definedName>
    <definedName name="g" localSheetId="30" hidden="1">#REF!</definedName>
    <definedName name="g" localSheetId="31" hidden="1">#REF!</definedName>
    <definedName name="g" localSheetId="32" hidden="1">#REF!</definedName>
    <definedName name="g" localSheetId="34" hidden="1">#REF!</definedName>
    <definedName name="g" hidden="1">#REF!</definedName>
    <definedName name="jj" localSheetId="0" hidden="1">#REF!</definedName>
    <definedName name="jj" localSheetId="2" hidden="1">#REF!</definedName>
    <definedName name="jj" localSheetId="11" hidden="1">#REF!</definedName>
    <definedName name="jj" localSheetId="3" hidden="1">#REF!</definedName>
    <definedName name="jj" localSheetId="5" hidden="1">#REF!</definedName>
    <definedName name="jj" localSheetId="9" hidden="1">#REF!</definedName>
    <definedName name="jj" localSheetId="10" hidden="1">#REF!</definedName>
    <definedName name="jj" localSheetId="12" hidden="1">#REF!</definedName>
    <definedName name="jj" localSheetId="21" hidden="1">#REF!</definedName>
    <definedName name="jj" localSheetId="22" hidden="1">#REF!</definedName>
    <definedName name="jj" localSheetId="13" hidden="1">#REF!</definedName>
    <definedName name="jj" localSheetId="14" hidden="1">#REF!</definedName>
    <definedName name="jj" localSheetId="15" hidden="1">#REF!</definedName>
    <definedName name="jj" localSheetId="16" hidden="1">#REF!</definedName>
    <definedName name="jj" localSheetId="17" hidden="1">#REF!</definedName>
    <definedName name="jj" localSheetId="18" hidden="1">#REF!</definedName>
    <definedName name="jj" localSheetId="19" hidden="1">#REF!</definedName>
    <definedName name="jj" localSheetId="20" hidden="1">#REF!</definedName>
    <definedName name="jj" localSheetId="27" hidden="1">#REF!</definedName>
    <definedName name="jj" localSheetId="28" hidden="1">#REF!</definedName>
    <definedName name="jj" localSheetId="29" hidden="1">#REF!</definedName>
    <definedName name="jj" localSheetId="30" hidden="1">#REF!</definedName>
    <definedName name="jj" localSheetId="31" hidden="1">#REF!</definedName>
    <definedName name="jj" localSheetId="32" hidden="1">#REF!</definedName>
    <definedName name="jj" localSheetId="34" hidden="1">#REF!</definedName>
    <definedName name="jj" hidden="1">#REF!</definedName>
    <definedName name="kkk" localSheetId="0" hidden="1">#REF!</definedName>
    <definedName name="kkk" localSheetId="2" hidden="1">#REF!</definedName>
    <definedName name="kkk" localSheetId="11" hidden="1">#REF!</definedName>
    <definedName name="kkk" localSheetId="3" hidden="1">#REF!</definedName>
    <definedName name="kkk" localSheetId="5" hidden="1">#REF!</definedName>
    <definedName name="kkk" localSheetId="9" hidden="1">#REF!</definedName>
    <definedName name="kkk" localSheetId="10" hidden="1">#REF!</definedName>
    <definedName name="kkk" localSheetId="12" hidden="1">#REF!</definedName>
    <definedName name="kkk" localSheetId="21" hidden="1">#REF!</definedName>
    <definedName name="kkk" localSheetId="22" hidden="1">#REF!</definedName>
    <definedName name="kkk" localSheetId="13" hidden="1">#REF!</definedName>
    <definedName name="kkk" localSheetId="14" hidden="1">#REF!</definedName>
    <definedName name="kkk" localSheetId="15" hidden="1">#REF!</definedName>
    <definedName name="kkk" localSheetId="16" hidden="1">#REF!</definedName>
    <definedName name="kkk" localSheetId="17" hidden="1">#REF!</definedName>
    <definedName name="kkk" localSheetId="18" hidden="1">#REF!</definedName>
    <definedName name="kkk" localSheetId="19" hidden="1">#REF!</definedName>
    <definedName name="kkk" localSheetId="20" hidden="1">#REF!</definedName>
    <definedName name="kkk" localSheetId="27" hidden="1">#REF!</definedName>
    <definedName name="kkk" localSheetId="28" hidden="1">#REF!</definedName>
    <definedName name="kkk" localSheetId="29" hidden="1">#REF!</definedName>
    <definedName name="kkk" localSheetId="30" hidden="1">#REF!</definedName>
    <definedName name="kkk" localSheetId="31" hidden="1">#REF!</definedName>
    <definedName name="kkk" localSheetId="32" hidden="1">#REF!</definedName>
    <definedName name="kkk" localSheetId="34" hidden="1">#REF!</definedName>
    <definedName name="kkk" hidden="1">#REF!</definedName>
    <definedName name="_xlnm.Print_Area" localSheetId="2">'T1.1'!$A$1:$F$16</definedName>
    <definedName name="_xlnm.Print_Area" localSheetId="11">'T1.10'!$A$1:$M$35</definedName>
    <definedName name="_xlnm.Print_Area" localSheetId="3">'T1.2'!$A$1:$L$39</definedName>
    <definedName name="_xlnm.Print_Area" localSheetId="4">'T1.3'!$A$1:$K$46</definedName>
    <definedName name="_xlnm.Print_Area" localSheetId="5">'T1.4'!$A$1:$K$40</definedName>
    <definedName name="_xlnm.Print_Area" localSheetId="6">'T1.5'!$A$1:$H$42</definedName>
    <definedName name="_xlnm.Print_Area" localSheetId="7">'T1.6'!$A$1:$H$41</definedName>
    <definedName name="_xlnm.Print_Area" localSheetId="8">'T1.7'!$A$1:$E$40</definedName>
    <definedName name="_xlnm.Print_Area" localSheetId="9">'T1.8'!$A$1:$I$33</definedName>
    <definedName name="_xlnm.Print_Area" localSheetId="10">'T1.9'!$A$1:$I$31</definedName>
    <definedName name="_xlnm.Print_Area" localSheetId="12">'T2.1.'!$A$1:$F$14</definedName>
    <definedName name="_xlnm.Print_Area" localSheetId="21">'T2.10.'!$A$1:$G$16</definedName>
    <definedName name="_xlnm.Print_Area" localSheetId="22">'T2.11.'!$A$1:$K$53</definedName>
    <definedName name="_xlnm.Print_Area" localSheetId="13">'T2.2.'!$A$1:$K$39</definedName>
    <definedName name="_xlnm.Print_Area" localSheetId="14">'T2.3.'!$A$1:$K$41</definedName>
    <definedName name="_xlnm.Print_Area" localSheetId="15">'T2.4.'!$A$1:$M$35</definedName>
    <definedName name="_xlnm.Print_Area" localSheetId="16">'T2.5.'!$A$1:$I$54</definedName>
    <definedName name="_xlnm.Print_Area" localSheetId="17">'T2.6.'!$A$1:$H$15</definedName>
    <definedName name="_xlnm.Print_Area" localSheetId="18">'T2.7.'!$A$1:$K$38</definedName>
    <definedName name="_xlnm.Print_Area" localSheetId="19">'T2.8'!$A$1:$K$38</definedName>
    <definedName name="_xlnm.Print_Area" localSheetId="20">'T2.9.'!$A$1:$M$33</definedName>
    <definedName name="_xlnm.Print_Area" localSheetId="23">'T3.1.'!$A$1:$I$65</definedName>
    <definedName name="_xlnm.Print_Area" localSheetId="24">'T3.2.'!$A$1:$J$54</definedName>
    <definedName name="_xlnm.Print_Area" localSheetId="25">'T3.3.'!$A$1:$L$40</definedName>
    <definedName name="_xlnm.Print_Area" localSheetId="26">'T3.4'!$A$1:$L$36</definedName>
    <definedName name="_xlnm.Print_Area" localSheetId="27">'T3.5'!$A$1:$G$54</definedName>
    <definedName name="_xlnm.Print_Area" localSheetId="28">'T3.6.'!$A$1:$G$51</definedName>
    <definedName name="_xlnm.Print_Area" localSheetId="29">'T4.1'!$A$1:$F$14</definedName>
    <definedName name="_xlnm.Print_Area" localSheetId="30">'T4.2.'!$A$1:$K$28</definedName>
    <definedName name="_xlnm.Print_Area" localSheetId="31">'T5.1'!$A$1:$H$14</definedName>
    <definedName name="_xlnm.Print_Area" localSheetId="32">'T5.2'!$A$1:$F$14</definedName>
    <definedName name="_xlnm.Print_Area" localSheetId="33">'T5.3'!$A$1:$I$40</definedName>
    <definedName name="_xlnm.Print_Area" localSheetId="34">'T5.4'!$A$1:$F$14</definedName>
    <definedName name="_xlnm.Print_Area" localSheetId="35">'T5.5'!$A$1:$K$41</definedName>
    <definedName name="OLE_LINK100" localSheetId="10">'T1.9'!$A$3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52" l="1"/>
  <c r="K32" i="52"/>
  <c r="K33" i="52"/>
  <c r="K34" i="52"/>
  <c r="K35" i="52"/>
  <c r="K36" i="52"/>
  <c r="K37" i="52"/>
  <c r="K38" i="52"/>
  <c r="K39" i="52"/>
  <c r="K30" i="52"/>
  <c r="J30" i="52"/>
  <c r="I31" i="52"/>
  <c r="I32" i="52"/>
  <c r="I33" i="52"/>
  <c r="I34" i="52"/>
  <c r="I35" i="52"/>
  <c r="I36" i="52"/>
  <c r="I37" i="52"/>
  <c r="I38" i="52"/>
  <c r="I39" i="52"/>
  <c r="I30" i="52"/>
  <c r="H31" i="52"/>
  <c r="H32" i="52"/>
  <c r="H33" i="52"/>
  <c r="H34" i="52"/>
  <c r="H35" i="52"/>
  <c r="H36" i="52"/>
  <c r="H37" i="52"/>
  <c r="H38" i="52"/>
  <c r="H39" i="52"/>
  <c r="H30" i="52"/>
  <c r="G31" i="52"/>
  <c r="G32" i="52"/>
  <c r="G33" i="52"/>
  <c r="G34" i="52"/>
  <c r="G35" i="52"/>
  <c r="G36" i="52"/>
  <c r="G37" i="52"/>
  <c r="G38" i="52"/>
  <c r="G39" i="52"/>
  <c r="G30" i="52"/>
  <c r="F31" i="52"/>
  <c r="F32" i="52"/>
  <c r="F33" i="52"/>
  <c r="F34" i="52"/>
  <c r="F35" i="52"/>
  <c r="F36" i="52"/>
  <c r="F37" i="52"/>
  <c r="F38" i="52"/>
  <c r="F39" i="52"/>
  <c r="F30" i="52"/>
  <c r="E31" i="52"/>
  <c r="E32" i="52"/>
  <c r="E33" i="52"/>
  <c r="E34" i="52"/>
  <c r="E35" i="52"/>
  <c r="E36" i="52"/>
  <c r="E37" i="52"/>
  <c r="E38" i="52"/>
  <c r="E39" i="52"/>
  <c r="E30" i="52"/>
  <c r="D31" i="52"/>
  <c r="D32" i="52"/>
  <c r="D33" i="52"/>
  <c r="D34" i="52"/>
  <c r="D35" i="52"/>
  <c r="D36" i="52"/>
  <c r="D37" i="52"/>
  <c r="D38" i="52"/>
  <c r="D39" i="52"/>
  <c r="D30" i="52"/>
  <c r="C31" i="52"/>
  <c r="C32" i="52"/>
  <c r="C33" i="52"/>
  <c r="C34" i="52"/>
  <c r="C35" i="52"/>
  <c r="C36" i="52"/>
  <c r="C37" i="52"/>
  <c r="C38" i="52"/>
  <c r="C39" i="52"/>
  <c r="C30" i="52"/>
  <c r="B31" i="52"/>
  <c r="B32" i="52"/>
  <c r="B33" i="52"/>
  <c r="B34" i="52"/>
  <c r="B35" i="52"/>
  <c r="B36" i="52"/>
  <c r="B37" i="52"/>
  <c r="B38" i="52"/>
  <c r="B39" i="52"/>
  <c r="B30" i="52"/>
  <c r="B6" i="114"/>
  <c r="B7" i="114"/>
  <c r="B8" i="114"/>
  <c r="B9" i="114"/>
  <c r="B10" i="114"/>
  <c r="B11" i="114"/>
  <c r="B12" i="114"/>
  <c r="B13" i="114"/>
  <c r="B14" i="114"/>
  <c r="B5" i="114"/>
  <c r="B37" i="111"/>
  <c r="G37" i="111"/>
  <c r="F37" i="111"/>
  <c r="E37" i="111"/>
  <c r="D37" i="111"/>
  <c r="C37" i="111"/>
  <c r="C20" i="111"/>
  <c r="D20" i="111"/>
  <c r="E20" i="111"/>
  <c r="F20" i="111"/>
  <c r="G20" i="111"/>
  <c r="B20" i="111"/>
  <c r="K29" i="67"/>
  <c r="K30" i="67"/>
  <c r="K31" i="67"/>
  <c r="K32" i="67"/>
  <c r="K33" i="67"/>
  <c r="K34" i="67"/>
  <c r="K35" i="67"/>
  <c r="K36" i="67"/>
  <c r="J29" i="67"/>
  <c r="J30" i="67"/>
  <c r="J31" i="67"/>
  <c r="J32" i="67"/>
  <c r="J33" i="67"/>
  <c r="J34" i="67"/>
  <c r="J35" i="67"/>
  <c r="J36" i="67"/>
  <c r="I29" i="67"/>
  <c r="I30" i="67"/>
  <c r="I31" i="67"/>
  <c r="I32" i="67"/>
  <c r="I33" i="67"/>
  <c r="I34" i="67"/>
  <c r="I35" i="67"/>
  <c r="I36" i="67"/>
  <c r="H29" i="67"/>
  <c r="H30" i="67"/>
  <c r="H31" i="67"/>
  <c r="H32" i="67"/>
  <c r="H33" i="67"/>
  <c r="H34" i="67"/>
  <c r="H35" i="67"/>
  <c r="H36" i="67"/>
  <c r="G29" i="67"/>
  <c r="G30" i="67"/>
  <c r="G31" i="67"/>
  <c r="G32" i="67"/>
  <c r="G33" i="67"/>
  <c r="G34" i="67"/>
  <c r="G35" i="67"/>
  <c r="G36" i="67"/>
  <c r="F29" i="67"/>
  <c r="F30" i="67"/>
  <c r="F31" i="67"/>
  <c r="F32" i="67"/>
  <c r="F33" i="67"/>
  <c r="F34" i="67"/>
  <c r="F35" i="67"/>
  <c r="F36" i="67"/>
  <c r="E29" i="67"/>
  <c r="E30" i="67"/>
  <c r="E31" i="67"/>
  <c r="E32" i="67"/>
  <c r="E33" i="67"/>
  <c r="E34" i="67"/>
  <c r="E35" i="67"/>
  <c r="E36" i="67"/>
  <c r="D29" i="67"/>
  <c r="D30" i="67"/>
  <c r="D31" i="67"/>
  <c r="D32" i="67"/>
  <c r="D33" i="67"/>
  <c r="D34" i="67"/>
  <c r="D35" i="67"/>
  <c r="D36" i="67"/>
  <c r="C29" i="67"/>
  <c r="C30" i="67"/>
  <c r="C31" i="67"/>
  <c r="C32" i="67"/>
  <c r="C33" i="67"/>
  <c r="C34" i="67"/>
  <c r="C35" i="67"/>
  <c r="C36" i="67"/>
  <c r="B29" i="67"/>
  <c r="B30" i="67"/>
  <c r="B31" i="67"/>
  <c r="B32" i="67"/>
  <c r="B33" i="67"/>
  <c r="B34" i="67"/>
  <c r="B35" i="67"/>
  <c r="B36" i="67"/>
  <c r="K28" i="67"/>
  <c r="J28" i="67"/>
  <c r="I28" i="67"/>
  <c r="H28" i="67"/>
  <c r="G28" i="67"/>
  <c r="F28" i="67"/>
  <c r="E28" i="67"/>
  <c r="D28" i="67"/>
  <c r="C28" i="67"/>
  <c r="B28" i="67"/>
  <c r="B34" i="96"/>
  <c r="C34" i="96"/>
  <c r="D34" i="96"/>
  <c r="E34" i="96"/>
  <c r="F34" i="96"/>
  <c r="G34" i="96"/>
  <c r="H34" i="96"/>
  <c r="I34" i="96"/>
  <c r="J34" i="96"/>
  <c r="K34" i="96"/>
  <c r="B35" i="96"/>
  <c r="C35" i="96"/>
  <c r="D35" i="96"/>
  <c r="E35" i="96"/>
  <c r="F35" i="96"/>
  <c r="G35" i="96"/>
  <c r="H35" i="96"/>
  <c r="I35" i="96"/>
  <c r="J35" i="96"/>
  <c r="K35" i="96"/>
  <c r="C33" i="96"/>
  <c r="D33" i="96"/>
  <c r="E33" i="96"/>
  <c r="F33" i="96"/>
  <c r="G33" i="96"/>
  <c r="H33" i="96"/>
  <c r="I33" i="96"/>
  <c r="J33" i="96"/>
  <c r="K33" i="96"/>
  <c r="B33" i="96"/>
  <c r="K17" i="96"/>
  <c r="H15" i="38"/>
  <c r="C15" i="38" s="1"/>
</calcChain>
</file>

<file path=xl/sharedStrings.xml><?xml version="1.0" encoding="utf-8"?>
<sst xmlns="http://schemas.openxmlformats.org/spreadsheetml/2006/main" count="2269" uniqueCount="478">
  <si>
    <t>Výsledky zdravotnických účtů za roky 2015 až 2024</t>
  </si>
  <si>
    <t>Tabulková příloha - obsah</t>
  </si>
  <si>
    <t>1. Celkové výdaje na zdravotní péči v Česku</t>
  </si>
  <si>
    <t>Tab.1.1</t>
  </si>
  <si>
    <r>
      <t xml:space="preserve">Celkové výdaje na zdravotní péči </t>
    </r>
    <r>
      <rPr>
        <b/>
        <sz val="9"/>
        <color theme="1"/>
        <rFont val="Arial"/>
        <family val="2"/>
        <charset val="238"/>
      </rPr>
      <t>- základní ukazatele</t>
    </r>
    <r>
      <rPr>
        <sz val="9"/>
        <color theme="1"/>
        <rFont val="Arial"/>
        <family val="2"/>
        <charset val="238"/>
      </rPr>
      <t>, 2015–2024</t>
    </r>
  </si>
  <si>
    <t>Tab.1.2</t>
  </si>
  <si>
    <r>
      <t xml:space="preserve">Celkové výdaje na zdravotní péči podle </t>
    </r>
    <r>
      <rPr>
        <b/>
        <sz val="9"/>
        <color theme="1"/>
        <rFont val="Arial"/>
        <family val="2"/>
        <charset val="238"/>
      </rPr>
      <t>zdroje financování</t>
    </r>
    <r>
      <rPr>
        <sz val="9"/>
        <color theme="1"/>
        <rFont val="Arial"/>
        <family val="2"/>
        <charset val="238"/>
      </rPr>
      <t>, 2015–2024</t>
    </r>
  </si>
  <si>
    <t>Tab.1.3</t>
  </si>
  <si>
    <r>
      <t xml:space="preserve">Celkové výdaje na zdravotní péči podle </t>
    </r>
    <r>
      <rPr>
        <b/>
        <sz val="9"/>
        <color theme="1"/>
        <rFont val="Arial"/>
        <family val="2"/>
        <charset val="238"/>
      </rPr>
      <t>typu poskytovatele</t>
    </r>
    <r>
      <rPr>
        <sz val="9"/>
        <color theme="1"/>
        <rFont val="Arial"/>
        <family val="2"/>
        <charset val="238"/>
      </rPr>
      <t>, 2015–2024</t>
    </r>
  </si>
  <si>
    <t>Tab.1.4</t>
  </si>
  <si>
    <r>
      <t xml:space="preserve">Celkové výdaje na zdravotní péči podle </t>
    </r>
    <r>
      <rPr>
        <b/>
        <sz val="9"/>
        <color theme="1"/>
        <rFont val="Arial"/>
        <family val="2"/>
        <charset val="238"/>
      </rPr>
      <t>druhu péče</t>
    </r>
    <r>
      <rPr>
        <sz val="9"/>
        <color theme="1"/>
        <rFont val="Arial"/>
        <family val="2"/>
        <charset val="238"/>
      </rPr>
      <t>, 2015–2024</t>
    </r>
  </si>
  <si>
    <t>Tab.1.5</t>
  </si>
  <si>
    <r>
      <rPr>
        <b/>
        <sz val="9"/>
        <color theme="1"/>
        <rFont val="Arial"/>
        <family val="2"/>
        <charset val="238"/>
      </rPr>
      <t>Výdaje na lůžkovou péči</t>
    </r>
    <r>
      <rPr>
        <sz val="9"/>
        <color theme="1"/>
        <rFont val="Arial"/>
        <family val="2"/>
        <charset val="238"/>
      </rPr>
      <t xml:space="preserve"> podle </t>
    </r>
    <r>
      <rPr>
        <b/>
        <sz val="9"/>
        <color theme="1"/>
        <rFont val="Arial"/>
        <family val="2"/>
        <charset val="238"/>
      </rPr>
      <t>jejího druhu - základní ukazatele,</t>
    </r>
    <r>
      <rPr>
        <sz val="9"/>
        <color theme="1"/>
        <rFont val="Arial"/>
        <family val="2"/>
        <charset val="238"/>
      </rPr>
      <t xml:space="preserve"> 2015–2024</t>
    </r>
  </si>
  <si>
    <t>Tab.1.6</t>
  </si>
  <si>
    <r>
      <rPr>
        <b/>
        <sz val="9"/>
        <color theme="1"/>
        <rFont val="Arial"/>
        <family val="2"/>
        <charset val="238"/>
      </rPr>
      <t>Výdaje na ambulantní péče</t>
    </r>
    <r>
      <rPr>
        <sz val="9"/>
        <color theme="1"/>
        <rFont val="Arial"/>
        <family val="2"/>
        <charset val="238"/>
      </rPr>
      <t xml:space="preserve"> podle </t>
    </r>
    <r>
      <rPr>
        <b/>
        <sz val="9"/>
        <color theme="1"/>
        <rFont val="Arial"/>
        <family val="2"/>
        <charset val="238"/>
      </rPr>
      <t>jejího druhu - základní ukazatele</t>
    </r>
    <r>
      <rPr>
        <sz val="9"/>
        <color theme="1"/>
        <rFont val="Arial"/>
        <family val="2"/>
        <charset val="238"/>
      </rPr>
      <t>, 2015–2024</t>
    </r>
  </si>
  <si>
    <t>Tab.1.7</t>
  </si>
  <si>
    <r>
      <rPr>
        <b/>
        <sz val="9"/>
        <color theme="1"/>
        <rFont val="Arial"/>
        <family val="2"/>
        <charset val="238"/>
      </rPr>
      <t>Výdaje na domácí péči</t>
    </r>
    <r>
      <rPr>
        <sz val="9"/>
        <color theme="1"/>
        <rFont val="Arial"/>
        <family val="2"/>
        <charset val="238"/>
      </rPr>
      <t xml:space="preserve"> podle </t>
    </r>
    <r>
      <rPr>
        <b/>
        <sz val="9"/>
        <color theme="1"/>
        <rFont val="Arial"/>
        <family val="2"/>
        <charset val="238"/>
      </rPr>
      <t>jejího druhu - základní ukazatele</t>
    </r>
    <r>
      <rPr>
        <sz val="9"/>
        <color theme="1"/>
        <rFont val="Arial"/>
        <family val="2"/>
        <charset val="238"/>
      </rPr>
      <t>, 2015–2025</t>
    </r>
  </si>
  <si>
    <t>Tab.1.8</t>
  </si>
  <si>
    <r>
      <t>Celkové výdaje na zdravotní péči podle</t>
    </r>
    <r>
      <rPr>
        <b/>
        <sz val="9"/>
        <color theme="1"/>
        <rFont val="Arial"/>
        <family val="2"/>
        <charset val="238"/>
      </rPr>
      <t xml:space="preserve"> zdroje financování a typu poskytovatele </t>
    </r>
    <r>
      <rPr>
        <sz val="9"/>
        <color theme="1"/>
        <rFont val="Arial"/>
        <family val="2"/>
        <charset val="238"/>
      </rPr>
      <t>v roce 2024</t>
    </r>
  </si>
  <si>
    <t>Tab.1.9</t>
  </si>
  <si>
    <r>
      <t>Celkové výdaje na zdravotní péči podle</t>
    </r>
    <r>
      <rPr>
        <b/>
        <sz val="9"/>
        <color theme="1"/>
        <rFont val="Arial"/>
        <family val="2"/>
        <charset val="238"/>
      </rPr>
      <t xml:space="preserve"> zdroje financování a druhu péče </t>
    </r>
    <r>
      <rPr>
        <sz val="9"/>
        <color theme="1"/>
        <rFont val="Arial"/>
        <family val="2"/>
        <charset val="238"/>
      </rPr>
      <t>v roce 2024</t>
    </r>
  </si>
  <si>
    <t>Tab.1.10</t>
  </si>
  <si>
    <r>
      <t>Celkové výdaje na zdravotní péči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podle</t>
    </r>
    <r>
      <rPr>
        <b/>
        <sz val="9"/>
        <color theme="1"/>
        <rFont val="Arial"/>
        <family val="2"/>
        <charset val="238"/>
      </rPr>
      <t xml:space="preserve"> typu poskytovatele </t>
    </r>
    <r>
      <rPr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druhu péče</t>
    </r>
    <r>
      <rPr>
        <sz val="9"/>
        <color theme="1"/>
        <rFont val="Arial"/>
        <family val="2"/>
        <charset val="238"/>
      </rPr>
      <t xml:space="preserve"> v roce 2024</t>
    </r>
  </si>
  <si>
    <t>2. Financování zdravotní péče v Česku</t>
  </si>
  <si>
    <t>Tab.2.1</t>
  </si>
  <si>
    <t>Tab.2.2</t>
  </si>
  <si>
    <t>Tab.2.3</t>
  </si>
  <si>
    <t>Tab.2.4</t>
  </si>
  <si>
    <t>Tab.2.5</t>
  </si>
  <si>
    <t>Tab 2.6</t>
  </si>
  <si>
    <t>Tab 2.7</t>
  </si>
  <si>
    <t>Tab 2.8</t>
  </si>
  <si>
    <t>Tab 2.9</t>
  </si>
  <si>
    <t>Tab 2.10</t>
  </si>
  <si>
    <t>Tab 2.11</t>
  </si>
  <si>
    <t>3. Výdaje z veřejného zdravotního pojištění podle diagnóz pohlaví, věku a bydliště pacientů</t>
  </si>
  <si>
    <t>Tab 3.1</t>
  </si>
  <si>
    <t>Tab 3.2</t>
  </si>
  <si>
    <t>Tab 3.3</t>
  </si>
  <si>
    <t>Tab 3.4</t>
  </si>
  <si>
    <t>Tab 3.5</t>
  </si>
  <si>
    <t>Tab 3.6</t>
  </si>
  <si>
    <t>4. Výdaje na léky</t>
  </si>
  <si>
    <t>Tab 4.1</t>
  </si>
  <si>
    <r>
      <t xml:space="preserve">Výdaje na </t>
    </r>
    <r>
      <rPr>
        <b/>
        <sz val="9"/>
        <color theme="1"/>
        <rFont val="Arial"/>
        <family val="2"/>
        <charset val="238"/>
      </rPr>
      <t>léky celkem - základní ukazatele,</t>
    </r>
    <r>
      <rPr>
        <sz val="9"/>
        <color theme="1"/>
        <rFont val="Arial"/>
        <family val="2"/>
        <charset val="238"/>
      </rPr>
      <t xml:space="preserve"> 2015–2024</t>
    </r>
  </si>
  <si>
    <t>Tab 4.2</t>
  </si>
  <si>
    <r>
      <t xml:space="preserve">Výdaje na </t>
    </r>
    <r>
      <rPr>
        <b/>
        <sz val="9"/>
        <color theme="1"/>
        <rFont val="Arial"/>
        <family val="2"/>
        <charset val="238"/>
      </rPr>
      <t>léky</t>
    </r>
    <r>
      <rPr>
        <sz val="9"/>
        <color theme="1"/>
        <rFont val="Arial"/>
        <family val="2"/>
        <charset val="238"/>
      </rPr>
      <t xml:space="preserve"> podle </t>
    </r>
    <r>
      <rPr>
        <b/>
        <sz val="9"/>
        <color theme="1"/>
        <rFont val="Arial"/>
        <family val="2"/>
        <charset val="238"/>
      </rPr>
      <t>zdroje financování</t>
    </r>
    <r>
      <rPr>
        <sz val="9"/>
        <color theme="1"/>
        <rFont val="Arial"/>
        <family val="2"/>
        <charset val="238"/>
      </rPr>
      <t>,  2015–2024</t>
    </r>
  </si>
  <si>
    <t>5. Výdaje na dlouhodobou péči</t>
  </si>
  <si>
    <t>Tab 5.1</t>
  </si>
  <si>
    <r>
      <t xml:space="preserve">Výdaje na </t>
    </r>
    <r>
      <rPr>
        <b/>
        <sz val="9"/>
        <color theme="1"/>
        <rFont val="Arial"/>
        <family val="2"/>
        <charset val="238"/>
      </rPr>
      <t>dlouhodobou zdravotní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a sociální péči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celkem - základní ukazatele</t>
    </r>
    <r>
      <rPr>
        <sz val="9"/>
        <color theme="1"/>
        <rFont val="Arial"/>
        <family val="2"/>
        <charset val="238"/>
      </rPr>
      <t>, 2015–2024</t>
    </r>
  </si>
  <si>
    <t>Tab 5.2</t>
  </si>
  <si>
    <r>
      <t xml:space="preserve">Výdaje na </t>
    </r>
    <r>
      <rPr>
        <b/>
        <sz val="9"/>
        <color theme="1"/>
        <rFont val="Arial"/>
        <family val="2"/>
        <charset val="238"/>
      </rPr>
      <t>dlouhodobou zdravotní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péči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celkem - základní ukazatele</t>
    </r>
    <r>
      <rPr>
        <sz val="9"/>
        <color theme="1"/>
        <rFont val="Arial"/>
        <family val="2"/>
        <charset val="238"/>
      </rPr>
      <t>, 2015–2024</t>
    </r>
  </si>
  <si>
    <t>Tab 5.3</t>
  </si>
  <si>
    <r>
      <t xml:space="preserve">Výdaje na </t>
    </r>
    <r>
      <rPr>
        <b/>
        <sz val="9"/>
        <color theme="1"/>
        <rFont val="Arial"/>
        <family val="2"/>
        <charset val="238"/>
      </rPr>
      <t>dlouhodobou zdravotn</t>
    </r>
    <r>
      <rPr>
        <sz val="9"/>
        <color theme="1"/>
        <rFont val="Arial"/>
        <family val="2"/>
        <charset val="238"/>
      </rPr>
      <t xml:space="preserve">í </t>
    </r>
    <r>
      <rPr>
        <b/>
        <sz val="9"/>
        <color theme="1"/>
        <rFont val="Arial"/>
        <family val="2"/>
        <charset val="238"/>
      </rPr>
      <t xml:space="preserve">péči </t>
    </r>
    <r>
      <rPr>
        <sz val="9"/>
        <color theme="1"/>
        <rFont val="Arial"/>
        <family val="2"/>
        <charset val="238"/>
      </rPr>
      <t>podle</t>
    </r>
    <r>
      <rPr>
        <b/>
        <sz val="9"/>
        <color theme="1"/>
        <rFont val="Arial"/>
        <family val="2"/>
        <charset val="238"/>
      </rPr>
      <t xml:space="preserve"> zdrojů financování a druhu péče</t>
    </r>
    <r>
      <rPr>
        <sz val="9"/>
        <color theme="1"/>
        <rFont val="Arial"/>
        <family val="2"/>
        <charset val="238"/>
      </rPr>
      <t>, 2015–2024</t>
    </r>
  </si>
  <si>
    <t>Tab 5.4</t>
  </si>
  <si>
    <r>
      <t xml:space="preserve">Výdaje na </t>
    </r>
    <r>
      <rPr>
        <b/>
        <sz val="9"/>
        <color theme="1"/>
        <rFont val="Arial"/>
        <family val="2"/>
        <charset val="238"/>
      </rPr>
      <t>dlouhodobou sociální péči</t>
    </r>
    <r>
      <rPr>
        <sz val="9"/>
        <color theme="1"/>
        <rFont val="Arial"/>
        <family val="2"/>
        <charset val="238"/>
      </rPr>
      <t xml:space="preserve"> – základní ukazatele, 2015–2024</t>
    </r>
  </si>
  <si>
    <t>Tab 5.5</t>
  </si>
  <si>
    <r>
      <rPr>
        <b/>
        <sz val="9"/>
        <color theme="1"/>
        <rFont val="Arial"/>
        <family val="2"/>
        <charset val="238"/>
      </rPr>
      <t>Druh dlouhodobé sociální péče</t>
    </r>
    <r>
      <rPr>
        <sz val="9"/>
        <color theme="1"/>
        <rFont val="Arial"/>
        <family val="2"/>
        <charset val="238"/>
      </rPr>
      <t xml:space="preserve"> financované </t>
    </r>
    <r>
      <rPr>
        <b/>
        <sz val="9"/>
        <color theme="1"/>
        <rFont val="Arial"/>
        <family val="2"/>
        <charset val="238"/>
      </rPr>
      <t>ze státního rozpočtu</t>
    </r>
    <r>
      <rPr>
        <sz val="9"/>
        <color theme="1"/>
        <rFont val="Arial"/>
        <family val="2"/>
        <charset val="238"/>
      </rPr>
      <t>,  2015–2024</t>
    </r>
  </si>
  <si>
    <t>POZNÁMKY K TABULKÁM</t>
  </si>
  <si>
    <t>zpět na obsah</t>
  </si>
  <si>
    <r>
      <t xml:space="preserve">Do </t>
    </r>
    <r>
      <rPr>
        <b/>
        <sz val="9"/>
        <color theme="1"/>
        <rFont val="Arial"/>
        <family val="2"/>
        <charset val="238"/>
      </rPr>
      <t>celkových výdajů na zdravotní péči</t>
    </r>
    <r>
      <rPr>
        <sz val="9"/>
        <color theme="1"/>
        <rFont val="Arial"/>
        <family val="2"/>
        <charset val="238"/>
      </rPr>
      <t xml:space="preserve"> jsou v rámci systému zdravotnických účtů (SHA – System of Health Accounts) podle mezinárodní platné metodiky zahrnovány pouze běžné náklady, tj. ze sledovaných výdajů na zdravotní péči podle metodiky SHA 2011 jsou </t>
    </r>
    <r>
      <rPr>
        <b/>
        <sz val="9"/>
        <color theme="1"/>
        <rFont val="Arial"/>
        <family val="2"/>
        <charset val="238"/>
      </rPr>
      <t>vyloučeny</t>
    </r>
    <r>
      <rPr>
        <sz val="9"/>
        <color theme="1"/>
        <rFont val="Arial"/>
        <family val="2"/>
        <charset val="238"/>
      </rPr>
      <t xml:space="preserve"> následující položky: </t>
    </r>
  </si>
  <si>
    <t>i) výdaje na výstavbu a rekonstrukci zdravotnických zařízení,</t>
  </si>
  <si>
    <t xml:space="preserve">ii) investiční výdaje do nákupu a modernizace přístrojového vybavení, </t>
  </si>
  <si>
    <t xml:space="preserve">iii) výdaje na zdravotnický výzkum a vývoj a </t>
  </si>
  <si>
    <r>
      <t xml:space="preserve">iv) výdaje na vzdělávání zdravotnÍků, které jsou </t>
    </r>
    <r>
      <rPr>
        <b/>
        <sz val="9"/>
        <color theme="1"/>
        <rFont val="Arial"/>
        <family val="2"/>
        <charset val="238"/>
      </rPr>
      <t>financované přímo ze státního rozpočtu.</t>
    </r>
  </si>
  <si>
    <t>Poměr k HDP je spočítaný z údajů o HDP platných k 1. 9. 2026</t>
  </si>
  <si>
    <r>
      <t xml:space="preserve">Údaje v tabulkách s </t>
    </r>
    <r>
      <rPr>
        <b/>
        <sz val="9"/>
        <color theme="1"/>
        <rFont val="Arial"/>
        <family val="2"/>
        <charset val="238"/>
      </rPr>
      <t>mezinárodním srovnáním</t>
    </r>
    <r>
      <rPr>
        <sz val="9"/>
        <color theme="1"/>
        <rFont val="Arial"/>
        <family val="2"/>
        <charset val="238"/>
      </rPr>
      <t xml:space="preserve"> (včetně údajů za ČR) </t>
    </r>
    <r>
      <rPr>
        <b/>
        <sz val="9"/>
        <color theme="1"/>
        <rFont val="Arial"/>
        <family val="2"/>
        <charset val="238"/>
      </rPr>
      <t>nezahrnují výdaje na dlouhodobou sociálně-zdravotní péči</t>
    </r>
    <r>
      <rPr>
        <sz val="9"/>
        <color theme="1"/>
        <rFont val="Arial"/>
        <family val="2"/>
        <charset val="238"/>
      </rPr>
      <t xml:space="preserve">. Tyto informace nejsou od většiny zemí EU k dispozici. Z tohoto důvodů, zde uvedené údaje (např. výdaje na zdravotní péči jako podíl na HDP) jsou v případě ČR nižší, než v tabulkách s údaji jen za ČR, které zahrnují i výdaje na dlouhodobou sociálně-zdravotní péči.  </t>
    </r>
  </si>
  <si>
    <r>
      <rPr>
        <b/>
        <sz val="9"/>
        <color theme="1"/>
        <rFont val="Arial"/>
        <family val="2"/>
        <charset val="238"/>
      </rPr>
      <t>Financování zdravotní péče</t>
    </r>
    <r>
      <rPr>
        <sz val="9"/>
        <color theme="1"/>
        <rFont val="Arial"/>
        <family val="2"/>
        <charset val="238"/>
      </rPr>
      <t xml:space="preserve"> je základním rozměrem zdravotnických účtů. Každý ze zdrojů financování má svoji specifickou úlohu. Mezinárodní manuál SHA 2011 k zdravotnickým účtům definuje </t>
    </r>
    <r>
      <rPr>
        <b/>
        <sz val="9"/>
        <color theme="1"/>
        <rFont val="Arial"/>
        <family val="2"/>
        <charset val="238"/>
      </rPr>
      <t>tři základní zdroje financování zdravotní péče</t>
    </r>
    <r>
      <rPr>
        <sz val="9"/>
        <color theme="1"/>
        <rFont val="Arial"/>
        <family val="2"/>
        <charset val="238"/>
      </rPr>
      <t xml:space="preserve">, a to: </t>
    </r>
  </si>
  <si>
    <r>
      <t>i)</t>
    </r>
    <r>
      <rPr>
        <b/>
        <sz val="9"/>
        <color theme="1"/>
        <rFont val="Arial"/>
        <family val="2"/>
        <charset val="238"/>
      </rPr>
      <t xml:space="preserve"> veřejné zdroje</t>
    </r>
    <r>
      <rPr>
        <sz val="9"/>
        <color theme="1"/>
        <rFont val="Arial"/>
        <family val="2"/>
        <charset val="238"/>
      </rPr>
      <t>, které zahrnují finanční prostředky získané v rámci povinného zdravotního pojištění</t>
    </r>
    <r>
      <rPr>
        <i/>
        <sz val="9"/>
        <color theme="1"/>
        <rFont val="Arial"/>
        <family val="2"/>
        <charset val="238"/>
      </rPr>
      <t xml:space="preserve"> (podrobněji viz níže)</t>
    </r>
    <r>
      <rPr>
        <sz val="9"/>
        <color theme="1"/>
        <rFont val="Arial"/>
        <family val="2"/>
        <charset val="238"/>
      </rPr>
      <t xml:space="preserve"> a dále prostředky z veřejných rozpočtů, které zahrnují jak finanční zdroje získané na zdravotní péči přímo ze </t>
    </r>
    <r>
      <rPr>
        <b/>
        <sz val="9"/>
        <color theme="1"/>
        <rFont val="Arial"/>
        <family val="2"/>
        <charset val="238"/>
      </rPr>
      <t>státního rozpočtu</t>
    </r>
    <r>
      <rPr>
        <sz val="9"/>
        <color theme="1"/>
        <rFont val="Arial"/>
        <family val="2"/>
        <charset val="238"/>
      </rPr>
      <t xml:space="preserve"> (</t>
    </r>
    <r>
      <rPr>
        <i/>
        <sz val="9"/>
        <color theme="1"/>
        <rFont val="Arial"/>
        <family val="2"/>
        <charset val="238"/>
      </rPr>
      <t>podrobněji viz níže</t>
    </r>
    <r>
      <rPr>
        <sz val="9"/>
        <color theme="1"/>
        <rFont val="Arial"/>
        <family val="2"/>
        <charset val="238"/>
      </rPr>
      <t xml:space="preserve">), tak i zdroje </t>
    </r>
    <r>
      <rPr>
        <b/>
        <sz val="9"/>
        <color theme="1"/>
        <rFont val="Arial"/>
        <family val="2"/>
        <charset val="238"/>
      </rPr>
      <t>místních rozpočtů</t>
    </r>
    <r>
      <rPr>
        <sz val="9"/>
        <color theme="1"/>
        <rFont val="Arial"/>
        <family val="2"/>
        <charset val="238"/>
      </rPr>
      <t xml:space="preserve">, kam patří především zdroje z krajských rozpočtů. </t>
    </r>
  </si>
  <si>
    <r>
      <t xml:space="preserve">ii) </t>
    </r>
    <r>
      <rPr>
        <b/>
        <sz val="9"/>
        <color theme="1"/>
        <rFont val="Arial"/>
        <family val="2"/>
        <charset val="238"/>
      </rPr>
      <t xml:space="preserve">přímé platby domácností </t>
    </r>
    <r>
      <rPr>
        <i/>
        <sz val="9"/>
        <color theme="1"/>
        <rFont val="Arial"/>
        <family val="2"/>
        <charset val="238"/>
      </rPr>
      <t>(podrobněji viz níže)</t>
    </r>
    <r>
      <rPr>
        <sz val="9"/>
        <color theme="1"/>
        <rFont val="Arial"/>
        <family val="2"/>
        <charset val="238"/>
      </rPr>
      <t xml:space="preserve">, které zahrnují přímé výdaje příjemců zdravotní péče (pacientů) nebo jejich případnou spoluúčast. </t>
    </r>
  </si>
  <si>
    <r>
      <t>iii)</t>
    </r>
    <r>
      <rPr>
        <b/>
        <sz val="9"/>
        <color theme="1"/>
        <rFont val="Arial"/>
        <family val="2"/>
        <charset val="238"/>
      </rPr>
      <t xml:space="preserve"> ostatní soukromé zdroje</t>
    </r>
    <r>
      <rPr>
        <sz val="9"/>
        <color theme="1"/>
        <rFont val="Arial"/>
        <family val="2"/>
        <charset val="238"/>
      </rPr>
      <t xml:space="preserve"> </t>
    </r>
    <r>
      <rPr>
        <i/>
        <sz val="9"/>
        <color theme="1"/>
        <rFont val="Arial"/>
        <family val="2"/>
        <charset val="238"/>
      </rPr>
      <t>(podrobněji viz níže)</t>
    </r>
    <r>
      <rPr>
        <sz val="9"/>
        <color theme="1"/>
        <rFont val="Arial"/>
        <family val="2"/>
        <charset val="238"/>
      </rPr>
      <t>, které zahrnují dobrovolné platby na zdravotní péči neziskových institucí, soukromé zdravotní pojištění a závodní preventivní péči v podnicích.</t>
    </r>
  </si>
  <si>
    <r>
      <t>V případě České republiky je zdravotní péče financovaná především prostřednictvím úhrad z </t>
    </r>
    <r>
      <rPr>
        <b/>
        <sz val="9"/>
        <color theme="1"/>
        <rFont val="Arial"/>
        <family val="2"/>
        <charset val="238"/>
      </rPr>
      <t>povinného veřejného zdravotního pojištění</t>
    </r>
    <r>
      <rPr>
        <sz val="9"/>
        <color theme="1"/>
        <rFont val="Arial"/>
        <family val="2"/>
        <charset val="238"/>
      </rPr>
      <t xml:space="preserve"> za zdravotní péči vykázanou zdravotnickými zařízeními a uznanou zdravotními pojišťovnami. </t>
    </r>
    <r>
      <rPr>
        <i/>
        <sz val="9"/>
        <color theme="1"/>
        <rFont val="Arial"/>
        <family val="2"/>
        <charset val="238"/>
      </rPr>
      <t>Příjmy zdravotních pojišťoven</t>
    </r>
    <r>
      <rPr>
        <b/>
        <i/>
        <sz val="9"/>
        <color theme="1"/>
        <rFont val="Arial"/>
        <family val="2"/>
        <charset val="238"/>
      </rPr>
      <t xml:space="preserve"> </t>
    </r>
    <r>
      <rPr>
        <i/>
        <sz val="9"/>
        <color theme="1"/>
        <rFont val="Arial"/>
        <family val="2"/>
        <charset val="238"/>
      </rPr>
      <t>plynou z veřejného zdravotního pojištění, kterého je povinně účastna každá osoba s trvalým pobytem na našem území. V případě zaměstnaneckého poměru odvádí zaměstnavatel na zdravotní pojištění 13,5 % z vyměřovacího základu, z toho 1/3 hradí zaměstnanec a 2/3 zaměstnavatel. V některých případech je plátcem pojistného tohoto pojištění stát (např. za nezaopatřené děti, důchodce aj.).</t>
    </r>
  </si>
  <si>
    <r>
      <t>Financování zdravotní péče z </t>
    </r>
    <r>
      <rPr>
        <b/>
        <sz val="9"/>
        <color theme="1"/>
        <rFont val="Arial"/>
        <family val="2"/>
        <charset val="238"/>
      </rPr>
      <t>veřejných rozpočtů</t>
    </r>
    <r>
      <rPr>
        <sz val="9"/>
        <color theme="1"/>
        <rFont val="Arial"/>
        <family val="2"/>
        <charset val="238"/>
      </rPr>
      <t xml:space="preserve"> zahrnuje především výdaje na </t>
    </r>
    <r>
      <rPr>
        <b/>
        <sz val="9"/>
        <color theme="1"/>
        <rFont val="Arial"/>
        <family val="2"/>
        <charset val="238"/>
      </rPr>
      <t>dlouhodobou péči</t>
    </r>
    <r>
      <rPr>
        <sz val="9"/>
        <color theme="1"/>
        <rFont val="Arial"/>
        <family val="2"/>
        <charset val="238"/>
      </rPr>
      <t xml:space="preserve"> financovanou z rozpočtu MPSV, výdaje na </t>
    </r>
    <r>
      <rPr>
        <b/>
        <sz val="9"/>
        <color theme="1"/>
        <rFont val="Arial"/>
        <family val="2"/>
        <charset val="238"/>
      </rPr>
      <t>preventivní a osvětové programy</t>
    </r>
    <r>
      <rPr>
        <sz val="9"/>
        <color theme="1"/>
        <rFont val="Arial"/>
        <family val="2"/>
        <charset val="238"/>
      </rPr>
      <t xml:space="preserve"> a dále </t>
    </r>
    <r>
      <rPr>
        <b/>
        <sz val="9"/>
        <color theme="1"/>
        <rFont val="Arial"/>
        <family val="2"/>
        <charset val="238"/>
      </rPr>
      <t>přímé dotace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zdravotnickým zařízením zřizovaných ministerstvy, kraji, městy a obcemi (bez investičních výdajů a podpory VaV). </t>
    </r>
  </si>
  <si>
    <r>
      <t xml:space="preserve">Úloha </t>
    </r>
    <r>
      <rPr>
        <b/>
        <sz val="9"/>
        <color theme="1"/>
        <rFont val="Arial"/>
        <family val="2"/>
        <charset val="238"/>
      </rPr>
      <t>státního rozpočtu</t>
    </r>
    <r>
      <rPr>
        <sz val="9"/>
        <color theme="1"/>
        <rFont val="Arial"/>
        <family val="2"/>
        <charset val="238"/>
      </rPr>
      <t xml:space="preserve"> v oblasti přímého financování zdravotní péče spočívá v Česku především v podpoře zařízení </t>
    </r>
    <r>
      <rPr>
        <b/>
        <sz val="9"/>
        <color theme="1"/>
        <rFont val="Arial"/>
        <family val="2"/>
        <charset val="238"/>
      </rPr>
      <t>dlouhodobé péče</t>
    </r>
    <r>
      <rPr>
        <sz val="9"/>
        <color theme="1"/>
        <rFont val="Arial"/>
        <family val="2"/>
        <charset val="238"/>
      </rPr>
      <t xml:space="preserve"> (např. domovy pro seniory) a poskytování peněžitých dávek pro osoby dlouhodobě nemocné či zdravotně postižené. Z veřejných rozpočtů je navíc hrazena i </t>
    </r>
    <r>
      <rPr>
        <b/>
        <sz val="9"/>
        <color theme="1"/>
        <rFont val="Arial"/>
        <family val="2"/>
        <charset val="238"/>
      </rPr>
      <t>správa rezortu zdravotnictví</t>
    </r>
    <r>
      <rPr>
        <sz val="9"/>
        <color theme="1"/>
        <rFont val="Arial"/>
        <family val="2"/>
        <charset val="238"/>
      </rPr>
      <t xml:space="preserve">, tj. provoz Ministerstva zdravotnictví, odborů zdravotnictví jednotlivých krajských úřadů, hygienických stanic, Státního zdravotního ústavu, Státního ústavu pro kontrolu léčiv a Ústavu zdravotnických informací a statistiky ČR. </t>
    </r>
  </si>
  <si>
    <r>
      <t>Přímé výdaje domácností</t>
    </r>
    <r>
      <rPr>
        <sz val="9"/>
        <color theme="1"/>
        <rFont val="Arial"/>
        <family val="2"/>
        <charset val="238"/>
      </rPr>
      <t xml:space="preserve"> za zdravotní péči zahrnují především výdaje obyvatelstva za </t>
    </r>
    <r>
      <rPr>
        <b/>
        <sz val="9"/>
        <color theme="1"/>
        <rFont val="Arial"/>
        <family val="2"/>
        <charset val="238"/>
      </rPr>
      <t>léky</t>
    </r>
    <r>
      <rPr>
        <sz val="9"/>
        <color theme="1"/>
        <rFont val="Arial"/>
        <family val="2"/>
        <charset val="238"/>
      </rPr>
      <t xml:space="preserve"> (doplatky u předepsaných a platby plných cen u volně prodejných léků). Dále sem patří platby za nadstandardní výkony, materiál a služby jako jsou doplatky u </t>
    </r>
    <r>
      <rPr>
        <b/>
        <sz val="9"/>
        <color theme="1"/>
        <rFont val="Arial"/>
        <family val="2"/>
        <charset val="238"/>
      </rPr>
      <t>stomatologů</t>
    </r>
    <r>
      <rPr>
        <sz val="9"/>
        <color theme="1"/>
        <rFont val="Arial"/>
        <family val="2"/>
        <charset val="238"/>
      </rPr>
      <t>,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nadstandardně vybavené pokoje v nemocnicích, kosmetické operace, služby dentálních hygienistek, nutričních terapeutů, fyzioterapeutů a další služby nehrazené z veřejného zdravotního pojištění.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Patří sem i</t>
    </r>
    <r>
      <rPr>
        <b/>
        <sz val="9"/>
        <color theme="1"/>
        <rFont val="Arial"/>
        <family val="2"/>
        <charset val="238"/>
      </rPr>
      <t xml:space="preserve"> regulační poplatky za pohotovostní služby či lázeňské pobyty. </t>
    </r>
    <r>
      <rPr>
        <i/>
        <u/>
        <sz val="9"/>
        <color theme="1"/>
        <rFont val="Arial"/>
        <family val="2"/>
        <charset val="238"/>
      </rPr>
      <t>Upozornění:</t>
    </r>
    <r>
      <rPr>
        <i/>
        <sz val="9"/>
        <color theme="1"/>
        <rFont val="Arial"/>
        <family val="2"/>
        <charset val="238"/>
      </rPr>
      <t xml:space="preserve"> Ve výdajích domácností </t>
    </r>
    <r>
      <rPr>
        <i/>
        <u/>
        <sz val="9"/>
        <color theme="1"/>
        <rFont val="Arial"/>
        <family val="2"/>
        <charset val="238"/>
      </rPr>
      <t>nejsou zahrnuty</t>
    </r>
    <r>
      <rPr>
        <i/>
        <sz val="9"/>
        <color theme="1"/>
        <rFont val="Arial"/>
        <family val="2"/>
        <charset val="238"/>
      </rPr>
      <t xml:space="preserve"> platby, které jsou zpětně propláceny (např. refundace od zdravotních pojišťoven při úhradě naléhavé zdravotní péče v zahraničí nebo zpětné vracení doplatků za léky při překročení ochranného limitu).</t>
    </r>
  </si>
  <si>
    <r>
      <rPr>
        <b/>
        <sz val="9"/>
        <color theme="1"/>
        <rFont val="Arial"/>
        <family val="2"/>
        <charset val="238"/>
      </rPr>
      <t>Nemocnice</t>
    </r>
    <r>
      <rPr>
        <sz val="9"/>
        <color theme="1"/>
        <rFont val="Arial"/>
        <family val="2"/>
        <charset val="238"/>
      </rPr>
      <t xml:space="preserve">, jež se řadí mezi největší poskytovatele zdravotních služeb, zpravidla nabízejí nejen služby lůžkové péče, nýbrž i služby ambulantní, rehabilitační či dlouhodobé péče a další doplňkové zdravotnické služby. Dle manuálu SHA 2011 se dělí na </t>
    </r>
    <r>
      <rPr>
        <b/>
        <sz val="9"/>
        <color theme="1"/>
        <rFont val="Arial"/>
        <family val="2"/>
        <charset val="238"/>
      </rPr>
      <t>tři základní kategorie</t>
    </r>
    <r>
      <rPr>
        <sz val="9"/>
        <color theme="1"/>
        <rFont val="Arial"/>
        <family val="2"/>
        <charset val="238"/>
      </rPr>
      <t xml:space="preserve">: </t>
    </r>
  </si>
  <si>
    <r>
      <t xml:space="preserve">i) </t>
    </r>
    <r>
      <rPr>
        <b/>
        <sz val="9"/>
        <color theme="1"/>
        <rFont val="Arial"/>
        <family val="2"/>
        <charset val="238"/>
      </rPr>
      <t xml:space="preserve">všeobecné nemocnice </t>
    </r>
    <r>
      <rPr>
        <sz val="9"/>
        <color theme="1"/>
        <rFont val="Arial"/>
        <family val="2"/>
      </rPr>
      <t>- bez ohledu na zřizovatele</t>
    </r>
  </si>
  <si>
    <r>
      <t xml:space="preserve">ii) </t>
    </r>
    <r>
      <rPr>
        <b/>
        <sz val="9"/>
        <color theme="1"/>
        <rFont val="Arial"/>
        <family val="2"/>
        <charset val="238"/>
      </rPr>
      <t>psychiatrické nemocnice</t>
    </r>
  </si>
  <si>
    <r>
      <t xml:space="preserve">iii) </t>
    </r>
    <r>
      <rPr>
        <b/>
        <sz val="9"/>
        <color theme="1"/>
        <rFont val="Arial"/>
        <family val="2"/>
        <charset val="238"/>
      </rPr>
      <t>ostatní specializované nemocnice</t>
    </r>
    <r>
      <rPr>
        <sz val="9"/>
        <color theme="1"/>
        <rFont val="Arial"/>
        <family val="2"/>
        <charset val="238"/>
      </rPr>
      <t xml:space="preserve"> kam patří nemocnice zaměřené na konkrétní obory (např. onkologii nebo kardiologii).</t>
    </r>
  </si>
  <si>
    <r>
      <t>Zařízení dlouhodobé péče</t>
    </r>
    <r>
      <rPr>
        <sz val="9"/>
        <color theme="1"/>
        <rFont val="Arial"/>
        <family val="2"/>
        <charset val="238"/>
      </rPr>
      <t xml:space="preserve"> jsou taková zařízení, která se zabývají především poskytováním dlouhodobé ústavní péče, jež zahrnuje ošetřování, dohled a další druhy péče, kterou rezidenti potřebují. Významnou část produkce těchto zařízení představuje propojení služeb zdravotní a sociální péče s tím, že zdravotní péče je z větší části na úrovni ošetřovatelských služeb v kombinaci se službami osobní péče. Dle manuálu SHA 2011 se dělí na </t>
    </r>
    <r>
      <rPr>
        <b/>
        <sz val="9"/>
        <color theme="1"/>
        <rFont val="Arial"/>
        <family val="2"/>
        <charset val="238"/>
      </rPr>
      <t>dvě základní kategorie</t>
    </r>
    <r>
      <rPr>
        <sz val="9"/>
        <color theme="1"/>
        <rFont val="Arial"/>
        <family val="2"/>
        <charset val="238"/>
      </rPr>
      <t xml:space="preserve">: </t>
    </r>
  </si>
  <si>
    <r>
      <t xml:space="preserve">i) </t>
    </r>
    <r>
      <rPr>
        <b/>
        <sz val="9"/>
        <color theme="1"/>
        <rFont val="Arial"/>
        <family val="2"/>
        <charset val="238"/>
      </rPr>
      <t xml:space="preserve">zařízení ošetřovatelské péče </t>
    </r>
    <r>
      <rPr>
        <sz val="9"/>
        <color theme="1"/>
        <rFont val="Arial"/>
        <family val="2"/>
        <charset val="238"/>
      </rPr>
      <t xml:space="preserve">(např. domovy pro seniory nebo hospice), </t>
    </r>
  </si>
  <si>
    <r>
      <t xml:space="preserve">ii) </t>
    </r>
    <r>
      <rPr>
        <b/>
        <sz val="9"/>
        <color theme="1"/>
        <rFont val="Arial"/>
        <family val="2"/>
        <charset val="238"/>
      </rPr>
      <t>léčebny a ústavy pro mentálně postižené, psychiatrické a závislé pacienty.</t>
    </r>
  </si>
  <si>
    <r>
      <t>Zařízení ambulantní péče</t>
    </r>
    <r>
      <rPr>
        <sz val="9"/>
        <color theme="1"/>
        <rFont val="Arial"/>
        <family val="2"/>
        <charset val="238"/>
      </rPr>
      <t xml:space="preserve"> zahrnují </t>
    </r>
    <r>
      <rPr>
        <b/>
        <sz val="9"/>
        <color theme="1"/>
        <rFont val="Arial"/>
        <family val="2"/>
        <charset val="238"/>
      </rPr>
      <t xml:space="preserve">samostatné ordinace lékařů </t>
    </r>
    <r>
      <rPr>
        <sz val="9"/>
        <color theme="1"/>
        <rFont val="Arial"/>
        <family val="2"/>
        <charset val="238"/>
      </rPr>
      <t xml:space="preserve">(bez stomatologů), </t>
    </r>
    <r>
      <rPr>
        <b/>
        <sz val="9"/>
        <color theme="1"/>
        <rFont val="Arial"/>
        <family val="2"/>
        <charset val="238"/>
      </rPr>
      <t>samostatné ordinace zubních lékařů</t>
    </r>
    <r>
      <rPr>
        <sz val="9"/>
        <color theme="1"/>
        <rFont val="Arial"/>
        <family val="2"/>
        <charset val="238"/>
      </rPr>
      <t xml:space="preserve">, </t>
    </r>
    <r>
      <rPr>
        <b/>
        <sz val="9"/>
        <color theme="1"/>
        <rFont val="Arial"/>
        <family val="2"/>
        <charset val="238"/>
      </rPr>
      <t>ambulantní centra,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ostatní poskytovatele ambulantní zdravotní péče</t>
    </r>
    <r>
      <rPr>
        <sz val="9"/>
        <color theme="1"/>
        <rFont val="Arial"/>
        <family val="2"/>
        <charset val="238"/>
      </rPr>
      <t xml:space="preserve"> (např. samostatná pracoviště fyzioterapeutů, dentálních hygienistů, dietologů atd.) a </t>
    </r>
    <r>
      <rPr>
        <b/>
        <sz val="9"/>
        <color theme="1"/>
        <rFont val="Arial"/>
        <family val="2"/>
        <charset val="238"/>
      </rPr>
      <t>poskytovatele domácí zdravotní péče</t>
    </r>
    <r>
      <rPr>
        <sz val="9"/>
        <color theme="1"/>
        <rFont val="Arial"/>
        <family val="2"/>
        <charset val="238"/>
      </rPr>
      <t xml:space="preserve"> (např. komunitní zdravotní sestry a domácí ošetřovatelská péče, agentury domácí péče nebo služby hospicového typu v domácnosti). 
 </t>
    </r>
  </si>
  <si>
    <r>
      <rPr>
        <b/>
        <sz val="9"/>
        <color theme="1"/>
        <rFont val="Arial"/>
        <family val="2"/>
        <charset val="238"/>
      </rPr>
      <t>Samostatné ordinace lékařů</t>
    </r>
    <r>
      <rPr>
        <sz val="9"/>
        <color theme="1"/>
        <rFont val="Arial"/>
        <family val="2"/>
        <charset val="238"/>
      </rPr>
      <t xml:space="preserve"> se dle metodiky SHA 2011 člení na: i) samostatné ordinace </t>
    </r>
    <r>
      <rPr>
        <b/>
        <sz val="9"/>
        <color theme="1"/>
        <rFont val="Arial"/>
        <family val="2"/>
        <charset val="238"/>
      </rPr>
      <t>praktických lékařů</t>
    </r>
    <r>
      <rPr>
        <sz val="9"/>
        <color theme="1"/>
        <rFont val="Arial"/>
        <family val="2"/>
        <charset val="238"/>
      </rPr>
      <t xml:space="preserve">, ii) samostatné ordinace </t>
    </r>
    <r>
      <rPr>
        <b/>
        <sz val="9"/>
        <color theme="1"/>
        <rFont val="Arial"/>
        <family val="2"/>
        <charset val="238"/>
      </rPr>
      <t>specialistů na duševní poruchy</t>
    </r>
    <r>
      <rPr>
        <sz val="9"/>
        <color theme="1"/>
        <rFont val="Arial"/>
        <family val="2"/>
        <charset val="238"/>
      </rPr>
      <t xml:space="preserve"> a iii) samostatné ordinace</t>
    </r>
    <r>
      <rPr>
        <b/>
        <sz val="9"/>
        <color theme="1"/>
        <rFont val="Arial"/>
        <family val="2"/>
        <charset val="238"/>
      </rPr>
      <t xml:space="preserve"> lékařů specialistů</t>
    </r>
    <r>
      <rPr>
        <sz val="9"/>
        <color theme="1"/>
        <rFont val="Arial"/>
        <family val="2"/>
        <charset val="238"/>
      </rPr>
      <t xml:space="preserve"> (např. ordinace chirurgů, kardiologů, dermatologů, ortopedů, neurologů, specialistů ORL, gastroenterologů, gynekologů, urologů atd.)</t>
    </r>
  </si>
  <si>
    <r>
      <rPr>
        <b/>
        <sz val="9"/>
        <color theme="1"/>
        <rFont val="Arial"/>
        <family val="2"/>
        <charset val="238"/>
      </rPr>
      <t>Centra ambulantní zdravotní péče</t>
    </r>
    <r>
      <rPr>
        <sz val="9"/>
        <color theme="1"/>
        <rFont val="Arial"/>
        <family val="2"/>
        <charset val="238"/>
      </rPr>
      <t xml:space="preserve"> zahrnují zařízení zabývající se poskytováním široké škály ambulantních služeb s využitím týmu lékařů, středního zdravotnického personálu a často i podpůrného personálu a sdružující v sobě obvykle několik specializací . V Česku jde často o </t>
    </r>
    <r>
      <rPr>
        <b/>
        <sz val="9"/>
        <color theme="1"/>
        <rFont val="Arial"/>
        <family val="2"/>
        <charset val="238"/>
      </rPr>
      <t>zdravotní střediska</t>
    </r>
    <r>
      <rPr>
        <sz val="9"/>
        <color theme="1"/>
        <rFont val="Arial"/>
        <family val="2"/>
        <charset val="238"/>
      </rPr>
      <t xml:space="preserve"> poskytující ambulantní zdravotní péči v rámci různých specializací.</t>
    </r>
  </si>
  <si>
    <r>
      <rPr>
        <b/>
        <sz val="9"/>
        <color theme="1"/>
        <rFont val="Arial"/>
        <family val="2"/>
        <charset val="238"/>
      </rPr>
      <t>Laboratoře</t>
    </r>
    <r>
      <rPr>
        <sz val="9"/>
        <color theme="1"/>
        <rFont val="Arial"/>
        <family val="2"/>
        <charset val="238"/>
      </rPr>
      <t xml:space="preserve"> zahrnují zařízení, která se zabývají poskytováním analytických a diagnostických služeb. Tyto služby představují především analýzu tělních tekutin a diagnostické zobrazování poskytované přímo ambulantním pacientům s doporučením od zdravotnických pracovníků či bez něj. Patří sem například diagnostická zobrazovací střediska; zubní a lékařské rentgenové laboratoře; laboratoře pro klinické testování či genetické laboratoře.</t>
    </r>
  </si>
  <si>
    <r>
      <rPr>
        <b/>
        <sz val="9"/>
        <color theme="1"/>
        <rFont val="Arial"/>
        <family val="2"/>
        <charset val="238"/>
      </rPr>
      <t>Lékárny</t>
    </r>
    <r>
      <rPr>
        <sz val="9"/>
        <color theme="1"/>
        <rFont val="Arial"/>
        <family val="2"/>
        <charset val="238"/>
      </rPr>
      <t xml:space="preserve"> zahrnují samostatná zařízení, jejichž hlavní činností je maloobchodní prodej léčiv široké veřejnosti. Lékárny jsou provozovány na základě striktní příslušnosti a podléhají státnímu farmaceutickému dohledu. Majitel lékárny nebo jeho zaměstnanci musí být obvykle registrováni jako lékárníci, farmaceuti nebo magistři farmacie. </t>
    </r>
    <r>
      <rPr>
        <i/>
        <u/>
        <sz val="9"/>
        <color theme="1"/>
        <rFont val="Arial"/>
        <family val="2"/>
        <charset val="238"/>
      </rPr>
      <t xml:space="preserve">Upozornění: </t>
    </r>
    <r>
      <rPr>
        <i/>
        <sz val="9"/>
        <color theme="1"/>
        <rFont val="Arial"/>
        <family val="2"/>
        <charset val="238"/>
      </rPr>
      <t>Nejsou zde zahrnuty nemocniční lékárny, které slouží z větší části lůžkovým pacientům</t>
    </r>
    <r>
      <rPr>
        <sz val="9"/>
        <color theme="1"/>
        <rFont val="Arial"/>
        <family val="2"/>
        <charset val="238"/>
      </rPr>
      <t>.</t>
    </r>
  </si>
  <si>
    <r>
      <rPr>
        <b/>
        <sz val="9"/>
        <color theme="1"/>
        <rFont val="Arial"/>
        <family val="2"/>
        <charset val="238"/>
      </rPr>
      <t xml:space="preserve">Prodejci a dodavatelé zdravotnického zboží a techniky </t>
    </r>
    <r>
      <rPr>
        <sz val="9"/>
        <color theme="1"/>
        <rFont val="Arial"/>
        <family val="2"/>
        <charset val="238"/>
      </rPr>
      <t>zahrnují specializované provozovny, které se zaměřují na maloobchodní prodej farmaceutických výrobků a lékařských nástrojů nebo zdravotnických prostředků, jako jsou dioptrické brýle, naslouchátka, ortopedické a protetické pomůcky. Provozovny rovněž zajišťují montáž a opravy těchto výrobků.</t>
    </r>
  </si>
  <si>
    <r>
      <t>Léčebná péče</t>
    </r>
    <r>
      <rPr>
        <sz val="9"/>
        <color theme="1"/>
        <rFont val="Arial"/>
        <family val="2"/>
        <charset val="238"/>
      </rPr>
      <t xml:space="preserve"> je souhrnem zdravotnických služeb pacientům zahrnujících zejména stanovení diagnózy, provedení odpovídajících vyšetření, stanovení postupu léčby nemoci (odstranění bolesti a potíží), provádění léčby potřebnými postupy včetně využití léků a odpovídajících zdravotnických výrobků a následné sledování zdravotního stavu. </t>
    </r>
  </si>
  <si>
    <r>
      <rPr>
        <b/>
        <sz val="9"/>
        <color theme="1"/>
        <rFont val="Arial"/>
        <family val="2"/>
        <charset val="238"/>
      </rPr>
      <t xml:space="preserve">Ambulantní péče </t>
    </r>
    <r>
      <rPr>
        <sz val="9"/>
        <color theme="1"/>
        <rFont val="Arial"/>
        <family val="2"/>
        <charset val="238"/>
      </rPr>
      <t>zahrnuje lékařské a doplňkové služby poskytované pacientovi, který není formálně přijat do zařízení a nezůstává v něm přes noc. Ambulantní péče může být poskytována v nemocnicích nebo praktickými lékaři a specialisty v soukromých zdravotnických zařízeních či jednotlivých ordinacích.</t>
    </r>
  </si>
  <si>
    <r>
      <rPr>
        <b/>
        <sz val="9"/>
        <color theme="1"/>
        <rFont val="Arial"/>
        <family val="2"/>
        <charset val="238"/>
      </rPr>
      <t xml:space="preserve">Domácí péče </t>
    </r>
    <r>
      <rPr>
        <sz val="9"/>
        <color theme="1"/>
        <rFont val="Arial"/>
        <family val="2"/>
        <charset val="238"/>
      </rPr>
      <t>zahrnuje lékařské, doplňkové a pečovatelské služby, které jsou spotřebovávány pacienty v jejich domovech a zahrnují fyzickou přítomnost poskytovatele. Zahrnuty jsou např. porodnické služby doma, domácí dialýza.</t>
    </r>
  </si>
  <si>
    <r>
      <t>Rehabilitační péče</t>
    </r>
    <r>
      <rPr>
        <sz val="9"/>
        <color theme="1"/>
        <rFont val="Arial"/>
        <family val="2"/>
        <charset val="238"/>
      </rPr>
      <t xml:space="preserve"> je souhrnem zdravotnických služeb prováděných v zařízeních rehabilitační péče (včetně lázeňských) zaměřených na odstranění zdravotních omezení a potíží pociťovaných pacientem a opětovné docílení odpovídajícího zdravotního stavu (obvykle po provedené léčebné péči).   </t>
    </r>
  </si>
  <si>
    <r>
      <t xml:space="preserve">Dlouhodobá péče </t>
    </r>
    <r>
      <rPr>
        <sz val="9"/>
        <color theme="1"/>
        <rFont val="Arial"/>
        <family val="2"/>
        <charset val="238"/>
      </rPr>
      <t xml:space="preserve">spojuje řadu zdravotních a sociálních služeb přizpůsobených potřebám osob, které jsou v základních činnostech každodenního života dlouhodobě závislé na pomoci jiných v důsledku chronického onemocnění či jiných příčin postižení. </t>
    </r>
  </si>
  <si>
    <r>
      <rPr>
        <b/>
        <sz val="9"/>
        <color theme="1"/>
        <rFont val="Arial"/>
        <family val="2"/>
        <charset val="238"/>
      </rPr>
      <t xml:space="preserve">Dlouhodobá zdravotní péče </t>
    </r>
    <r>
      <rPr>
        <sz val="9"/>
        <color theme="1"/>
        <rFont val="Arial"/>
        <family val="2"/>
        <charset val="238"/>
      </rPr>
      <t>sestává ze škály služeb lékařské a osobní péče, které jsou spotřebovávány s prvotním cílem ulevit od bolesti a utrpení a zmenšit nebo zvládnout zhoršení zdravotního stavu pacientů se stupněm dlouhodobé závislosti.</t>
    </r>
  </si>
  <si>
    <r>
      <rPr>
        <b/>
        <sz val="9"/>
        <color theme="1"/>
        <rFont val="Arial"/>
        <family val="2"/>
        <charset val="238"/>
      </rPr>
      <t>Dlouhodobá sociální péče</t>
    </r>
    <r>
      <rPr>
        <sz val="9"/>
        <color theme="1"/>
        <rFont val="Arial"/>
        <family val="2"/>
        <charset val="238"/>
      </rPr>
      <t xml:space="preserve"> v systému zdravotnických účtů zahrnuje výdaje na služby, které zajišťují pomoc s činnostmi každodenního života. Dělí se na sociální služby a peněžité dávky. </t>
    </r>
  </si>
  <si>
    <r>
      <rPr>
        <b/>
        <sz val="9"/>
        <color theme="1"/>
        <rFont val="Arial"/>
        <family val="2"/>
        <charset val="238"/>
      </rPr>
      <t>Preventivní péče</t>
    </r>
    <r>
      <rPr>
        <sz val="9"/>
        <color theme="1"/>
        <rFont val="Arial"/>
        <family val="2"/>
        <charset val="238"/>
      </rPr>
      <t xml:space="preserve"> zahrnuje </t>
    </r>
    <r>
      <rPr>
        <b/>
        <sz val="9"/>
        <color theme="1"/>
        <rFont val="Arial"/>
        <family val="2"/>
        <charset val="238"/>
      </rPr>
      <t>primární prevenci</t>
    </r>
    <r>
      <rPr>
        <sz val="9"/>
        <color theme="1"/>
        <rFont val="Arial"/>
        <family val="2"/>
        <charset val="238"/>
      </rPr>
      <t>, která se snaží zabránit kontaktu s určitými rizikovými faktory ovlivňujícími vznik chorob (např.</t>
    </r>
    <r>
      <rPr>
        <b/>
        <sz val="9"/>
        <color theme="1"/>
        <rFont val="Arial"/>
        <family val="2"/>
        <charset val="238"/>
      </rPr>
      <t xml:space="preserve"> imunizační programy</t>
    </r>
    <r>
      <rPr>
        <sz val="9"/>
        <color theme="1"/>
        <rFont val="Arial"/>
        <family val="2"/>
        <charset val="238"/>
      </rPr>
      <t xml:space="preserve"> jako je očkování proti žloutence, pásovému oparu, chřipce, spalničkám, meningokokovým infekcím, příušnicím, pneumokokové infekci, tetanu atd.) a sekundární prevenci, která je zaměřená na </t>
    </r>
    <r>
      <rPr>
        <b/>
        <sz val="9"/>
        <color theme="1"/>
        <rFont val="Arial"/>
        <family val="2"/>
        <charset val="238"/>
      </rPr>
      <t>programy včasného odhalení nemoci</t>
    </r>
    <r>
      <rPr>
        <sz val="9"/>
        <color theme="1"/>
        <rFont val="Arial"/>
        <family val="2"/>
        <charset val="238"/>
      </rPr>
      <t xml:space="preserve">. Patří sem např. screeningy zhoubných nádorů nebo screeningy sluchu u novorozenců. Mezi preventivní péči se řadí i </t>
    </r>
    <r>
      <rPr>
        <b/>
        <sz val="9"/>
        <color theme="1"/>
        <rFont val="Arial"/>
        <family val="2"/>
        <charset val="238"/>
      </rPr>
      <t>pravidelné preventivní prohlídky pro sledování dobrého zdravotního stavu</t>
    </r>
    <r>
      <rPr>
        <sz val="9"/>
        <color theme="1"/>
        <rFont val="Arial"/>
        <family val="2"/>
        <charset val="238"/>
      </rPr>
      <t xml:space="preserve">, které se nezaměřují na konkrétní nemoci (např. prohlídky v těhotenství, prohlídky růstu a vývoje dětí,  zubní a všeobecné preventivní prohlídky).  Mezi preventivná péči se řadí i výdaje za </t>
    </r>
    <r>
      <rPr>
        <b/>
        <sz val="9"/>
        <color theme="1"/>
        <rFont val="Arial"/>
        <family val="2"/>
        <charset val="238"/>
      </rPr>
      <t xml:space="preserve">informační a poradenské programy </t>
    </r>
    <r>
      <rPr>
        <sz val="9"/>
        <color theme="1"/>
        <rFont val="Arial"/>
        <family val="2"/>
        <charset val="238"/>
      </rPr>
      <t>jako jsou informace o zdravotních důsledcích kouření, pití alkoholu, špatného stravování, neodstatečné fyzické aktivity atd.</t>
    </r>
  </si>
  <si>
    <r>
      <t xml:space="preserve">Celkové výdaje </t>
    </r>
    <r>
      <rPr>
        <b/>
        <sz val="10"/>
        <color theme="1"/>
        <rFont val="Arial"/>
        <family val="2"/>
        <charset val="238"/>
      </rPr>
      <t>na léky</t>
    </r>
    <r>
      <rPr>
        <sz val="10"/>
        <color theme="1"/>
        <rFont val="Arial"/>
        <family val="2"/>
        <charset val="238"/>
      </rPr>
      <t xml:space="preserve"> zahrnují platby za léky na předpis, tedy jak úhrady z veřejného pojištění, tak i doplatky domácností, a dále úhrady zdravotních pojišťoven za léky spotřebované v lůžkových zdravotnických zařízeních a výdaje domácností na volně prodejné léky a léčiva. </t>
    </r>
  </si>
  <si>
    <r>
      <rPr>
        <b/>
        <sz val="9"/>
        <color theme="1"/>
        <rFont val="Arial"/>
        <family val="2"/>
        <charset val="238"/>
      </rPr>
      <t>Léčiva a zdravotnický materiál</t>
    </r>
    <r>
      <rPr>
        <sz val="9"/>
        <color theme="1"/>
        <rFont val="Arial"/>
        <family val="2"/>
        <charset val="238"/>
      </rPr>
      <t xml:space="preserve"> zahrnuje léky, dezinfekce, obvazy, náplasti, teploměry atd.</t>
    </r>
  </si>
  <si>
    <r>
      <rPr>
        <b/>
        <sz val="9"/>
        <color theme="1"/>
        <rFont val="Arial"/>
        <family val="2"/>
        <charset val="238"/>
      </rPr>
      <t xml:space="preserve">Terapeutické pomůcky </t>
    </r>
    <r>
      <rPr>
        <sz val="9"/>
        <color theme="1"/>
        <rFont val="Arial"/>
        <family val="2"/>
        <charset val="238"/>
      </rPr>
      <t xml:space="preserve">zahrnují brýle, naslouchadla, berle, invalidní vozíky, apod. </t>
    </r>
  </si>
  <si>
    <r>
      <rPr>
        <b/>
        <sz val="9"/>
        <color theme="1"/>
        <rFont val="Arial"/>
        <family val="2"/>
        <charset val="238"/>
      </rPr>
      <t>Zobrazovací metody</t>
    </r>
    <r>
      <rPr>
        <sz val="9"/>
        <color theme="1"/>
        <rFont val="Arial"/>
        <family val="2"/>
        <charset val="238"/>
      </rPr>
      <t xml:space="preserve"> zahrnují celou škálu služeb, které využívají zobrazovací technologii pro diagnostiku a monitorování pacientů. Patří sem například klasické RTG snímkování, zobrazování kostí a měkkých tkání; kontrastní rentgen nebo fotografické zobrazování;  ultrazvuková diagnostika; počítačová tomografie (CT); nukleární magnetické zobrazování; pozitronová emisní tomografie (PET) či zobrazování magnetickou rezonancí.</t>
    </r>
  </si>
  <si>
    <t>Tab. 1.1: Celkové výdaje na zdravotní péči - základní ukazatele, 2015–2024</t>
  </si>
  <si>
    <t>Zdroj: ČSÚ, Zdravotnické účty</t>
  </si>
  <si>
    <t>Rok</t>
  </si>
  <si>
    <t xml:space="preserve">Celkem
(v mld. Kč) </t>
  </si>
  <si>
    <t>Meziroční změny</t>
  </si>
  <si>
    <t>Základní poměrové ukazatele</t>
  </si>
  <si>
    <t>v mld. Kč</t>
  </si>
  <si>
    <t>v %</t>
  </si>
  <si>
    <t>poměr k HDP
(v %)</t>
  </si>
  <si>
    <t xml:space="preserve"> na 1 obyvatele 
(v Kč)</t>
  </si>
  <si>
    <t>.</t>
  </si>
  <si>
    <t>Tab. 1.2: Celkové výdaje na zdravotní péči podle zdroje financování, 2015–2024</t>
  </si>
  <si>
    <t>Zdroj financování  
zdravotní péče (HF)</t>
  </si>
  <si>
    <t>Absolutně (v mld. Kč)</t>
  </si>
  <si>
    <t>Celkem</t>
  </si>
  <si>
    <t>Zdravotní pojišťovny</t>
  </si>
  <si>
    <t>Krajské a obecní rozpočty</t>
  </si>
  <si>
    <t>Domácnosti (přímé platby)</t>
  </si>
  <si>
    <t>Podniky (preventivní péče)</t>
  </si>
  <si>
    <r>
      <t xml:space="preserve">Neziskové </t>
    </r>
    <r>
      <rPr>
        <sz val="8"/>
        <rFont val="Arial"/>
        <family val="2"/>
        <charset val="238"/>
      </rPr>
      <t>instituce</t>
    </r>
  </si>
  <si>
    <t>Na 1 obyvatele (v Kč)</t>
  </si>
  <si>
    <t>Podíl na výdajích na zdravotní péči celkem (v %)</t>
  </si>
  <si>
    <t>Tab. 1.3: Celkové výdaje na zdravotní péči podle typu poskytovatele, 2015–2024</t>
  </si>
  <si>
    <t>Typ poskytovatele 
zdravotní péče (HP)</t>
  </si>
  <si>
    <t>Nemocnice</t>
  </si>
  <si>
    <t>Lůžková zařízení dlouhodobé péče</t>
  </si>
  <si>
    <t>Poskytovatelé ambulantní péče</t>
  </si>
  <si>
    <t>Doprava pacientů a záchranná služba</t>
  </si>
  <si>
    <t>Laboratoře</t>
  </si>
  <si>
    <r>
      <t>Lékárny a prodejny zdrav. techniky</t>
    </r>
    <r>
      <rPr>
        <vertAlign val="superscript"/>
        <sz val="8"/>
        <rFont val="Arial"/>
        <family val="2"/>
        <charset val="238"/>
      </rPr>
      <t xml:space="preserve"> 1)</t>
    </r>
  </si>
  <si>
    <t>Poskytovatelé preventivní péče</t>
  </si>
  <si>
    <t>Poskytovatelé správy 
a financování zdravotnictví</t>
  </si>
  <si>
    <t xml:space="preserve">Ostatní a jinde nezařazení </t>
  </si>
  <si>
    <t>Tab. 1.4: Celkové výdaje na zdravotní péči podle druhu péče, 2015–2024</t>
  </si>
  <si>
    <t>Druh 
zdravotní péče (HC)</t>
  </si>
  <si>
    <t>Léčebná péče</t>
  </si>
  <si>
    <t>Rehabilitační péče</t>
  </si>
  <si>
    <t>Dlouhodobá zdravotní péče</t>
  </si>
  <si>
    <t>Laboratorní služby</t>
  </si>
  <si>
    <t>Zobrazovací metody</t>
  </si>
  <si>
    <t>Doprava pacientů</t>
  </si>
  <si>
    <t>Léky a zdravotnické prostředky</t>
  </si>
  <si>
    <t>Preventivní péče</t>
  </si>
  <si>
    <t>Správa systému zdravotní péče</t>
  </si>
  <si>
    <t>Ostatní nebo jinde nezařazená</t>
  </si>
  <si>
    <t>Tab.1.5 Výdaje na lůžkovou péči podle jejího druhu - základní ukazatele, 2015–2024</t>
  </si>
  <si>
    <t>Druh lůžkové péče</t>
  </si>
  <si>
    <t>Léčebná</t>
  </si>
  <si>
    <r>
      <t xml:space="preserve">Rehabilitační </t>
    </r>
    <r>
      <rPr>
        <vertAlign val="superscript"/>
        <sz val="8"/>
        <color theme="1"/>
        <rFont val="Arial"/>
        <family val="2"/>
        <charset val="238"/>
      </rPr>
      <t>1)</t>
    </r>
  </si>
  <si>
    <r>
      <t xml:space="preserve">Dlouhodobá zdravotní </t>
    </r>
    <r>
      <rPr>
        <vertAlign val="superscript"/>
        <sz val="8"/>
        <color theme="1"/>
        <rFont val="Arial"/>
        <family val="2"/>
        <charset val="238"/>
      </rPr>
      <t>2)</t>
    </r>
  </si>
  <si>
    <r>
      <t xml:space="preserve">Celkem </t>
    </r>
    <r>
      <rPr>
        <vertAlign val="superscript"/>
        <sz val="8"/>
        <color theme="1"/>
        <rFont val="Arial"/>
        <family val="2"/>
        <charset val="238"/>
      </rPr>
      <t>3)</t>
    </r>
  </si>
  <si>
    <t>všeobecná</t>
  </si>
  <si>
    <t>specializovaná</t>
  </si>
  <si>
    <t>Podíl na celkových výdajích na lůžkovou péči (v 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</si>
  <si>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Zahrnuje </t>
    </r>
    <r>
      <rPr>
        <b/>
        <sz val="8"/>
        <rFont val="Arial"/>
        <family val="2"/>
        <charset val="238"/>
      </rPr>
      <t>komplexní lázeňskou péči</t>
    </r>
    <r>
      <rPr>
        <sz val="8"/>
        <rFont val="Arial"/>
        <family val="2"/>
        <charset val="238"/>
      </rPr>
      <t xml:space="preserve"> plně hrazenou ze zdravotního pojištění, která navazuje na lůžkovou péči nebo specializovanou ambulantní zdravotní péči. Je zaměřena na doléčení, zabránění vzniku invalidity a nesoběstačnosti či na minimalizaci rozsahu invalidity. Dále zahrnuje </t>
    </r>
    <r>
      <rPr>
        <b/>
        <sz val="8"/>
        <rFont val="Arial"/>
        <family val="2"/>
        <charset val="238"/>
      </rPr>
      <t>příspěvkovou lázeňskou péči</t>
    </r>
    <r>
      <rPr>
        <sz val="8"/>
        <rFont val="Arial"/>
        <family val="2"/>
        <charset val="238"/>
      </rPr>
      <t xml:space="preserve">, která je částečně hrazena ze zdravotního pojištění a je poskytována především pojištěncům s chronickým onemocněním, a to jednou za dva roky, nerozhodne-li revizní lékař jinak. Stravování a ubytování si hradí klient sám. 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</si>
  <si>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Zahrnuje dlouhodobou zdravotní lůžkovou péči </t>
    </r>
    <r>
      <rPr>
        <b/>
        <sz val="8"/>
        <rFont val="Arial"/>
        <family val="2"/>
        <charset val="238"/>
      </rPr>
      <t>v různých typech zdravotnických zařízeních</t>
    </r>
    <r>
      <rPr>
        <sz val="8"/>
        <rFont val="Arial"/>
        <family val="2"/>
        <charset val="238"/>
      </rPr>
      <t xml:space="preserve"> (např. nemocnice, léčebny dlouhodobě nemocných, ostatní specializované léčebny, hospice).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</si>
  <si>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Zahrnuje i výdaje nerozlišené na všeobecnou nebo specializovanou lůžkovou léčebnou péči.</t>
    </r>
  </si>
  <si>
    <t>Tab. 1.6 Výdaje na ambulantní péče podle jejího druhu - základní ukazatele, 2015–2024</t>
  </si>
  <si>
    <r>
      <t xml:space="preserve">Celkem </t>
    </r>
    <r>
      <rPr>
        <vertAlign val="superscript"/>
        <sz val="8"/>
        <color theme="1"/>
        <rFont val="Arial"/>
        <family val="2"/>
        <charset val="238"/>
      </rPr>
      <t>1)</t>
    </r>
  </si>
  <si>
    <t>Druh ambulantní péče</t>
  </si>
  <si>
    <t>Rehabilitační</t>
  </si>
  <si>
    <r>
      <t xml:space="preserve">Celkem </t>
    </r>
    <r>
      <rPr>
        <vertAlign val="superscript"/>
        <sz val="8"/>
        <color theme="1"/>
        <rFont val="Arial"/>
        <family val="2"/>
        <charset val="238"/>
      </rPr>
      <t>2)</t>
    </r>
  </si>
  <si>
    <t>stomatologická</t>
  </si>
  <si>
    <t>ostatní</t>
  </si>
  <si>
    <t>Podíl na celkových výdajích na ambulantní péči (v 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</si>
  <si>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Zahrnuje i ambulantní dlouhodobou zdravotní péči a ostatní ambulantní péči jinde nezařazenou.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</si>
  <si>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Zahrnuje i ostatní ambulatní léčebnou péči.</t>
    </r>
  </si>
  <si>
    <t>Tab. 1.7 Výdaje na domácí péči podle jejího druhu - základní ukazatele, 2015–2024</t>
  </si>
  <si>
    <t>Druh domácí péče</t>
  </si>
  <si>
    <t>léčebná</t>
  </si>
  <si>
    <t>dlouhodobá</t>
  </si>
  <si>
    <t>Podíl na celkových výdajích na domácí péči (v %)</t>
  </si>
  <si>
    <t>Tab. 1.8: Celkové výdaje na zdravotní péči podle zdroje financování a typu poskytovatele v roce 2024</t>
  </si>
  <si>
    <t>Typ poskytovatele (HP)
X
Zdroj financování (HF)</t>
  </si>
  <si>
    <t>Zdravotní 
pojišťovny</t>
  </si>
  <si>
    <t xml:space="preserve">Státní 
rozpočet </t>
  </si>
  <si>
    <t>Krajské a obecní 
rozpočty</t>
  </si>
  <si>
    <t>Přímé platby domácnosti</t>
  </si>
  <si>
    <t>Neziskové organizace</t>
  </si>
  <si>
    <t>Dobrovolné cestovní připojištění</t>
  </si>
  <si>
    <t>-</t>
  </si>
  <si>
    <t>Všeobecné nemocnice</t>
  </si>
  <si>
    <t>Psychiatrické nemocnice</t>
  </si>
  <si>
    <t>Specializované nemocnice</t>
  </si>
  <si>
    <t xml:space="preserve">Lůžková zařízení 
dlouhodobé péče </t>
  </si>
  <si>
    <t>Zařízení dlouhodobé 
ošetřovatelské péče</t>
  </si>
  <si>
    <t>Léčebny duševního zdraví a pro osoby ohrožené závislostmi</t>
  </si>
  <si>
    <t>Ostatní lůžková zařízení</t>
  </si>
  <si>
    <t>Poskytovatelé 
ambulantní péče celkem</t>
  </si>
  <si>
    <t>Samostatné ordinace lékařů</t>
  </si>
  <si>
    <t>Samostatné ordinace 
zubních lékařů</t>
  </si>
  <si>
    <t>Ambulantní centra</t>
  </si>
  <si>
    <t>Poskytovatelé služeb 
domácí péče</t>
  </si>
  <si>
    <t>Poskytovatelé doplňkových 
služeb celkem</t>
  </si>
  <si>
    <t>Doprava pacientů 
a záchranná služba</t>
  </si>
  <si>
    <t>Lékárny a prodejny zdravotnické techniky</t>
  </si>
  <si>
    <t>Lékárny</t>
  </si>
  <si>
    <t>Prodejci a dodavatelé zdravotnického zboží a přístrojů</t>
  </si>
  <si>
    <t xml:space="preserve">Poskytovatelé správy a financování zdravotnictví </t>
  </si>
  <si>
    <t>Státní správa</t>
  </si>
  <si>
    <t>Správa zdravotních pojišťoven</t>
  </si>
  <si>
    <t>Komerční pojišťovny</t>
  </si>
  <si>
    <t>Tab. 1.9: Celkové výdaje na zdravotní péči podle zdroje financování a druhu péče v roce 2024</t>
  </si>
  <si>
    <t>v mil. Kč</t>
  </si>
  <si>
    <t>Zdroj financování (HF)
X
Druh péče (HC)</t>
  </si>
  <si>
    <t xml:space="preserve">Léčebná péče </t>
  </si>
  <si>
    <t xml:space="preserve">Lůžková </t>
  </si>
  <si>
    <t xml:space="preserve">Denní </t>
  </si>
  <si>
    <t xml:space="preserve">Ambulantní </t>
  </si>
  <si>
    <t xml:space="preserve">Domácí </t>
  </si>
  <si>
    <t xml:space="preserve">Rehabilitační péče </t>
  </si>
  <si>
    <t xml:space="preserve">Dlouhodobá zdravotní 
péče </t>
  </si>
  <si>
    <t>Doplňkové služby</t>
  </si>
  <si>
    <t>Léky a zdravotnické prostředky celkem</t>
  </si>
  <si>
    <t>Léky a zdravotnický materiál</t>
  </si>
  <si>
    <t>Terapeutické pomůcky</t>
  </si>
  <si>
    <t>Informační a poradenské programy</t>
  </si>
  <si>
    <t>Imunizační programy</t>
  </si>
  <si>
    <t>Programy pro včasné 
odhalení nemocí</t>
  </si>
  <si>
    <t>Programy pro sledování 
zdravotního stavu</t>
  </si>
  <si>
    <t>Správa systému 
zdravotní péče</t>
  </si>
  <si>
    <r>
      <t>Ostatní nebo jinde 
nezařazen</t>
    </r>
    <r>
      <rPr>
        <sz val="8"/>
        <rFont val="Arial"/>
        <family val="2"/>
        <charset val="238"/>
      </rPr>
      <t>á</t>
    </r>
    <r>
      <rPr>
        <sz val="8"/>
        <color theme="1"/>
        <rFont val="Arial"/>
        <family val="2"/>
        <charset val="238"/>
      </rPr>
      <t xml:space="preserve"> zdravotné péče</t>
    </r>
  </si>
  <si>
    <t>Tab. 1.10: Celkové výdaje na zdravotní péči podle typu poskytovatele a druhu péče v roce 2024</t>
  </si>
  <si>
    <t xml:space="preserve">Typ poskytovatele (HP)
 X 
Druh péče (HC)
</t>
  </si>
  <si>
    <t>Lůžková zařízení
 dlouhodobé péče</t>
  </si>
  <si>
    <t>Zařízení ambulantní péče</t>
  </si>
  <si>
    <r>
      <t>Lékárny a výdejny PZT</t>
    </r>
    <r>
      <rPr>
        <vertAlign val="superscript"/>
        <sz val="8"/>
        <color rgb="FF000000"/>
        <rFont val="Arial"/>
        <family val="2"/>
        <charset val="238"/>
      </rPr>
      <t>1)</t>
    </r>
  </si>
  <si>
    <t>Poskytovatelé správy a financování zdravotnictví</t>
  </si>
  <si>
    <t>Zahraniční poskytovatelé</t>
  </si>
  <si>
    <t xml:space="preserve">Ostatní a jinde nezařazené </t>
  </si>
  <si>
    <t>Ostatní nebo jinde 
nezařazená zdravotné péče</t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</si>
  <si>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PZT = prostředky zdravotnické techniky</t>
    </r>
  </si>
  <si>
    <t>Celkem 
(v mld. Kč)</t>
  </si>
  <si>
    <t>Typ poskytovatele zdravotní péče (HP)</t>
  </si>
  <si>
    <r>
      <t>Lékárny a prodejny zdrav. techniky</t>
    </r>
    <r>
      <rPr>
        <vertAlign val="superscript"/>
        <sz val="8"/>
        <color theme="1"/>
        <rFont val="Arial"/>
        <family val="2"/>
        <charset val="238"/>
      </rPr>
      <t xml:space="preserve"> 1)</t>
    </r>
  </si>
  <si>
    <t>Podíl na výdajích veřejného zdravotního pojištění celkem (v %)</t>
  </si>
  <si>
    <r>
      <t xml:space="preserve">Lékárny a prodejny zdrav. techniky </t>
    </r>
    <r>
      <rPr>
        <vertAlign val="superscript"/>
        <sz val="8"/>
        <color theme="1"/>
        <rFont val="Arial"/>
        <family val="2"/>
        <charset val="238"/>
      </rPr>
      <t>1)</t>
    </r>
  </si>
  <si>
    <r>
      <t xml:space="preserve">1) </t>
    </r>
    <r>
      <rPr>
        <sz val="8"/>
        <rFont val="Arial"/>
        <family val="2"/>
        <charset val="238"/>
      </rPr>
      <t>PZT = prostředky zdravotnické techniky.</t>
    </r>
  </si>
  <si>
    <t>Druh zdravotní péče (HC)</t>
  </si>
  <si>
    <t xml:space="preserve"> -</t>
  </si>
  <si>
    <t>Česko celkem</t>
  </si>
  <si>
    <t>Hl.město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</si>
  <si>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</si>
  <si>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</si>
  <si>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</si>
  <si>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</si>
  <si>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</si>
  <si>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</si>
  <si>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</si>
  <si>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</si>
  <si>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</si>
  <si>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</si>
  <si>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</si>
  <si>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</si>
  <si>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</si>
  <si>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Nezařazeno</t>
  </si>
  <si>
    <t>státní rozpočet</t>
  </si>
  <si>
    <t>místní rozpočty</t>
  </si>
  <si>
    <t xml:space="preserve">Lékárny a prodejny zdrav. techniky </t>
  </si>
  <si>
    <t>Podíl na výdajích z veřejných rozpočtů celkem (v %)</t>
  </si>
  <si>
    <t>Ostatní nebo jinde nezařazené</t>
  </si>
  <si>
    <t>Celkem
(v mld. Kč)</t>
  </si>
  <si>
    <t>podíl na výdajích domácností celkem (v %)</t>
  </si>
  <si>
    <t>Stomatologická</t>
  </si>
  <si>
    <t>Specializovaná</t>
  </si>
  <si>
    <t>Lůžková</t>
  </si>
  <si>
    <t>Ambulantní</t>
  </si>
  <si>
    <t>Léky celkem</t>
  </si>
  <si>
    <t>Léky na předpis</t>
  </si>
  <si>
    <t>Volně prodejné léky</t>
  </si>
  <si>
    <t>Na 1 obyvatele (Kč)</t>
  </si>
  <si>
    <t>Podíl na výdajích domácností celkem (v %)</t>
  </si>
  <si>
    <t>Věk</t>
  </si>
  <si>
    <t>celkem</t>
  </si>
  <si>
    <t>muži</t>
  </si>
  <si>
    <t>ženy</t>
  </si>
  <si>
    <t>0-9</t>
  </si>
  <si>
    <t>10-19</t>
  </si>
  <si>
    <t>20-29</t>
  </si>
  <si>
    <t>30-39</t>
  </si>
  <si>
    <t>40-49</t>
  </si>
  <si>
    <t>50-59</t>
  </si>
  <si>
    <t>60-69</t>
  </si>
  <si>
    <t>70-79</t>
  </si>
  <si>
    <t>80+</t>
  </si>
  <si>
    <r>
      <t xml:space="preserve">Kapitoly MKN-10 </t>
    </r>
    <r>
      <rPr>
        <vertAlign val="superscript"/>
        <sz val="8"/>
        <color theme="1"/>
        <rFont val="Arial"/>
        <family val="2"/>
        <charset val="238"/>
      </rPr>
      <t>1)</t>
    </r>
  </si>
  <si>
    <t>I.</t>
  </si>
  <si>
    <t xml:space="preserve">Některé infekční a parazitární nemoci </t>
  </si>
  <si>
    <t>II.</t>
  </si>
  <si>
    <t xml:space="preserve">Novotvary </t>
  </si>
  <si>
    <t>III.</t>
  </si>
  <si>
    <t>Nemoci krve a krvetvorných orgánů</t>
  </si>
  <si>
    <t>IV.</t>
  </si>
  <si>
    <t>Nemoci endokrinní, výživy a přeměny látek</t>
  </si>
  <si>
    <t>V.</t>
  </si>
  <si>
    <t>Poruchy duševní a poruchy chování</t>
  </si>
  <si>
    <t>VI.</t>
  </si>
  <si>
    <t xml:space="preserve">Nemoci nervové soustavy </t>
  </si>
  <si>
    <t>VII.</t>
  </si>
  <si>
    <t xml:space="preserve">Nemoci oka a očních adnex </t>
  </si>
  <si>
    <t>VIII.</t>
  </si>
  <si>
    <t xml:space="preserve">Nemoci ucha </t>
  </si>
  <si>
    <t>IX.</t>
  </si>
  <si>
    <t xml:space="preserve">Nemoci oběhové soustavy </t>
  </si>
  <si>
    <t>X.</t>
  </si>
  <si>
    <t xml:space="preserve">Nemoci dýchací soustavy </t>
  </si>
  <si>
    <t>XI.</t>
  </si>
  <si>
    <t xml:space="preserve">Nemoci trávicí soustavy </t>
  </si>
  <si>
    <t>XII.</t>
  </si>
  <si>
    <t>Nemoci kůže a podkožního vaziva</t>
  </si>
  <si>
    <t>XIII.</t>
  </si>
  <si>
    <t>Nemoci svalové, kosterní a pojivové tkáně</t>
  </si>
  <si>
    <t>XIV.</t>
  </si>
  <si>
    <t>Nemoci močové a pohlavní soustavy</t>
  </si>
  <si>
    <t>XV.</t>
  </si>
  <si>
    <t xml:space="preserve">Těhotenství, porod a šestinedělí </t>
  </si>
  <si>
    <t>XVI.</t>
  </si>
  <si>
    <t>Některé stavy vzniklé v perinatálním období</t>
  </si>
  <si>
    <t>XVII.</t>
  </si>
  <si>
    <t>Vrozené vady, deformace a chromozomální abnormality</t>
  </si>
  <si>
    <t>XVIII.</t>
  </si>
  <si>
    <r>
      <t xml:space="preserve">Příznaky, znaky a abnormální klinické a laboratorní nálezy nezařazené jinde </t>
    </r>
    <r>
      <rPr>
        <vertAlign val="superscript"/>
        <sz val="8"/>
        <color theme="1"/>
        <rFont val="Arial"/>
        <family val="2"/>
        <charset val="238"/>
      </rPr>
      <t>2)</t>
    </r>
  </si>
  <si>
    <t>XIX.</t>
  </si>
  <si>
    <t xml:space="preserve">Poranění, otravy a některé jiné následky vnějších příčin </t>
  </si>
  <si>
    <t>XX.</t>
  </si>
  <si>
    <t>Vnější příčiny nemocnosti a úmrtnosti</t>
  </si>
  <si>
    <t>XXI.</t>
  </si>
  <si>
    <r>
      <t xml:space="preserve">Faktory ovlivňující zdrav. stav a kontakt se zdrav. službami </t>
    </r>
    <r>
      <rPr>
        <vertAlign val="superscript"/>
        <sz val="8"/>
        <color theme="1"/>
        <rFont val="Arial"/>
        <family val="2"/>
        <charset val="238"/>
      </rPr>
      <t>3)</t>
    </r>
  </si>
  <si>
    <t>XXII.</t>
  </si>
  <si>
    <t>Kódy pro speciální účely</t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</si>
  <si>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Tato kapitola obsahuje příznaky‚ znaky‚ abnormální výsledky klinických nebo jiných vyšetřovacích výkonů a nepřesně určené stavy‚ kde nebyla stanovena diagnóza‚ podle které by je bylo možno zařadit jinde.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</si>
  <si>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Do této kapitoly jsou zařazeny nejrůznější </t>
    </r>
    <r>
      <rPr>
        <b/>
        <sz val="8"/>
        <rFont val="Arial"/>
        <family val="2"/>
        <charset val="238"/>
      </rPr>
      <t>zdravotní prohlídky</t>
    </r>
    <r>
      <rPr>
        <sz val="8"/>
        <rFont val="Arial"/>
        <family val="2"/>
        <charset val="238"/>
      </rPr>
      <t xml:space="preserve"> (např. preventivní, zubní, oční nebo gynekologické), hospitalizace novorozenců po porodu, doprovod dítěte při hospitalizaci. Dále sem patří i </t>
    </r>
    <r>
      <rPr>
        <b/>
        <sz val="8"/>
        <rFont val="Arial"/>
        <family val="2"/>
        <charset val="238"/>
      </rPr>
      <t>laboratorní vyšetření, očkování, lékařské pozorování a hodnocení pro podezření na nemoci a patologické stavy</t>
    </r>
    <r>
      <rPr>
        <sz val="8"/>
        <rFont val="Arial"/>
        <family val="2"/>
        <charset val="238"/>
      </rPr>
      <t xml:space="preserve"> (které dále nevykazují potřebu další léčby), </t>
    </r>
    <r>
      <rPr>
        <b/>
        <sz val="8"/>
        <rFont val="Arial"/>
        <family val="2"/>
        <charset val="238"/>
      </rPr>
      <t>následné vyšetření</t>
    </r>
    <r>
      <rPr>
        <sz val="8"/>
        <rFont val="Arial"/>
        <family val="2"/>
        <charset val="238"/>
      </rPr>
      <t xml:space="preserve"> po léčbě zhoubného novotvaru, </t>
    </r>
    <r>
      <rPr>
        <b/>
        <sz val="8"/>
        <rFont val="Arial"/>
        <family val="2"/>
        <charset val="238"/>
      </rPr>
      <t>dárcovství orgánů a tkání</t>
    </r>
    <r>
      <rPr>
        <sz val="8"/>
        <rFont val="Arial"/>
        <family val="2"/>
        <charset val="238"/>
      </rPr>
      <t xml:space="preserve"> atd. </t>
    </r>
  </si>
  <si>
    <r>
      <t xml:space="preserve">Vybrané 
kapitoly MKN-10 </t>
    </r>
    <r>
      <rPr>
        <vertAlign val="superscript"/>
        <sz val="8"/>
        <color theme="1"/>
        <rFont val="Arial"/>
        <family val="2"/>
        <charset val="238"/>
      </rPr>
      <t>1)</t>
    </r>
  </si>
  <si>
    <t>Věková skupina</t>
  </si>
  <si>
    <t>0–9</t>
  </si>
  <si>
    <t>10–19</t>
  </si>
  <si>
    <t>20–29</t>
  </si>
  <si>
    <t>30–39</t>
  </si>
  <si>
    <t>40–49</t>
  </si>
  <si>
    <t>50–59</t>
  </si>
  <si>
    <t>60–69</t>
  </si>
  <si>
    <t>70–79</t>
  </si>
  <si>
    <t xml:space="preserve">Poranění, otravy a jiné následky vnějších příčin 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</si>
  <si>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Diagnózy jsou definovány podle jednotlivých kapitol 10. revize Mezinárodní statistické klasifikace nemocí a přidružených 
zdravotních problémů (dále jen MKN-10). Podrobněji zde: https://www.uzis.cz/index.php?pg=record&amp;id=8277.</t>
    </r>
  </si>
  <si>
    <t xml:space="preserve">ČR, kraje
</t>
  </si>
  <si>
    <t>Nemoci 
oběhové soustavy</t>
  </si>
  <si>
    <t>Novotvary</t>
  </si>
  <si>
    <t>Nemoci trávicí soustavy</t>
  </si>
  <si>
    <t>Nemoci svalové a kosterní</t>
  </si>
  <si>
    <t>Nemoci močové 
a pohlavní soustavy</t>
  </si>
  <si>
    <t>Poruchy duševní 
a poruchy chování</t>
  </si>
  <si>
    <t xml:space="preserve">Česká republika
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</si>
  <si>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</si>
  <si>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</si>
  <si>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</si>
  <si>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</si>
  <si>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</si>
  <si>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</si>
  <si>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</si>
  <si>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</si>
  <si>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</si>
  <si>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</si>
  <si>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</si>
  <si>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</si>
  <si>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</si>
  <si>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</si>
  <si>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Tab. 4.2: Výdaje na léky v Česku podle zdroje financování,  2015–2024</t>
  </si>
  <si>
    <t>Léky spotřebované přímo ve zdravotnických zařízeních</t>
  </si>
  <si>
    <t>Domácnosti</t>
  </si>
  <si>
    <t>Léky na předpis 
(získané v lékárnách)</t>
  </si>
  <si>
    <t>Volně prodejné léky 
(získané v lékárnách)</t>
  </si>
  <si>
    <t>Na 1 obyvatele v Kč</t>
  </si>
  <si>
    <t>Podíl na celkových výdajích na léky (v %)</t>
  </si>
  <si>
    <t>Výdaje na dlouhodobou zdravotní péči celkem</t>
  </si>
  <si>
    <t>Podle zdrojů financování</t>
  </si>
  <si>
    <t>Podle druhu péče</t>
  </si>
  <si>
    <t>z veřejných rozpočtů</t>
  </si>
  <si>
    <t>ze zdravotního pojištění</t>
  </si>
  <si>
    <t>domácnosti</t>
  </si>
  <si>
    <t xml:space="preserve">  lůžková</t>
  </si>
  <si>
    <r>
      <t xml:space="preserve">denní </t>
    </r>
    <r>
      <rPr>
        <vertAlign val="superscript"/>
        <sz val="8"/>
        <color theme="1"/>
        <rFont val="Arial"/>
        <family val="2"/>
        <charset val="238"/>
      </rPr>
      <t>1)</t>
    </r>
  </si>
  <si>
    <r>
      <t xml:space="preserve">domácí </t>
    </r>
    <r>
      <rPr>
        <vertAlign val="superscript"/>
        <sz val="8"/>
        <color theme="1"/>
        <rFont val="Arial"/>
        <family val="2"/>
        <charset val="238"/>
      </rPr>
      <t>2)</t>
    </r>
  </si>
  <si>
    <t>Podíl na celkových výdajích na dlouhodobou zdravotní péči (v 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</si>
  <si>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Jedná se především o </t>
    </r>
    <r>
      <rPr>
        <b/>
        <sz val="8"/>
        <rFont val="Arial"/>
        <family val="2"/>
        <charset val="238"/>
      </rPr>
      <t>odlehčovací služby</t>
    </r>
    <r>
      <rPr>
        <sz val="8"/>
        <rFont val="Arial"/>
        <family val="2"/>
        <charset val="238"/>
      </rPr>
      <t xml:space="preserve"> poskytované osobám se zdravotním postižením a seniorům, o které jinak pečuje osoba blízká v domácnosti. Dále sem patří </t>
    </r>
    <r>
      <rPr>
        <b/>
        <sz val="8"/>
        <rFont val="Arial"/>
        <family val="2"/>
        <charset val="238"/>
      </rPr>
      <t>denní stacionáře</t>
    </r>
    <r>
      <rPr>
        <sz val="8"/>
        <rFont val="Arial"/>
        <family val="2"/>
        <charset val="238"/>
      </rPr>
      <t xml:space="preserve"> poskytující ambulantní služby ve specializovaném zařízení a </t>
    </r>
    <r>
      <rPr>
        <b/>
        <sz val="8"/>
        <rFont val="Arial"/>
        <family val="2"/>
        <charset val="238"/>
      </rPr>
      <t>centra denních služeb</t>
    </r>
    <r>
      <rPr>
        <sz val="8"/>
        <rFont val="Arial"/>
        <family val="2"/>
        <charset val="238"/>
      </rPr>
      <t>.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</si>
  <si>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Zahrnuje služby, které jsou poskytovány pacientům s chronickým popř. nevyléčitelným onemocněním včetně </t>
    </r>
    <r>
      <rPr>
        <b/>
        <sz val="8"/>
        <rFont val="Arial"/>
        <family val="2"/>
        <charset val="238"/>
      </rPr>
      <t>hospicové péče v domácím přirozeném prostředí</t>
    </r>
    <r>
      <rPr>
        <sz val="8"/>
        <rFont val="Arial"/>
        <family val="2"/>
        <charset val="238"/>
      </rPr>
      <t xml:space="preserve">. </t>
    </r>
  </si>
  <si>
    <t>Tab. 5.5: Druh dlouhodobé sociální péče financované ze státního rozpočtu,  2015–2024</t>
  </si>
  <si>
    <t>Výdaje na dlouhodobou sociální péči celkem</t>
  </si>
  <si>
    <t>Peněžité dávky</t>
  </si>
  <si>
    <t>Sociální služby</t>
  </si>
  <si>
    <t>příspěvek na péči</t>
  </si>
  <si>
    <t>příspěvek na mobilitu</t>
  </si>
  <si>
    <t>příspěvek na zvláštní pomůcky</t>
  </si>
  <si>
    <t>chráněné bydlení</t>
  </si>
  <si>
    <t>sociální rehabilitace</t>
  </si>
  <si>
    <r>
      <t xml:space="preserve">ostatní </t>
    </r>
    <r>
      <rPr>
        <vertAlign val="superscript"/>
        <sz val="8"/>
        <color theme="1"/>
        <rFont val="Arial"/>
        <family val="2"/>
        <charset val="238"/>
      </rPr>
      <t>1)</t>
    </r>
  </si>
  <si>
    <t>Podíl na celkových výdajích na dlouhodobou sociální péči (v 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</si>
  <si>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Následné péče, podpora samostatného bydlení, tísňová péče, tlumočnické, průvodcovské a předčitatelské služby.</t>
    </r>
  </si>
  <si>
    <t>Dobrovolné cestovní pojištění</t>
  </si>
  <si>
    <r>
      <t xml:space="preserve">Státní rozpočet </t>
    </r>
    <r>
      <rPr>
        <vertAlign val="superscript"/>
        <sz val="8"/>
        <rFont val="Arial"/>
        <family val="2"/>
        <charset val="238"/>
      </rPr>
      <t>1)</t>
    </r>
  </si>
  <si>
    <t>Absolutně (v mil. Kč)</t>
  </si>
  <si>
    <r>
      <rPr>
        <sz val="8"/>
        <rFont val="Arial"/>
        <family val="2"/>
        <charset val="238"/>
      </rPr>
      <t xml:space="preserve">Ostatní poskytovatelé 
ambulantní </t>
    </r>
    <r>
      <rPr>
        <sz val="8"/>
        <color rgb="FF000000"/>
        <rFont val="Arial"/>
        <family val="2"/>
        <charset val="238"/>
      </rPr>
      <t>péče</t>
    </r>
  </si>
  <si>
    <t>v tom</t>
  </si>
  <si>
    <t>na 1 obyvatele 
(v Kč)</t>
  </si>
  <si>
    <t>neuvedeno</t>
  </si>
  <si>
    <t>dlouhodobá zdravotní péče
 (v mld. Kč)</t>
  </si>
  <si>
    <t>dlouhodobá sociální péče
 (v mld. Kč)</t>
  </si>
  <si>
    <r>
      <t xml:space="preserve">Výdaje z veřejného zdravotního pojištění </t>
    </r>
    <r>
      <rPr>
        <b/>
        <sz val="9"/>
        <color theme="1"/>
        <rFont val="Arial"/>
        <family val="2"/>
        <charset val="238"/>
      </rPr>
      <t>celkem - základní ukazatele</t>
    </r>
    <r>
      <rPr>
        <sz val="9"/>
        <color theme="1"/>
        <rFont val="Arial"/>
        <family val="2"/>
        <charset val="238"/>
      </rPr>
      <t>, 2015–2024</t>
    </r>
  </si>
  <si>
    <t>Výdaje z veřejného zdravotního pojištění podle typu poskytovatele, 2015–2024</t>
  </si>
  <si>
    <r>
      <t xml:space="preserve">Výdaje z veřejného zdravotního pojištění podle </t>
    </r>
    <r>
      <rPr>
        <b/>
        <sz val="9"/>
        <color theme="1"/>
        <rFont val="Arial"/>
        <family val="2"/>
        <charset val="238"/>
      </rPr>
      <t>druhu péče</t>
    </r>
    <r>
      <rPr>
        <sz val="9"/>
        <color theme="1"/>
        <rFont val="Arial"/>
        <family val="2"/>
        <charset val="238"/>
      </rPr>
      <t>, 2015–2024</t>
    </r>
  </si>
  <si>
    <r>
      <t>Výdaje z veřejného zdravotního pojištění podle</t>
    </r>
    <r>
      <rPr>
        <b/>
        <sz val="9"/>
        <color theme="1"/>
        <rFont val="Arial"/>
        <family val="2"/>
        <charset val="238"/>
      </rPr>
      <t xml:space="preserve"> typu poskytovatele a druhu péče v roce 2024</t>
    </r>
  </si>
  <si>
    <r>
      <t xml:space="preserve">Výdaje z veřejného zdravotního pojištění podle </t>
    </r>
    <r>
      <rPr>
        <b/>
        <sz val="9"/>
        <color theme="1"/>
        <rFont val="Arial"/>
        <family val="2"/>
        <charset val="238"/>
      </rPr>
      <t>krajů - základní ukazatele</t>
    </r>
    <r>
      <rPr>
        <sz val="9"/>
        <color theme="1"/>
        <rFont val="Arial"/>
        <family val="2"/>
        <charset val="238"/>
      </rPr>
      <t>, 2017–2024</t>
    </r>
  </si>
  <si>
    <r>
      <t xml:space="preserve">Výdaje na zdravotní péči z veřejných rozpočtů </t>
    </r>
    <r>
      <rPr>
        <b/>
        <sz val="9"/>
        <color theme="1"/>
        <rFont val="Arial"/>
        <family val="2"/>
        <charset val="238"/>
      </rPr>
      <t>celkem - základní ukazatele</t>
    </r>
    <r>
      <rPr>
        <sz val="9"/>
        <color theme="1"/>
        <rFont val="Arial"/>
        <family val="2"/>
        <charset val="238"/>
      </rPr>
      <t>, 2015–2024</t>
    </r>
  </si>
  <si>
    <r>
      <t>Výdaje na zdravotní péči z veřejných rozpočtů podle</t>
    </r>
    <r>
      <rPr>
        <b/>
        <sz val="9"/>
        <color theme="1"/>
        <rFont val="Arial"/>
        <family val="2"/>
        <charset val="238"/>
      </rPr>
      <t xml:space="preserve"> typu poskytovatele</t>
    </r>
    <r>
      <rPr>
        <sz val="9"/>
        <color theme="1"/>
        <rFont val="Arial"/>
        <family val="2"/>
        <charset val="238"/>
      </rPr>
      <t>, 2015–2024</t>
    </r>
  </si>
  <si>
    <r>
      <t>Výdaje na zdravotní péči z veřejných rozpočtů podle</t>
    </r>
    <r>
      <rPr>
        <b/>
        <sz val="9"/>
        <color theme="1"/>
        <rFont val="Arial"/>
        <family val="2"/>
        <charset val="238"/>
      </rPr>
      <t xml:space="preserve"> druhu péče</t>
    </r>
    <r>
      <rPr>
        <sz val="9"/>
        <color theme="1"/>
        <rFont val="Arial"/>
        <family val="2"/>
        <charset val="238"/>
      </rPr>
      <t>, 2015–2024</t>
    </r>
  </si>
  <si>
    <r>
      <t>Výdaje na zdravotní péči z veřejných rozpočtů podle</t>
    </r>
    <r>
      <rPr>
        <b/>
        <sz val="9"/>
        <color theme="1"/>
        <rFont val="Arial"/>
        <family val="2"/>
        <charset val="238"/>
      </rPr>
      <t xml:space="preserve"> typu poskytovatele a druhu péče v roce 2024</t>
    </r>
  </si>
  <si>
    <r>
      <t xml:space="preserve">Výdaje domácností na zdravotní péči </t>
    </r>
    <r>
      <rPr>
        <b/>
        <sz val="9"/>
        <color theme="1"/>
        <rFont val="Arial"/>
        <family val="2"/>
        <charset val="238"/>
      </rPr>
      <t>celkem - základní ukazatele</t>
    </r>
    <r>
      <rPr>
        <sz val="9"/>
        <color theme="1"/>
        <rFont val="Arial"/>
        <family val="2"/>
        <charset val="238"/>
      </rPr>
      <t>, 2015–2024</t>
    </r>
  </si>
  <si>
    <r>
      <t xml:space="preserve">Výdaje domácností na zdravotní péči podle </t>
    </r>
    <r>
      <rPr>
        <b/>
        <sz val="9"/>
        <rFont val="Arial"/>
        <family val="2"/>
        <charset val="238"/>
      </rPr>
      <t>druhu péče</t>
    </r>
    <r>
      <rPr>
        <sz val="9"/>
        <rFont val="Arial"/>
        <family val="2"/>
        <charset val="238"/>
      </rPr>
      <t>, 2015–2024</t>
    </r>
  </si>
  <si>
    <r>
      <t xml:space="preserve">Výdaje z veřejného zdravotního pojištění podle </t>
    </r>
    <r>
      <rPr>
        <b/>
        <sz val="9"/>
        <color theme="1"/>
        <rFont val="Arial"/>
        <family val="2"/>
        <charset val="238"/>
      </rPr>
      <t>pohlaví a věku pacientů</t>
    </r>
    <r>
      <rPr>
        <sz val="9"/>
        <color theme="1"/>
        <rFont val="Arial"/>
        <family val="2"/>
        <charset val="238"/>
      </rPr>
      <t>, 2015–2024</t>
    </r>
  </si>
  <si>
    <t>Výdaje z veřejného zdravotního pojištění podle vybraných diagnóz, pohlaví a věku pacientů v roce 2024 - absolutně (v mil. Kč)</t>
  </si>
  <si>
    <t>Výdaje z veřejného zdravotního pojištění podle vybraných diagnóz, pohlaví a věku pacientů v roce 2024 - na 1 obyvatele v dané věkové skupině (Kč)</t>
  </si>
  <si>
    <t>Výdaje z veřejného zdravotního pojištění podle vybraných diagnóz, pohlaví a trvalého bydliště pacientů v roce 2024 - absolutně (v mil. Kč)</t>
  </si>
  <si>
    <t>Tab. 2.1: Výdaje z veřejného zdravotního pojištění celkem - základní ukazatele, 2015–2024</t>
  </si>
  <si>
    <t>Tab. 2.2: Výdaje z veřejného zdravotního pojištění podle typu poskytovatele, 2015–2024</t>
  </si>
  <si>
    <t>Tab. 2.3: Výdaje z veřejného zdravotního pojištění podle druhu péče, 2015–2024</t>
  </si>
  <si>
    <t>Tab. 2.5: Výdaje z veřejného zdravotního pojištění podle krajů - základní ukazatele, 2017–2024</t>
  </si>
  <si>
    <t>Tab. 2.6: Výdaje na zdravotní péči z veřejných rozpočtů celkem - základní ukazatele, 2015–2024</t>
  </si>
  <si>
    <t>Tab.2.7 Výdaje na zdravotní péči z veřejných rozpočtů podle typu poskytovatele, 2015–2024</t>
  </si>
  <si>
    <t>Tab. 2.8: Výdaje na zdravotní péči z veřejných rozpočtů podle druhu péče, 2015–2024</t>
  </si>
  <si>
    <t>Tab. 2.9: Výdaje na zdravotní péči z veřejných rozpočtů podle typu poskytovatele a druhu péče v roce 2024</t>
  </si>
  <si>
    <t>Tab. 2.11: Výdaje domácností na zdravotní péči podle druhu péče, 2015–2024</t>
  </si>
  <si>
    <t>Tab. 3.1: Výdaje z veřejného zdravotního pojištění podle pohlaví a věku pacientů, 2015–2024</t>
  </si>
  <si>
    <r>
      <t>Výdaje z veřejného zdravotního pojištění p</t>
    </r>
    <r>
      <rPr>
        <b/>
        <sz val="9"/>
        <color theme="1"/>
        <rFont val="Arial"/>
        <family val="2"/>
        <charset val="238"/>
      </rPr>
      <t>odle kapitol klasifikace nemocí (MKN-10)</t>
    </r>
    <r>
      <rPr>
        <sz val="9"/>
        <color theme="1"/>
        <rFont val="Arial"/>
        <family val="2"/>
        <charset val="238"/>
      </rPr>
      <t>, 2015–2024</t>
    </r>
  </si>
  <si>
    <t>Tab. 3.3: Výdaje z veřejného zdravotního pojištění podle vybraných diagnóz, pohlaví a věku pacientů v roce 2024 - absolutně (v mil. Kč)</t>
  </si>
  <si>
    <t>Tab. 3.4: Výdaje z veřejného zdravotního pojištění podle vybraných diagnóz, pohlaví a věku pacientů v roce 2024 - na 1 obyvatele v dané věkové skupině (Kč)</t>
  </si>
  <si>
    <t>Tab. 3.5: Výdaje z veřejného zdravotního pojištění podle vybraných diagnóz, pohlaví a trvalého bydliště pacientů v roce 2024 - absolutně (v mil. Kč)</t>
  </si>
  <si>
    <t>Tab. 3.6: Výdaje z veřejného zdravotního pojištění podle vybraných diagnóz, pohlaví a trvalého bydliště pacientů v roce 2024 - na 1 obyvatele (v Kč)</t>
  </si>
  <si>
    <r>
      <t>Výdaje z veřejného zdravotního pojištění p</t>
    </r>
    <r>
      <rPr>
        <b/>
        <sz val="9"/>
        <color theme="1"/>
        <rFont val="Arial"/>
        <family val="2"/>
        <charset val="238"/>
      </rPr>
      <t>odle vybraných diagnóz, pohlaví a trvalého bydliště pacientů v roce 2024</t>
    </r>
    <r>
      <rPr>
        <sz val="9"/>
        <color theme="1"/>
        <rFont val="Arial"/>
        <family val="2"/>
        <charset val="238"/>
      </rPr>
      <t xml:space="preserve"> - na 1 obyvatele (v Kč)</t>
    </r>
  </si>
  <si>
    <t>Tab. 3.2: Výdaje z veřejného zdravotního pojištění podle kapitol klasifikace nemocí (MKN-10), 2015–2024</t>
  </si>
  <si>
    <t>Tab. 5.1: Výdaje na dlouhodobou zdravotní a sociální péči celkem - základní ukazatele, 2015–2024</t>
  </si>
  <si>
    <t>Tab. 5.2: Výdaje na dlouhodobou zdravotní péči celkem - základní ukazatele, 2015–2024</t>
  </si>
  <si>
    <t>Tab. 5.3: Výdaje na dlouhodobou zdravotní péči podle zdrojů financování a druhu péče, 2015–2024</t>
  </si>
  <si>
    <t>Tab. 5.4: Výdaje na dlouhodobou sociální péči – základní ukazatele, 2015–2024</t>
  </si>
  <si>
    <t>P - předběžné údaje založené na odhadech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</si>
  <si>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nezahrnuje platby státu za státní pojištěnce</t>
    </r>
  </si>
  <si>
    <t xml:space="preserve">2.1 Výdaje z veřejného zdravotního pojištění </t>
  </si>
  <si>
    <t xml:space="preserve">2.2 Výdaje na zdravotní péči z veřejných rozpočtů </t>
  </si>
  <si>
    <t xml:space="preserve">2.3 Výdaje domácností na zdravotní péči </t>
  </si>
  <si>
    <t>Tab. 2.10: Výdaje domácností na zdravotní péči celkem - základní ukazatele, 2015–2024</t>
  </si>
  <si>
    <r>
      <t>Lékárny a prodejny zdrav. techniky</t>
    </r>
    <r>
      <rPr>
        <vertAlign val="superscript"/>
        <sz val="8"/>
        <rFont val="Arial"/>
        <family val="2"/>
        <charset val="238"/>
      </rPr>
      <t xml:space="preserve"> </t>
    </r>
  </si>
  <si>
    <r>
      <t xml:space="preserve">Subjekty poskytující zdravotní péči jako sekundární činnost </t>
    </r>
    <r>
      <rPr>
        <vertAlign val="superscript"/>
        <sz val="8"/>
        <rFont val="Arial"/>
        <family val="2"/>
        <charset val="238"/>
      </rPr>
      <t>1)</t>
    </r>
  </si>
  <si>
    <r>
      <t>Zahraniční poskytovatelé</t>
    </r>
    <r>
      <rPr>
        <vertAlign val="superscript"/>
        <sz val="8"/>
        <rFont val="Arial"/>
        <family val="2"/>
        <charset val="238"/>
      </rPr>
      <t xml:space="preserve"> 2)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</si>
  <si>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Zahrnuje například denní stacionáře, subjekty poskytující pečovatelskou službu, osobní asistenci apod.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</si>
  <si>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Péče poskytnutá občanům Česka ve zdravotnických zařízeních v zahraničí například v rámci dovolené</t>
    </r>
  </si>
  <si>
    <t>Pozn.:Výdaje za organizační jednotky, které jsou součástí jiného poskytovatele zdravotní péče (např. laboratoře, lékárny a ambulance v nemocnicích), jsou zahrnuty do kategorie tohoto poskytovatele a nejsou vykazovány samostatně.</t>
  </si>
  <si>
    <t xml:space="preserve">    P - předběžné údaje založené na odhadech</t>
  </si>
  <si>
    <r>
      <rPr>
        <vertAlign val="superscript"/>
        <sz val="8"/>
        <color theme="1"/>
        <rFont val="Arial"/>
        <family val="2"/>
        <charset val="238"/>
      </rPr>
      <t xml:space="preserve">2) </t>
    </r>
    <r>
      <rPr>
        <sz val="8"/>
        <color theme="1"/>
        <rFont val="Arial"/>
        <family val="2"/>
        <charset val="238"/>
      </rPr>
      <t>Zahrnuje například denní stacionáře, subjekty poskytující pečovatelskou službu, osobní asistenci apod.</t>
    </r>
  </si>
  <si>
    <r>
      <t xml:space="preserve">Subjekty poskytující zdravotní péči jako sekundární činnost </t>
    </r>
    <r>
      <rPr>
        <vertAlign val="superscript"/>
        <sz val="8"/>
        <color rgb="FF000000"/>
        <rFont val="Arial"/>
        <family val="2"/>
        <charset val="238"/>
      </rPr>
      <t>2)</t>
    </r>
  </si>
  <si>
    <t xml:space="preserve"> všeobecná</t>
  </si>
  <si>
    <t xml:space="preserve"> specializovaná</t>
  </si>
  <si>
    <r>
      <t>Subjekty poskytující zdravotní péči jako sekundární činnost</t>
    </r>
    <r>
      <rPr>
        <vertAlign val="superscript"/>
        <sz val="8"/>
        <color rgb="FF000000"/>
        <rFont val="Arial"/>
        <family val="2"/>
        <charset val="238"/>
      </rPr>
      <t xml:space="preserve"> 2)</t>
    </r>
  </si>
  <si>
    <r>
      <rPr>
        <vertAlign val="superscript"/>
        <sz val="8"/>
        <color theme="1"/>
        <rFont val="Arial"/>
        <family val="2"/>
        <charset val="238"/>
      </rPr>
      <t>2)</t>
    </r>
    <r>
      <rPr>
        <sz val="8"/>
        <color theme="1"/>
        <rFont val="Arial"/>
        <family val="2"/>
        <charset val="238"/>
      </rPr>
      <t xml:space="preserve"> Zahrnuje například denní stacionáře, subjekty poskytující pečovatelskou službu, osobní asistenci apod.</t>
    </r>
  </si>
  <si>
    <t>Tab. 2.4: Výdaje z veřejného zdravotního pojištění podle typu poskytovatele a druhu péče v roce 2024</t>
  </si>
  <si>
    <r>
      <t xml:space="preserve">Subjekty poskytující zdravotní péči jako sekundární činnost </t>
    </r>
    <r>
      <rPr>
        <vertAlign val="superscript"/>
        <sz val="8"/>
        <color theme="1"/>
        <rFont val="Arial"/>
        <family val="2"/>
        <charset val="238"/>
      </rPr>
      <t>1)</t>
    </r>
  </si>
  <si>
    <r>
      <t>Ostatní prodejci</t>
    </r>
    <r>
      <rPr>
        <vertAlign val="superscript"/>
        <sz val="8"/>
        <color rgb="FF000000"/>
        <rFont val="Arial"/>
        <family val="2"/>
        <charset val="238"/>
      </rPr>
      <t xml:space="preserve"> 1)</t>
    </r>
  </si>
  <si>
    <r>
      <t xml:space="preserve">Subjekty poskytující zdravotní péči jako sekundární činnost </t>
    </r>
    <r>
      <rPr>
        <b/>
        <vertAlign val="superscript"/>
        <sz val="8"/>
        <rFont val="Arial"/>
        <family val="2"/>
        <charset val="238"/>
      </rPr>
      <t>2)</t>
    </r>
  </si>
  <si>
    <r>
      <t>Zahraniční poskytovatelé</t>
    </r>
    <r>
      <rPr>
        <b/>
        <vertAlign val="superscript"/>
        <sz val="8"/>
        <rFont val="Arial"/>
        <family val="2"/>
        <charset val="238"/>
      </rPr>
      <t xml:space="preserve"> 3)</t>
    </r>
  </si>
  <si>
    <r>
      <t xml:space="preserve">1) </t>
    </r>
    <r>
      <rPr>
        <sz val="8"/>
        <rFont val="Arial"/>
        <family val="2"/>
        <charset val="238"/>
      </rPr>
      <t xml:space="preserve"> Zahrnuje  léky a zdravotnické prostředky zakoupené jinde (například v drogeriích, u čerpacích stanic, apod.)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</si>
  <si>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Zahrnuje například denní stacionáře, subjekty poskytující pečovatelskou službu, osobní asistenci apod.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</si>
  <si>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Péče poskytnutá občanům Česka ve zdravotnických zařízeních v zahraničí například v rámci dovolené</t>
    </r>
  </si>
  <si>
    <r>
      <t xml:space="preserve">Zdravotnické zboží krátkodobé spotřeby 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</si>
  <si>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Zahrnuje například náplasti, obvazy, jednorázové rukavice, apod.</t>
    </r>
  </si>
  <si>
    <t xml:space="preserve">1) Diagnózy jsou definovány podle jednotlivých kapitol 10. revize Mezinárodní statistické klasifikace nemocí a přidružených 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</si>
  <si>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Diagnózy jsou definovány podle jednotlivých kapitol 10. revize Mezinárodní statistické klasifikace nemocí a přidružených zdravotních problémů (dále jen MKN-10). </t>
    </r>
  </si>
  <si>
    <t>Tab. 4.1: Výdaje na léky celkem, 2015–2024 – základní ukazatele</t>
  </si>
  <si>
    <r>
      <t>2025</t>
    </r>
    <r>
      <rPr>
        <vertAlign val="superscript"/>
        <sz val="8"/>
        <rFont val="Arial"/>
        <family val="2"/>
        <charset val="238"/>
      </rPr>
      <t>P</t>
    </r>
  </si>
  <si>
    <r>
      <rPr>
        <sz val="8"/>
        <color theme="1"/>
        <rFont val="Arial"/>
        <family val="2"/>
        <charset val="238"/>
      </rPr>
      <t>Pozn.:</t>
    </r>
    <r>
      <rPr>
        <b/>
        <sz val="8"/>
        <color theme="1"/>
        <rFont val="Arial"/>
        <family val="2"/>
        <charset val="238"/>
      </rPr>
      <t xml:space="preserve"> Přímé výdaje domácností</t>
    </r>
    <r>
      <rPr>
        <sz val="8"/>
        <color theme="1"/>
        <rFont val="Arial"/>
        <family val="2"/>
        <charset val="238"/>
      </rPr>
      <t xml:space="preserve"> za zdravotní péči zahrnují především výdaje obyvatelstva za </t>
    </r>
    <r>
      <rPr>
        <b/>
        <sz val="8"/>
        <color theme="1"/>
        <rFont val="Arial"/>
        <family val="2"/>
        <charset val="238"/>
      </rPr>
      <t>léky</t>
    </r>
    <r>
      <rPr>
        <sz val="8"/>
        <color theme="1"/>
        <rFont val="Arial"/>
        <family val="2"/>
        <charset val="238"/>
      </rPr>
      <t xml:space="preserve"> (doplatky u předepsaných a platby plných cen u volně prodejných léků). Dále sem patří platby za nadstandardní výkony, materiál a služby jako jsou doplatky u </t>
    </r>
    <r>
      <rPr>
        <b/>
        <sz val="8"/>
        <color theme="1"/>
        <rFont val="Arial"/>
        <family val="2"/>
        <charset val="238"/>
      </rPr>
      <t xml:space="preserve">stomatologů, </t>
    </r>
    <r>
      <rPr>
        <sz val="8"/>
        <color theme="1"/>
        <rFont val="Arial"/>
        <family val="2"/>
        <charset val="238"/>
      </rPr>
      <t>nadstandardně vybavené pokoje v nemocnicích, kosmetické operace, služby dentálních hygienistek, nutričních terapeutů, fyzioterapeutů a další služby nehrazené z veřejného zdravotního pojištění</t>
    </r>
    <r>
      <rPr>
        <b/>
        <sz val="8"/>
        <color theme="1"/>
        <rFont val="Arial"/>
        <family val="2"/>
        <charset val="238"/>
      </rPr>
      <t xml:space="preserve">. </t>
    </r>
    <r>
      <rPr>
        <sz val="8"/>
        <color theme="1"/>
        <rFont val="Arial"/>
        <family val="2"/>
        <charset val="238"/>
      </rPr>
      <t>Patří sem i</t>
    </r>
    <r>
      <rPr>
        <b/>
        <sz val="8"/>
        <color theme="1"/>
        <rFont val="Arial"/>
        <family val="2"/>
        <charset val="238"/>
      </rPr>
      <t xml:space="preserve"> regulační poplatky za pohotovostní služby či lázeňské pobyty. </t>
    </r>
    <r>
      <rPr>
        <u/>
        <sz val="8"/>
        <color theme="1"/>
        <rFont val="Arial"/>
        <family val="2"/>
        <charset val="238"/>
      </rPr>
      <t>Upozornění:</t>
    </r>
    <r>
      <rPr>
        <sz val="8"/>
        <color theme="1"/>
        <rFont val="Arial"/>
        <family val="2"/>
        <charset val="238"/>
      </rPr>
      <t xml:space="preserve"> Ve výdajích domácností </t>
    </r>
    <r>
      <rPr>
        <u/>
        <sz val="8"/>
        <color theme="1"/>
        <rFont val="Arial"/>
        <family val="2"/>
        <charset val="238"/>
      </rPr>
      <t>nejsou zahrnuty</t>
    </r>
    <r>
      <rPr>
        <sz val="8"/>
        <color theme="1"/>
        <rFont val="Arial"/>
        <family val="2"/>
        <charset val="238"/>
      </rPr>
      <t xml:space="preserve"> platby, které jsou zpětně propláceny (např. refundace od zdravotních pojišťoven při úhradě naléhavé zdravotní péče v zahraničí nebo zpětné vracení doplatků za léky při překročení ochranného limitu).</t>
    </r>
  </si>
  <si>
    <t xml:space="preserve"> Absolutně (v mld. Kč)</t>
  </si>
  <si>
    <t>Absolutně (v mld.Kč)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</si>
</sst>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#,##0.0"/>
    <numFmt numFmtId="165" formatCode="0.0"/>
    <numFmt numFmtId="166" formatCode="0.0%"/>
    <numFmt numFmtId="167" formatCode="#,##0_ ;\-#,##0\ "/>
    <numFmt numFmtId="168" formatCode="_-* #,##0.0_-;\-* #,##0.0_-;_-* &quot;-&quot;??_-;_-@_-"/>
    <numFmt numFmtId="169" formatCode="_-* #,##0.00\ _K_č_-;\-* #,##0.00\ _K_č_-;_-* &quot;-&quot;??\ _K_č_-;_-@_-"/>
    <numFmt numFmtId="170" formatCode="_-* #,##0_-;\-* #,##0_-;_-* &quot;-&quot;??_-;_-@_-"/>
    <numFmt numFmtId="171" formatCode="#,##0.000"/>
    <numFmt numFmtId="172" formatCode="#,##0.00_ ;\-#,##0.00\ "/>
  </numFmts>
  <fonts count="8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name val="Arial"/>
      <family val="2"/>
    </font>
    <font>
      <b/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2"/>
      <color rgb="FFC00000"/>
      <name val="Arial"/>
      <family val="2"/>
      <charset val="238"/>
    </font>
    <font>
      <b/>
      <sz val="11"/>
      <color rgb="FFCC9610"/>
      <name val="Arial"/>
      <family val="2"/>
      <charset val="238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vertAlign val="superscript"/>
      <sz val="8"/>
      <color rgb="FF00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CC9610"/>
      <name val="Arial"/>
      <family val="2"/>
      <charset val="238"/>
    </font>
    <font>
      <sz val="11"/>
      <color rgb="FFCC9610"/>
      <name val="Arial"/>
      <family val="2"/>
      <charset val="238"/>
    </font>
    <font>
      <sz val="8"/>
      <name val="Calibri"/>
      <family val="2"/>
      <scheme val="minor"/>
    </font>
    <font>
      <b/>
      <i/>
      <sz val="9"/>
      <color rgb="FFCC9610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u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color rgb="FF7030A0"/>
      <name val="Aptos Narrow"/>
      <family val="2"/>
    </font>
    <font>
      <sz val="11"/>
      <color rgb="FF7030A0"/>
      <name val="Calibri"/>
      <family val="2"/>
      <scheme val="minor"/>
    </font>
    <font>
      <sz val="9"/>
      <color rgb="FF7030A0"/>
      <name val="Arial"/>
      <family val="2"/>
    </font>
    <font>
      <b/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11"/>
      <name val="Calibri"/>
      <family val="2"/>
      <charset val="238"/>
      <scheme val="minor"/>
    </font>
    <font>
      <i/>
      <sz val="11"/>
      <name val="Arial"/>
      <family val="2"/>
      <charset val="238"/>
    </font>
    <font>
      <u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37">
    <xf numFmtId="0" fontId="0" fillId="0" borderId="0"/>
    <xf numFmtId="0" fontId="14" fillId="0" borderId="0"/>
    <xf numFmtId="0" fontId="18" fillId="0" borderId="0" applyNumberFormat="0" applyFill="0" applyBorder="0" applyAlignment="0" applyProtection="0"/>
    <xf numFmtId="0" fontId="21" fillId="0" borderId="0"/>
    <xf numFmtId="0" fontId="25" fillId="0" borderId="0" applyBorder="0" applyProtection="0"/>
    <xf numFmtId="9" fontId="14" fillId="0" borderId="0" applyFont="0" applyFill="0" applyBorder="0" applyAlignment="0" applyProtection="0"/>
    <xf numFmtId="0" fontId="31" fillId="0" borderId="0"/>
    <xf numFmtId="0" fontId="13" fillId="0" borderId="0"/>
    <xf numFmtId="9" fontId="13" fillId="0" borderId="0" applyFont="0" applyFill="0" applyBorder="0" applyAlignment="0" applyProtection="0"/>
    <xf numFmtId="0" fontId="12" fillId="0" borderId="0"/>
    <xf numFmtId="0" fontId="21" fillId="0" borderId="0"/>
    <xf numFmtId="9" fontId="12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21" fillId="0" borderId="0"/>
    <xf numFmtId="0" fontId="10" fillId="0" borderId="0"/>
    <xf numFmtId="0" fontId="10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9" fontId="31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3" fillId="0" borderId="0"/>
    <xf numFmtId="43" fontId="31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9" fillId="0" borderId="0"/>
    <xf numFmtId="0" fontId="2" fillId="0" borderId="0"/>
  </cellStyleXfs>
  <cellXfs count="677">
    <xf numFmtId="0" fontId="0" fillId="0" borderId="0" xfId="0"/>
    <xf numFmtId="0" fontId="20" fillId="0" borderId="0" xfId="7" applyFont="1"/>
    <xf numFmtId="164" fontId="26" fillId="0" borderId="13" xfId="3" applyNumberFormat="1" applyFont="1" applyBorder="1" applyAlignment="1">
      <alignment horizontal="right" indent="1"/>
    </xf>
    <xf numFmtId="0" fontId="33" fillId="0" borderId="0" xfId="7" applyFont="1"/>
    <xf numFmtId="0" fontId="41" fillId="0" borderId="0" xfId="1" applyFont="1"/>
    <xf numFmtId="0" fontId="23" fillId="0" borderId="0" xfId="0" applyFont="1" applyAlignment="1">
      <alignment wrapText="1"/>
    </xf>
    <xf numFmtId="3" fontId="23" fillId="0" borderId="0" xfId="0" applyNumberFormat="1" applyFont="1"/>
    <xf numFmtId="3" fontId="26" fillId="0" borderId="0" xfId="3" applyNumberFormat="1" applyFont="1" applyAlignment="1">
      <alignment horizontal="right" indent="1"/>
    </xf>
    <xf numFmtId="3" fontId="22" fillId="0" borderId="0" xfId="3" applyNumberFormat="1" applyFont="1" applyAlignment="1">
      <alignment horizontal="right" indent="1"/>
    </xf>
    <xf numFmtId="0" fontId="20" fillId="0" borderId="0" xfId="9" applyFont="1"/>
    <xf numFmtId="0" fontId="33" fillId="0" borderId="0" xfId="9" applyFont="1"/>
    <xf numFmtId="0" fontId="18" fillId="0" borderId="0" xfId="2"/>
    <xf numFmtId="0" fontId="17" fillId="0" borderId="0" xfId="7" applyFont="1"/>
    <xf numFmtId="0" fontId="22" fillId="0" borderId="0" xfId="4" applyFont="1" applyBorder="1" applyAlignment="1" applyProtection="1">
      <alignment horizontal="left" vertical="center"/>
      <protection locked="0"/>
    </xf>
    <xf numFmtId="0" fontId="25" fillId="0" borderId="0" xfId="15" applyFont="1" applyAlignment="1">
      <alignment vertical="top"/>
    </xf>
    <xf numFmtId="164" fontId="22" fillId="0" borderId="0" xfId="3" applyNumberFormat="1" applyFont="1" applyAlignment="1">
      <alignment horizontal="right" indent="1"/>
    </xf>
    <xf numFmtId="0" fontId="23" fillId="0" borderId="0" xfId="0" applyFont="1" applyAlignment="1">
      <alignment horizontal="left"/>
    </xf>
    <xf numFmtId="0" fontId="44" fillId="0" borderId="0" xfId="0" applyFont="1"/>
    <xf numFmtId="165" fontId="22" fillId="0" borderId="0" xfId="17" applyNumberFormat="1" applyFont="1" applyAlignment="1">
      <alignment horizontal="left"/>
    </xf>
    <xf numFmtId="3" fontId="9" fillId="0" borderId="0" xfId="17" applyNumberFormat="1"/>
    <xf numFmtId="0" fontId="9" fillId="0" borderId="0" xfId="17"/>
    <xf numFmtId="0" fontId="20" fillId="0" borderId="0" xfId="20" applyFont="1"/>
    <xf numFmtId="3" fontId="23" fillId="0" borderId="0" xfId="20" applyNumberFormat="1" applyFont="1"/>
    <xf numFmtId="3" fontId="20" fillId="0" borderId="0" xfId="20" applyNumberFormat="1" applyFont="1"/>
    <xf numFmtId="0" fontId="20" fillId="0" borderId="0" xfId="20" applyFont="1" applyAlignment="1">
      <alignment wrapText="1"/>
    </xf>
    <xf numFmtId="165" fontId="29" fillId="0" borderId="0" xfId="17" applyNumberFormat="1" applyFont="1" applyAlignment="1">
      <alignment horizontal="left"/>
    </xf>
    <xf numFmtId="3" fontId="34" fillId="0" borderId="0" xfId="20" applyNumberFormat="1" applyFont="1"/>
    <xf numFmtId="0" fontId="34" fillId="0" borderId="0" xfId="0" applyFont="1" applyAlignment="1">
      <alignment wrapText="1"/>
    </xf>
    <xf numFmtId="3" fontId="34" fillId="0" borderId="0" xfId="0" applyNumberFormat="1" applyFont="1"/>
    <xf numFmtId="0" fontId="32" fillId="0" borderId="0" xfId="20" applyFont="1"/>
    <xf numFmtId="0" fontId="33" fillId="0" borderId="0" xfId="27" applyFont="1"/>
    <xf numFmtId="165" fontId="22" fillId="0" borderId="0" xfId="27" applyNumberFormat="1" applyFont="1" applyAlignment="1">
      <alignment horizontal="left"/>
    </xf>
    <xf numFmtId="0" fontId="41" fillId="0" borderId="0" xfId="27" applyFont="1"/>
    <xf numFmtId="165" fontId="29" fillId="0" borderId="0" xfId="27" applyNumberFormat="1" applyFont="1" applyAlignment="1">
      <alignment horizontal="left"/>
    </xf>
    <xf numFmtId="165" fontId="22" fillId="0" borderId="0" xfId="1" applyNumberFormat="1" applyFont="1" applyAlignment="1">
      <alignment horizontal="left" wrapText="1"/>
    </xf>
    <xf numFmtId="165" fontId="32" fillId="0" borderId="0" xfId="7" applyNumberFormat="1" applyFont="1" applyAlignment="1">
      <alignment horizontal="left" wrapText="1"/>
    </xf>
    <xf numFmtId="164" fontId="26" fillId="0" borderId="14" xfId="3" applyNumberFormat="1" applyFont="1" applyBorder="1" applyAlignment="1">
      <alignment horizontal="right" indent="1"/>
    </xf>
    <xf numFmtId="165" fontId="20" fillId="0" borderId="13" xfId="17" applyNumberFormat="1" applyFont="1" applyBorder="1" applyAlignment="1">
      <alignment horizontal="center"/>
    </xf>
    <xf numFmtId="3" fontId="22" fillId="0" borderId="13" xfId="3" applyNumberFormat="1" applyFont="1" applyBorder="1" applyAlignment="1">
      <alignment horizontal="right"/>
    </xf>
    <xf numFmtId="3" fontId="22" fillId="0" borderId="14" xfId="3" applyNumberFormat="1" applyFont="1" applyBorder="1" applyAlignment="1">
      <alignment horizontal="right"/>
    </xf>
    <xf numFmtId="0" fontId="15" fillId="0" borderId="0" xfId="9" applyFont="1" applyAlignment="1">
      <alignment horizontal="left"/>
    </xf>
    <xf numFmtId="0" fontId="23" fillId="0" borderId="0" xfId="9" applyFont="1" applyAlignment="1">
      <alignment horizontal="center" vertical="center" wrapText="1"/>
    </xf>
    <xf numFmtId="3" fontId="23" fillId="0" borderId="0" xfId="9" applyNumberFormat="1" applyFont="1" applyAlignment="1">
      <alignment wrapText="1"/>
    </xf>
    <xf numFmtId="0" fontId="22" fillId="0" borderId="0" xfId="4" applyFont="1" applyBorder="1" applyAlignment="1" applyProtection="1">
      <alignment horizontal="center" vertical="center"/>
      <protection locked="0"/>
    </xf>
    <xf numFmtId="165" fontId="22" fillId="0" borderId="0" xfId="9" applyNumberFormat="1" applyFont="1" applyAlignment="1">
      <alignment horizontal="left" wrapText="1"/>
    </xf>
    <xf numFmtId="165" fontId="22" fillId="0" borderId="0" xfId="9" applyNumberFormat="1" applyFont="1" applyAlignment="1">
      <alignment horizontal="left" vertical="top" wrapText="1"/>
    </xf>
    <xf numFmtId="0" fontId="16" fillId="0" borderId="0" xfId="10" applyFont="1" applyAlignment="1">
      <alignment wrapText="1"/>
    </xf>
    <xf numFmtId="0" fontId="17" fillId="0" borderId="0" xfId="17" applyFont="1"/>
    <xf numFmtId="0" fontId="18" fillId="0" borderId="0" xfId="2" applyFill="1" applyAlignment="1"/>
    <xf numFmtId="164" fontId="22" fillId="0" borderId="13" xfId="3" applyNumberFormat="1" applyFont="1" applyBorder="1" applyAlignment="1">
      <alignment horizontal="center"/>
    </xf>
    <xf numFmtId="164" fontId="17" fillId="0" borderId="0" xfId="17" applyNumberFormat="1" applyFont="1"/>
    <xf numFmtId="165" fontId="22" fillId="0" borderId="0" xfId="19" applyNumberFormat="1" applyFont="1" applyAlignment="1">
      <alignment horizontal="left"/>
    </xf>
    <xf numFmtId="0" fontId="17" fillId="0" borderId="0" xfId="0" applyFont="1"/>
    <xf numFmtId="0" fontId="19" fillId="0" borderId="0" xfId="2" applyFont="1" applyFill="1" applyAlignment="1"/>
    <xf numFmtId="165" fontId="0" fillId="0" borderId="0" xfId="0" applyNumberFormat="1"/>
    <xf numFmtId="165" fontId="22" fillId="0" borderId="0" xfId="28" applyNumberFormat="1" applyFont="1" applyAlignment="1">
      <alignment horizontal="left"/>
    </xf>
    <xf numFmtId="0" fontId="17" fillId="0" borderId="0" xfId="27" applyFont="1"/>
    <xf numFmtId="0" fontId="28" fillId="0" borderId="0" xfId="0" applyFont="1"/>
    <xf numFmtId="0" fontId="28" fillId="0" borderId="0" xfId="17" applyFont="1"/>
    <xf numFmtId="164" fontId="0" fillId="0" borderId="0" xfId="0" applyNumberFormat="1"/>
    <xf numFmtId="0" fontId="20" fillId="0" borderId="0" xfId="17" applyFont="1"/>
    <xf numFmtId="0" fontId="22" fillId="0" borderId="16" xfId="4" applyFont="1" applyBorder="1" applyAlignment="1" applyProtection="1">
      <alignment horizontal="center" vertical="center"/>
      <protection locked="0"/>
    </xf>
    <xf numFmtId="0" fontId="36" fillId="0" borderId="0" xfId="17" applyFont="1"/>
    <xf numFmtId="0" fontId="22" fillId="0" borderId="0" xfId="17" applyFont="1"/>
    <xf numFmtId="0" fontId="37" fillId="0" borderId="0" xfId="17" applyFont="1"/>
    <xf numFmtId="3" fontId="38" fillId="0" borderId="0" xfId="17" applyNumberFormat="1" applyFont="1"/>
    <xf numFmtId="3" fontId="20" fillId="0" borderId="0" xfId="17" applyNumberFormat="1" applyFont="1"/>
    <xf numFmtId="0" fontId="23" fillId="0" borderId="0" xfId="17" applyFont="1"/>
    <xf numFmtId="0" fontId="38" fillId="0" borderId="0" xfId="17" applyFont="1"/>
    <xf numFmtId="0" fontId="20" fillId="0" borderId="0" xfId="17" applyFont="1" applyAlignment="1">
      <alignment vertical="top"/>
    </xf>
    <xf numFmtId="3" fontId="9" fillId="0" borderId="0" xfId="17" applyNumberFormat="1" applyAlignment="1">
      <alignment vertical="top"/>
    </xf>
    <xf numFmtId="0" fontId="9" fillId="0" borderId="0" xfId="17" applyAlignment="1">
      <alignment vertical="top"/>
    </xf>
    <xf numFmtId="3" fontId="0" fillId="0" borderId="0" xfId="0" applyNumberFormat="1"/>
    <xf numFmtId="0" fontId="37" fillId="0" borderId="0" xfId="20" applyFont="1" applyAlignment="1">
      <alignment wrapText="1"/>
    </xf>
    <xf numFmtId="0" fontId="17" fillId="0" borderId="0" xfId="1" applyFont="1"/>
    <xf numFmtId="165" fontId="17" fillId="0" borderId="0" xfId="17" applyNumberFormat="1" applyFont="1"/>
    <xf numFmtId="165" fontId="22" fillId="0" borderId="13" xfId="3" applyNumberFormat="1" applyFont="1" applyBorder="1" applyAlignment="1">
      <alignment horizontal="center"/>
    </xf>
    <xf numFmtId="166" fontId="17" fillId="0" borderId="0" xfId="22" applyNumberFormat="1" applyFont="1" applyFill="1"/>
    <xf numFmtId="164" fontId="17" fillId="0" borderId="0" xfId="1" applyNumberFormat="1" applyFont="1"/>
    <xf numFmtId="0" fontId="15" fillId="0" borderId="0" xfId="1" applyFont="1"/>
    <xf numFmtId="0" fontId="13" fillId="0" borderId="0" xfId="7"/>
    <xf numFmtId="165" fontId="22" fillId="0" borderId="0" xfId="7" applyNumberFormat="1" applyFont="1" applyAlignment="1">
      <alignment horizontal="right"/>
    </xf>
    <xf numFmtId="3" fontId="13" fillId="0" borderId="0" xfId="7" applyNumberFormat="1"/>
    <xf numFmtId="165" fontId="22" fillId="0" borderId="0" xfId="0" applyNumberFormat="1" applyFont="1" applyAlignment="1">
      <alignment horizontal="left"/>
    </xf>
    <xf numFmtId="0" fontId="15" fillId="0" borderId="0" xfId="0" applyFont="1" applyAlignment="1">
      <alignment wrapText="1"/>
    </xf>
    <xf numFmtId="0" fontId="27" fillId="0" borderId="16" xfId="0" applyFont="1" applyBorder="1"/>
    <xf numFmtId="0" fontId="22" fillId="0" borderId="0" xfId="0" applyFont="1"/>
    <xf numFmtId="0" fontId="20" fillId="0" borderId="0" xfId="9" applyFont="1" applyAlignment="1">
      <alignment horizontal="right"/>
    </xf>
    <xf numFmtId="3" fontId="20" fillId="0" borderId="0" xfId="9" applyNumberFormat="1" applyFont="1"/>
    <xf numFmtId="165" fontId="22" fillId="0" borderId="0" xfId="9" applyNumberFormat="1" applyFont="1" applyAlignment="1">
      <alignment horizontal="left"/>
    </xf>
    <xf numFmtId="3" fontId="38" fillId="0" borderId="0" xfId="9" applyNumberFormat="1" applyFont="1"/>
    <xf numFmtId="0" fontId="32" fillId="0" borderId="0" xfId="9" applyFont="1"/>
    <xf numFmtId="0" fontId="12" fillId="0" borderId="0" xfId="9"/>
    <xf numFmtId="49" fontId="42" fillId="0" borderId="8" xfId="10" applyNumberFormat="1" applyFont="1" applyBorder="1" applyAlignment="1">
      <alignment horizontal="center" vertical="center"/>
    </xf>
    <xf numFmtId="0" fontId="10" fillId="0" borderId="0" xfId="15"/>
    <xf numFmtId="0" fontId="17" fillId="0" borderId="0" xfId="9" applyFont="1"/>
    <xf numFmtId="3" fontId="17" fillId="0" borderId="0" xfId="9" applyNumberFormat="1" applyFont="1"/>
    <xf numFmtId="164" fontId="20" fillId="0" borderId="13" xfId="17" applyNumberFormat="1" applyFont="1" applyBorder="1" applyAlignment="1">
      <alignment horizontal="center"/>
    </xf>
    <xf numFmtId="0" fontId="23" fillId="0" borderId="0" xfId="9" applyFont="1" applyAlignment="1">
      <alignment horizontal="left"/>
    </xf>
    <xf numFmtId="164" fontId="44" fillId="0" borderId="0" xfId="0" applyNumberFormat="1" applyFont="1"/>
    <xf numFmtId="0" fontId="22" fillId="0" borderId="16" xfId="3" applyFont="1" applyBorder="1" applyAlignment="1">
      <alignment horizontal="center" vertical="center"/>
    </xf>
    <xf numFmtId="0" fontId="51" fillId="0" borderId="0" xfId="15" applyFont="1"/>
    <xf numFmtId="3" fontId="26" fillId="0" borderId="13" xfId="3" applyNumberFormat="1" applyFont="1" applyBorder="1" applyAlignment="1">
      <alignment horizontal="right"/>
    </xf>
    <xf numFmtId="3" fontId="26" fillId="0" borderId="14" xfId="3" applyNumberFormat="1" applyFont="1" applyBorder="1" applyAlignment="1">
      <alignment horizontal="right"/>
    </xf>
    <xf numFmtId="165" fontId="35" fillId="0" borderId="0" xfId="0" applyNumberFormat="1" applyFont="1"/>
    <xf numFmtId="0" fontId="27" fillId="0" borderId="0" xfId="0" applyFont="1" applyAlignment="1">
      <alignment wrapText="1"/>
    </xf>
    <xf numFmtId="0" fontId="20" fillId="0" borderId="8" xfId="17" applyFont="1" applyBorder="1" applyAlignment="1">
      <alignment horizontal="center" vertical="center"/>
    </xf>
    <xf numFmtId="0" fontId="45" fillId="0" borderId="0" xfId="17" applyFont="1"/>
    <xf numFmtId="0" fontId="45" fillId="0" borderId="0" xfId="0" applyFont="1"/>
    <xf numFmtId="0" fontId="52" fillId="0" borderId="0" xfId="0" applyFont="1"/>
    <xf numFmtId="0" fontId="45" fillId="0" borderId="0" xfId="20" applyFont="1"/>
    <xf numFmtId="0" fontId="45" fillId="0" borderId="0" xfId="9" applyFont="1"/>
    <xf numFmtId="0" fontId="20" fillId="0" borderId="3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9" xfId="0" applyFont="1" applyBorder="1" applyAlignment="1">
      <alignment vertical="center"/>
    </xf>
    <xf numFmtId="165" fontId="22" fillId="0" borderId="13" xfId="18" applyNumberFormat="1" applyFont="1" applyFill="1" applyBorder="1" applyAlignment="1">
      <alignment horizontal="center"/>
    </xf>
    <xf numFmtId="3" fontId="22" fillId="0" borderId="14" xfId="3" applyNumberFormat="1" applyFont="1" applyBorder="1" applyAlignment="1">
      <alignment horizontal="center"/>
    </xf>
    <xf numFmtId="165" fontId="20" fillId="0" borderId="14" xfId="17" applyNumberFormat="1" applyFont="1" applyBorder="1" applyAlignment="1">
      <alignment horizontal="center" wrapText="1"/>
    </xf>
    <xf numFmtId="3" fontId="20" fillId="0" borderId="14" xfId="17" applyNumberFormat="1" applyFont="1" applyBorder="1" applyAlignment="1">
      <alignment horizontal="center" wrapText="1"/>
    </xf>
    <xf numFmtId="3" fontId="22" fillId="0" borderId="14" xfId="17" applyNumberFormat="1" applyFont="1" applyBorder="1" applyAlignment="1">
      <alignment horizontal="center" wrapText="1"/>
    </xf>
    <xf numFmtId="0" fontId="20" fillId="0" borderId="18" xfId="9" applyFont="1" applyBorder="1" applyAlignment="1">
      <alignment horizontal="center" vertical="center" wrapText="1"/>
    </xf>
    <xf numFmtId="0" fontId="40" fillId="0" borderId="30" xfId="20" applyFont="1" applyBorder="1" applyAlignment="1">
      <alignment horizontal="center" vertical="center" wrapText="1"/>
    </xf>
    <xf numFmtId="0" fontId="20" fillId="0" borderId="29" xfId="0" applyFont="1" applyBorder="1" applyAlignment="1">
      <alignment horizontal="left" vertical="center"/>
    </xf>
    <xf numFmtId="0" fontId="20" fillId="0" borderId="21" xfId="9" applyFont="1" applyBorder="1" applyAlignment="1">
      <alignment horizontal="center" vertical="center" wrapText="1"/>
    </xf>
    <xf numFmtId="0" fontId="20" fillId="0" borderId="24" xfId="9" applyFont="1" applyBorder="1" applyAlignment="1">
      <alignment horizontal="center" vertical="center" wrapText="1"/>
    </xf>
    <xf numFmtId="0" fontId="20" fillId="0" borderId="0" xfId="9" applyFont="1" applyAlignment="1">
      <alignment vertical="center" wrapText="1"/>
    </xf>
    <xf numFmtId="165" fontId="20" fillId="0" borderId="13" xfId="17" applyNumberFormat="1" applyFont="1" applyBorder="1" applyAlignment="1">
      <alignment horizontal="center" wrapText="1"/>
    </xf>
    <xf numFmtId="164" fontId="22" fillId="0" borderId="13" xfId="3" applyNumberFormat="1" applyFont="1" applyBorder="1" applyAlignment="1">
      <alignment horizontal="right" indent="1"/>
    </xf>
    <xf numFmtId="0" fontId="20" fillId="0" borderId="10" xfId="9" applyFont="1" applyBorder="1" applyAlignment="1">
      <alignment horizontal="center" vertical="center" wrapText="1"/>
    </xf>
    <xf numFmtId="164" fontId="22" fillId="0" borderId="14" xfId="3" applyNumberFormat="1" applyFont="1" applyBorder="1" applyAlignment="1">
      <alignment horizontal="right" indent="1"/>
    </xf>
    <xf numFmtId="0" fontId="20" fillId="0" borderId="0" xfId="0" applyFont="1" applyAlignment="1">
      <alignment horizontal="center"/>
    </xf>
    <xf numFmtId="164" fontId="26" fillId="0" borderId="17" xfId="3" applyNumberFormat="1" applyFont="1" applyBorder="1" applyAlignment="1">
      <alignment horizontal="right" indent="1"/>
    </xf>
    <xf numFmtId="164" fontId="26" fillId="0" borderId="6" xfId="3" applyNumberFormat="1" applyFont="1" applyBorder="1" applyAlignment="1">
      <alignment horizontal="right" indent="1"/>
    </xf>
    <xf numFmtId="0" fontId="20" fillId="0" borderId="3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49" fontId="42" fillId="0" borderId="9" xfId="10" applyNumberFormat="1" applyFont="1" applyBorder="1" applyAlignment="1">
      <alignment horizontal="center" vertical="center"/>
    </xf>
    <xf numFmtId="0" fontId="20" fillId="0" borderId="16" xfId="0" applyFont="1" applyBorder="1" applyAlignment="1">
      <alignment horizontal="center"/>
    </xf>
    <xf numFmtId="0" fontId="22" fillId="0" borderId="16" xfId="3" applyFont="1" applyBorder="1" applyAlignment="1">
      <alignment horizontal="center"/>
    </xf>
    <xf numFmtId="0" fontId="22" fillId="0" borderId="16" xfId="4" applyFont="1" applyBorder="1" applyAlignment="1" applyProtection="1">
      <alignment horizontal="center"/>
      <protection locked="0"/>
    </xf>
    <xf numFmtId="49" fontId="20" fillId="0" borderId="16" xfId="0" applyNumberFormat="1" applyFont="1" applyBorder="1" applyAlignment="1">
      <alignment horizontal="center"/>
    </xf>
    <xf numFmtId="0" fontId="23" fillId="0" borderId="16" xfId="0" applyFont="1" applyBorder="1" applyAlignment="1">
      <alignment horizontal="left" indent="1"/>
    </xf>
    <xf numFmtId="0" fontId="27" fillId="0" borderId="0" xfId="0" applyFont="1"/>
    <xf numFmtId="0" fontId="23" fillId="0" borderId="15" xfId="0" applyFont="1" applyBorder="1" applyAlignment="1">
      <alignment wrapText="1"/>
    </xf>
    <xf numFmtId="0" fontId="39" fillId="0" borderId="15" xfId="20" applyFont="1" applyBorder="1" applyAlignment="1">
      <alignment horizontal="left" wrapText="1"/>
    </xf>
    <xf numFmtId="0" fontId="27" fillId="0" borderId="0" xfId="0" applyFont="1" applyAlignment="1">
      <alignment horizontal="left"/>
    </xf>
    <xf numFmtId="0" fontId="20" fillId="0" borderId="18" xfId="7" applyFont="1" applyBorder="1" applyAlignment="1">
      <alignment horizontal="center" vertical="center" wrapText="1"/>
    </xf>
    <xf numFmtId="0" fontId="20" fillId="0" borderId="0" xfId="9" applyFont="1" applyAlignment="1">
      <alignment horizontal="left" wrapText="1"/>
    </xf>
    <xf numFmtId="4" fontId="20" fillId="0" borderId="0" xfId="9" applyNumberFormat="1" applyFont="1" applyAlignment="1">
      <alignment horizontal="right" wrapText="1"/>
    </xf>
    <xf numFmtId="3" fontId="20" fillId="0" borderId="0" xfId="9" applyNumberFormat="1" applyFont="1" applyAlignment="1">
      <alignment horizontal="right"/>
    </xf>
    <xf numFmtId="0" fontId="20" fillId="0" borderId="0" xfId="9" applyFont="1" applyAlignment="1">
      <alignment wrapText="1"/>
    </xf>
    <xf numFmtId="0" fontId="22" fillId="0" borderId="0" xfId="4" applyFont="1" applyBorder="1" applyAlignment="1" applyProtection="1">
      <alignment horizontal="center"/>
      <protection locked="0"/>
    </xf>
    <xf numFmtId="164" fontId="26" fillId="0" borderId="0" xfId="3" applyNumberFormat="1" applyFont="1" applyAlignment="1">
      <alignment horizontal="right"/>
    </xf>
    <xf numFmtId="0" fontId="20" fillId="0" borderId="16" xfId="0" applyFont="1" applyBorder="1" applyAlignment="1">
      <alignment horizontal="left" wrapText="1" indent="2"/>
    </xf>
    <xf numFmtId="164" fontId="20" fillId="0" borderId="16" xfId="0" applyNumberFormat="1" applyFont="1" applyBorder="1" applyAlignment="1">
      <alignment horizontal="left" wrapText="1" indent="2"/>
    </xf>
    <xf numFmtId="0" fontId="26" fillId="0" borderId="15" xfId="0" applyFont="1" applyBorder="1" applyAlignment="1">
      <alignment wrapText="1"/>
    </xf>
    <xf numFmtId="0" fontId="20" fillId="0" borderId="30" xfId="0" applyFont="1" applyBorder="1" applyAlignment="1">
      <alignment horizontal="center" vertical="center" wrapText="1"/>
    </xf>
    <xf numFmtId="0" fontId="0" fillId="0" borderId="16" xfId="0" applyBorder="1"/>
    <xf numFmtId="169" fontId="28" fillId="0" borderId="0" xfId="17" applyNumberFormat="1" applyFont="1"/>
    <xf numFmtId="0" fontId="0" fillId="0" borderId="0" xfId="0" applyAlignment="1">
      <alignment horizontal="left"/>
    </xf>
    <xf numFmtId="0" fontId="15" fillId="0" borderId="0" xfId="0" applyFont="1" applyAlignment="1">
      <alignment horizontal="right" vertical="center" wrapText="1"/>
    </xf>
    <xf numFmtId="3" fontId="55" fillId="0" borderId="0" xfId="0" applyNumberFormat="1" applyFont="1"/>
    <xf numFmtId="165" fontId="22" fillId="0" borderId="0" xfId="7" applyNumberFormat="1" applyFont="1" applyAlignment="1">
      <alignment vertical="center"/>
    </xf>
    <xf numFmtId="0" fontId="20" fillId="0" borderId="16" xfId="0" applyFont="1" applyBorder="1" applyAlignment="1">
      <alignment horizontal="left" indent="1"/>
    </xf>
    <xf numFmtId="0" fontId="23" fillId="0" borderId="16" xfId="0" applyFont="1" applyBorder="1" applyAlignment="1">
      <alignment horizontal="left" wrapText="1" indent="1"/>
    </xf>
    <xf numFmtId="0" fontId="27" fillId="0" borderId="1" xfId="0" applyFont="1" applyBorder="1"/>
    <xf numFmtId="0" fontId="39" fillId="0" borderId="16" xfId="20" applyFont="1" applyBorder="1" applyAlignment="1">
      <alignment horizontal="left" wrapText="1" indent="1"/>
    </xf>
    <xf numFmtId="0" fontId="40" fillId="0" borderId="16" xfId="20" applyFont="1" applyBorder="1" applyAlignment="1">
      <alignment horizontal="left" wrapText="1" indent="2"/>
    </xf>
    <xf numFmtId="16" fontId="40" fillId="0" borderId="16" xfId="20" applyNumberFormat="1" applyFont="1" applyBorder="1" applyAlignment="1">
      <alignment horizontal="left" wrapText="1" indent="2"/>
    </xf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indent="1"/>
    </xf>
    <xf numFmtId="0" fontId="20" fillId="0" borderId="15" xfId="17" applyFont="1" applyBorder="1" applyAlignment="1">
      <alignment horizontal="center" vertical="center" wrapText="1"/>
    </xf>
    <xf numFmtId="165" fontId="22" fillId="0" borderId="7" xfId="17" applyNumberFormat="1" applyFont="1" applyBorder="1" applyAlignment="1">
      <alignment horizontal="right"/>
    </xf>
    <xf numFmtId="0" fontId="20" fillId="0" borderId="15" xfId="20" applyFont="1" applyBorder="1" applyAlignment="1">
      <alignment horizontal="center" vertical="center" wrapText="1"/>
    </xf>
    <xf numFmtId="0" fontId="59" fillId="0" borderId="0" xfId="0" applyFont="1" applyAlignment="1">
      <alignment vertical="center"/>
    </xf>
    <xf numFmtId="0" fontId="60" fillId="0" borderId="0" xfId="0" applyFont="1"/>
    <xf numFmtId="0" fontId="15" fillId="0" borderId="0" xfId="17" applyFont="1"/>
    <xf numFmtId="165" fontId="22" fillId="0" borderId="13" xfId="18" applyNumberFormat="1" applyFont="1" applyFill="1" applyBorder="1" applyAlignment="1">
      <alignment horizontal="right" indent="2"/>
    </xf>
    <xf numFmtId="0" fontId="20" fillId="0" borderId="11" xfId="17" applyFont="1" applyBorder="1" applyAlignment="1">
      <alignment horizontal="center" vertical="center" wrapText="1"/>
    </xf>
    <xf numFmtId="0" fontId="20" fillId="0" borderId="12" xfId="17" applyFont="1" applyBorder="1" applyAlignment="1">
      <alignment horizontal="center" vertical="center" wrapText="1"/>
    </xf>
    <xf numFmtId="0" fontId="39" fillId="0" borderId="16" xfId="20" applyFont="1" applyBorder="1" applyAlignment="1">
      <alignment horizontal="left" indent="1"/>
    </xf>
    <xf numFmtId="164" fontId="22" fillId="0" borderId="13" xfId="3" applyNumberFormat="1" applyFont="1" applyBorder="1" applyAlignment="1">
      <alignment horizontal="right" indent="2"/>
    </xf>
    <xf numFmtId="164" fontId="20" fillId="0" borderId="13" xfId="17" applyNumberFormat="1" applyFont="1" applyBorder="1" applyAlignment="1">
      <alignment horizontal="right" indent="2"/>
    </xf>
    <xf numFmtId="165" fontId="20" fillId="0" borderId="13" xfId="17" applyNumberFormat="1" applyFont="1" applyBorder="1" applyAlignment="1">
      <alignment horizontal="right" indent="2"/>
    </xf>
    <xf numFmtId="3" fontId="22" fillId="0" borderId="14" xfId="3" applyNumberFormat="1" applyFont="1" applyBorder="1" applyAlignment="1">
      <alignment horizontal="right" indent="2"/>
    </xf>
    <xf numFmtId="0" fontId="43" fillId="0" borderId="16" xfId="0" applyFont="1" applyBorder="1" applyAlignment="1">
      <alignment horizontal="left" indent="1"/>
    </xf>
    <xf numFmtId="0" fontId="35" fillId="0" borderId="16" xfId="0" applyFont="1" applyBorder="1" applyAlignment="1">
      <alignment horizontal="left" indent="2"/>
    </xf>
    <xf numFmtId="0" fontId="43" fillId="0" borderId="16" xfId="23" applyFont="1" applyBorder="1" applyAlignment="1">
      <alignment horizontal="left" wrapText="1" indent="1"/>
    </xf>
    <xf numFmtId="0" fontId="35" fillId="0" borderId="16" xfId="23" applyFont="1" applyBorder="1" applyAlignment="1">
      <alignment horizontal="left" wrapText="1" indent="2"/>
    </xf>
    <xf numFmtId="0" fontId="35" fillId="0" borderId="16" xfId="0" applyFont="1" applyBorder="1" applyAlignment="1">
      <alignment horizontal="left" indent="1"/>
    </xf>
    <xf numFmtId="0" fontId="46" fillId="0" borderId="0" xfId="0" applyFont="1"/>
    <xf numFmtId="0" fontId="19" fillId="0" borderId="0" xfId="2" applyFont="1" applyAlignment="1"/>
    <xf numFmtId="0" fontId="45" fillId="0" borderId="0" xfId="0" applyFont="1" applyAlignment="1">
      <alignment wrapText="1"/>
    </xf>
    <xf numFmtId="0" fontId="45" fillId="0" borderId="0" xfId="0" applyFont="1" applyAlignment="1">
      <alignment horizontal="left" wrapText="1" indent="1"/>
    </xf>
    <xf numFmtId="0" fontId="45" fillId="2" borderId="0" xfId="0" applyFont="1" applyFill="1" applyAlignment="1">
      <alignment wrapText="1"/>
    </xf>
    <xf numFmtId="0" fontId="45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 wrapText="1"/>
    </xf>
    <xf numFmtId="0" fontId="45" fillId="0" borderId="0" xfId="0" applyFont="1" applyAlignment="1">
      <alignment horizontal="justify" vertical="center" wrapText="1"/>
    </xf>
    <xf numFmtId="0" fontId="20" fillId="0" borderId="0" xfId="20" applyFont="1" applyAlignment="1">
      <alignment horizontal="left" indent="1"/>
    </xf>
    <xf numFmtId="0" fontId="20" fillId="0" borderId="8" xfId="17" applyFont="1" applyBorder="1" applyAlignment="1">
      <alignment horizontal="center" vertical="center" wrapText="1"/>
    </xf>
    <xf numFmtId="0" fontId="20" fillId="0" borderId="9" xfId="17" applyFont="1" applyBorder="1" applyAlignment="1">
      <alignment horizontal="center" vertical="center" wrapText="1"/>
    </xf>
    <xf numFmtId="0" fontId="16" fillId="0" borderId="0" xfId="0" applyFont="1"/>
    <xf numFmtId="0" fontId="68" fillId="0" borderId="0" xfId="0" applyFont="1"/>
    <xf numFmtId="0" fontId="69" fillId="0" borderId="0" xfId="2" applyFont="1" applyFill="1" applyAlignment="1"/>
    <xf numFmtId="0" fontId="22" fillId="0" borderId="30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43" fillId="0" borderId="16" xfId="0" applyFont="1" applyBorder="1"/>
    <xf numFmtId="0" fontId="22" fillId="0" borderId="16" xfId="0" applyFont="1" applyBorder="1" applyAlignment="1">
      <alignment horizontal="left" indent="1"/>
    </xf>
    <xf numFmtId="3" fontId="26" fillId="0" borderId="16" xfId="0" applyNumberFormat="1" applyFont="1" applyBorder="1"/>
    <xf numFmtId="3" fontId="26" fillId="0" borderId="13" xfId="0" applyNumberFormat="1" applyFont="1" applyBorder="1"/>
    <xf numFmtId="3" fontId="26" fillId="0" borderId="14" xfId="0" applyNumberFormat="1" applyFont="1" applyBorder="1"/>
    <xf numFmtId="3" fontId="35" fillId="0" borderId="16" xfId="0" applyNumberFormat="1" applyFont="1" applyBorder="1"/>
    <xf numFmtId="3" fontId="35" fillId="0" borderId="13" xfId="0" applyNumberFormat="1" applyFont="1" applyBorder="1"/>
    <xf numFmtId="3" fontId="35" fillId="0" borderId="14" xfId="0" applyNumberFormat="1" applyFont="1" applyBorder="1"/>
    <xf numFmtId="165" fontId="26" fillId="0" borderId="32" xfId="22" applyNumberFormat="1" applyFont="1" applyFill="1" applyBorder="1" applyAlignment="1"/>
    <xf numFmtId="165" fontId="26" fillId="0" borderId="17" xfId="22" applyNumberFormat="1" applyFont="1" applyFill="1" applyBorder="1" applyAlignment="1"/>
    <xf numFmtId="165" fontId="26" fillId="0" borderId="6" xfId="22" applyNumberFormat="1" applyFont="1" applyFill="1" applyBorder="1" applyAlignment="1"/>
    <xf numFmtId="165" fontId="35" fillId="0" borderId="16" xfId="22" applyNumberFormat="1" applyFont="1" applyFill="1" applyBorder="1" applyAlignment="1"/>
    <xf numFmtId="165" fontId="35" fillId="0" borderId="13" xfId="22" applyNumberFormat="1" applyFont="1" applyFill="1" applyBorder="1" applyAlignment="1"/>
    <xf numFmtId="165" fontId="35" fillId="0" borderId="14" xfId="22" applyNumberFormat="1" applyFont="1" applyFill="1" applyBorder="1" applyAlignment="1"/>
    <xf numFmtId="0" fontId="41" fillId="0" borderId="0" xfId="0" applyFont="1"/>
    <xf numFmtId="0" fontId="67" fillId="0" borderId="0" xfId="0" applyFont="1"/>
    <xf numFmtId="0" fontId="43" fillId="0" borderId="0" xfId="0" applyFont="1" applyAlignment="1">
      <alignment horizontal="left" wrapText="1"/>
    </xf>
    <xf numFmtId="0" fontId="43" fillId="0" borderId="16" xfId="0" applyFont="1" applyBorder="1" applyAlignment="1">
      <alignment horizontal="left" wrapText="1"/>
    </xf>
    <xf numFmtId="0" fontId="22" fillId="0" borderId="16" xfId="0" applyFont="1" applyBorder="1" applyAlignment="1">
      <alignment horizontal="left" wrapText="1" indent="1"/>
    </xf>
    <xf numFmtId="0" fontId="22" fillId="0" borderId="16" xfId="0" applyFont="1" applyBorder="1" applyAlignment="1">
      <alignment horizontal="left" vertical="top" wrapText="1" indent="1"/>
    </xf>
    <xf numFmtId="169" fontId="34" fillId="0" borderId="0" xfId="17" applyNumberFormat="1" applyFont="1" applyAlignment="1">
      <alignment horizontal="left"/>
    </xf>
    <xf numFmtId="0" fontId="20" fillId="0" borderId="18" xfId="17" applyFont="1" applyBorder="1" applyAlignment="1">
      <alignment horizontal="center" vertical="center" wrapText="1"/>
    </xf>
    <xf numFmtId="0" fontId="18" fillId="0" borderId="0" xfId="2" applyFill="1" applyAlignment="1">
      <alignment horizontal="center"/>
    </xf>
    <xf numFmtId="0" fontId="20" fillId="0" borderId="8" xfId="7" applyFont="1" applyBorder="1" applyAlignment="1">
      <alignment horizontal="center" vertical="center" wrapText="1"/>
    </xf>
    <xf numFmtId="0" fontId="20" fillId="0" borderId="9" xfId="7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wrapText="1" indent="1"/>
    </xf>
    <xf numFmtId="0" fontId="40" fillId="0" borderId="21" xfId="20" applyFont="1" applyBorder="1" applyAlignment="1">
      <alignment horizontal="center" vertical="center" textRotation="90" wrapText="1"/>
    </xf>
    <xf numFmtId="0" fontId="40" fillId="0" borderId="24" xfId="20" applyFont="1" applyBorder="1" applyAlignment="1">
      <alignment horizontal="center" vertical="center" textRotation="90" wrapText="1"/>
    </xf>
    <xf numFmtId="0" fontId="26" fillId="0" borderId="16" xfId="20" applyFont="1" applyBorder="1" applyAlignment="1">
      <alignment horizontal="left" wrapText="1" indent="1"/>
    </xf>
    <xf numFmtId="0" fontId="20" fillId="0" borderId="10" xfId="17" applyFont="1" applyBorder="1" applyAlignment="1">
      <alignment horizontal="center" vertical="center" wrapText="1"/>
    </xf>
    <xf numFmtId="0" fontId="22" fillId="0" borderId="0" xfId="0" applyFont="1" applyAlignment="1">
      <alignment horizontal="left" wrapText="1" indent="1"/>
    </xf>
    <xf numFmtId="0" fontId="20" fillId="0" borderId="3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55" fillId="0" borderId="0" xfId="0" applyFont="1"/>
    <xf numFmtId="0" fontId="50" fillId="0" borderId="0" xfId="0" applyFont="1" applyAlignment="1">
      <alignment horizontal="left" indent="1"/>
    </xf>
    <xf numFmtId="3" fontId="50" fillId="0" borderId="0" xfId="0" applyNumberFormat="1" applyFont="1"/>
    <xf numFmtId="164" fontId="55" fillId="0" borderId="0" xfId="0" applyNumberFormat="1" applyFont="1"/>
    <xf numFmtId="171" fontId="50" fillId="0" borderId="0" xfId="0" applyNumberFormat="1" applyFont="1"/>
    <xf numFmtId="4" fontId="50" fillId="0" borderId="0" xfId="0" applyNumberFormat="1" applyFont="1"/>
    <xf numFmtId="164" fontId="50" fillId="0" borderId="0" xfId="0" applyNumberFormat="1" applyFont="1"/>
    <xf numFmtId="3" fontId="28" fillId="0" borderId="0" xfId="17" applyNumberFormat="1" applyFont="1"/>
    <xf numFmtId="0" fontId="20" fillId="0" borderId="0" xfId="9" applyFont="1" applyAlignment="1">
      <alignment horizontal="center" vertical="center"/>
    </xf>
    <xf numFmtId="0" fontId="20" fillId="0" borderId="16" xfId="9" applyFont="1" applyBorder="1" applyAlignment="1">
      <alignment horizontal="left" vertical="center" wrapText="1"/>
    </xf>
    <xf numFmtId="0" fontId="22" fillId="0" borderId="12" xfId="10" applyFont="1" applyBorder="1" applyAlignment="1">
      <alignment horizontal="center" vertical="center" wrapText="1"/>
    </xf>
    <xf numFmtId="0" fontId="22" fillId="0" borderId="15" xfId="10" applyFont="1" applyBorder="1" applyAlignment="1">
      <alignment horizontal="center" vertical="center"/>
    </xf>
    <xf numFmtId="3" fontId="20" fillId="0" borderId="13" xfId="0" applyNumberFormat="1" applyFont="1" applyBorder="1" applyAlignment="1">
      <alignment horizontal="center"/>
    </xf>
    <xf numFmtId="165" fontId="20" fillId="0" borderId="17" xfId="0" applyNumberFormat="1" applyFont="1" applyBorder="1" applyAlignment="1">
      <alignment horizontal="center"/>
    </xf>
    <xf numFmtId="165" fontId="20" fillId="0" borderId="13" xfId="0" applyNumberFormat="1" applyFont="1" applyBorder="1" applyAlignment="1">
      <alignment horizontal="center"/>
    </xf>
    <xf numFmtId="165" fontId="20" fillId="0" borderId="6" xfId="0" applyNumberFormat="1" applyFont="1" applyBorder="1" applyAlignment="1">
      <alignment horizontal="center"/>
    </xf>
    <xf numFmtId="165" fontId="20" fillId="0" borderId="14" xfId="0" applyNumberFormat="1" applyFont="1" applyBorder="1" applyAlignment="1">
      <alignment horizontal="center"/>
    </xf>
    <xf numFmtId="3" fontId="20" fillId="0" borderId="17" xfId="0" applyNumberFormat="1" applyFont="1" applyBorder="1" applyAlignment="1">
      <alignment horizontal="center"/>
    </xf>
    <xf numFmtId="3" fontId="20" fillId="0" borderId="31" xfId="0" applyNumberFormat="1" applyFont="1" applyBorder="1" applyAlignment="1">
      <alignment horizontal="center"/>
    </xf>
    <xf numFmtId="3" fontId="20" fillId="0" borderId="6" xfId="0" applyNumberFormat="1" applyFont="1" applyBorder="1" applyAlignment="1">
      <alignment horizontal="center"/>
    </xf>
    <xf numFmtId="3" fontId="20" fillId="0" borderId="14" xfId="0" applyNumberFormat="1" applyFont="1" applyBorder="1" applyAlignment="1">
      <alignment horizontal="center"/>
    </xf>
    <xf numFmtId="3" fontId="20" fillId="0" borderId="27" xfId="0" applyNumberFormat="1" applyFont="1" applyBorder="1" applyAlignment="1">
      <alignment horizontal="center"/>
    </xf>
    <xf numFmtId="0" fontId="18" fillId="0" borderId="0" xfId="2" applyFill="1" applyBorder="1" applyAlignment="1"/>
    <xf numFmtId="3" fontId="20" fillId="0" borderId="0" xfId="9" applyNumberFormat="1" applyFont="1" applyAlignment="1">
      <alignment horizontal="left" vertical="top"/>
    </xf>
    <xf numFmtId="0" fontId="56" fillId="0" borderId="0" xfId="0" applyFont="1"/>
    <xf numFmtId="0" fontId="20" fillId="0" borderId="30" xfId="9" applyFont="1" applyBorder="1" applyAlignment="1">
      <alignment horizontal="center" vertical="center" wrapText="1"/>
    </xf>
    <xf numFmtId="0" fontId="20" fillId="0" borderId="16" xfId="9" applyFont="1" applyBorder="1" applyAlignment="1">
      <alignment vertical="center" wrapText="1"/>
    </xf>
    <xf numFmtId="0" fontId="20" fillId="0" borderId="0" xfId="9" applyFont="1" applyAlignment="1">
      <alignment vertical="center"/>
    </xf>
    <xf numFmtId="0" fontId="20" fillId="0" borderId="1" xfId="9" applyFont="1" applyBorder="1" applyAlignment="1">
      <alignment horizontal="center" vertical="center"/>
    </xf>
    <xf numFmtId="0" fontId="20" fillId="0" borderId="15" xfId="9" applyFont="1" applyBorder="1" applyAlignment="1">
      <alignment horizontal="left" vertical="center" wrapText="1"/>
    </xf>
    <xf numFmtId="0" fontId="10" fillId="0" borderId="0" xfId="15" applyAlignment="1">
      <alignment horizontal="center"/>
    </xf>
    <xf numFmtId="0" fontId="35" fillId="0" borderId="0" xfId="16" applyFont="1" applyAlignment="1">
      <alignment horizontal="left" indent="1"/>
    </xf>
    <xf numFmtId="0" fontId="20" fillId="0" borderId="16" xfId="0" applyFont="1" applyBorder="1" applyAlignment="1">
      <alignment horizontal="left"/>
    </xf>
    <xf numFmtId="0" fontId="58" fillId="0" borderId="0" xfId="0" applyFont="1"/>
    <xf numFmtId="0" fontId="19" fillId="0" borderId="0" xfId="2" applyFont="1" applyFill="1" applyBorder="1" applyAlignment="1"/>
    <xf numFmtId="0" fontId="27" fillId="0" borderId="0" xfId="0" applyFont="1" applyAlignment="1">
      <alignment horizontal="left" wrapText="1"/>
    </xf>
    <xf numFmtId="0" fontId="33" fillId="0" borderId="0" xfId="1" applyFont="1"/>
    <xf numFmtId="0" fontId="20" fillId="0" borderId="30" xfId="0" applyFont="1" applyBorder="1" applyAlignment="1">
      <alignment horizontal="left" vertical="center" wrapText="1"/>
    </xf>
    <xf numFmtId="0" fontId="2" fillId="0" borderId="0" xfId="36"/>
    <xf numFmtId="0" fontId="47" fillId="0" borderId="0" xfId="36" applyFont="1"/>
    <xf numFmtId="0" fontId="45" fillId="0" borderId="0" xfId="36" applyFont="1"/>
    <xf numFmtId="165" fontId="22" fillId="0" borderId="16" xfId="19" applyNumberFormat="1" applyFont="1" applyBorder="1" applyAlignment="1">
      <alignment horizontal="left"/>
    </xf>
    <xf numFmtId="0" fontId="20" fillId="0" borderId="11" xfId="0" applyFont="1" applyBorder="1" applyAlignment="1">
      <alignment horizontal="center" vertical="center"/>
    </xf>
    <xf numFmtId="0" fontId="23" fillId="0" borderId="16" xfId="0" applyFont="1" applyBorder="1"/>
    <xf numFmtId="165" fontId="22" fillId="0" borderId="14" xfId="0" applyNumberFormat="1" applyFont="1" applyBorder="1" applyAlignment="1">
      <alignment horizontal="left"/>
    </xf>
    <xf numFmtId="165" fontId="22" fillId="0" borderId="7" xfId="0" applyNumberFormat="1" applyFont="1" applyBorder="1" applyAlignment="1">
      <alignment horizontal="left"/>
    </xf>
    <xf numFmtId="0" fontId="15" fillId="0" borderId="7" xfId="9" applyFont="1" applyBorder="1" applyAlignment="1">
      <alignment horizontal="left"/>
    </xf>
    <xf numFmtId="0" fontId="0" fillId="0" borderId="7" xfId="0" applyBorder="1"/>
    <xf numFmtId="0" fontId="20" fillId="0" borderId="7" xfId="0" applyFont="1" applyBorder="1"/>
    <xf numFmtId="0" fontId="20" fillId="0" borderId="0" xfId="9" applyFont="1" applyAlignment="1">
      <alignment horizontal="left" vertical="center" wrapText="1"/>
    </xf>
    <xf numFmtId="3" fontId="23" fillId="0" borderId="0" xfId="9" applyNumberFormat="1" applyFont="1" applyAlignment="1">
      <alignment horizontal="right" wrapText="1"/>
    </xf>
    <xf numFmtId="3" fontId="20" fillId="0" borderId="0" xfId="9" applyNumberFormat="1" applyFont="1" applyAlignment="1">
      <alignment wrapText="1"/>
    </xf>
    <xf numFmtId="0" fontId="20" fillId="0" borderId="15" xfId="9" applyFont="1" applyBorder="1" applyAlignment="1">
      <alignment wrapText="1"/>
    </xf>
    <xf numFmtId="0" fontId="15" fillId="0" borderId="0" xfId="9" applyFont="1" applyAlignment="1">
      <alignment wrapText="1"/>
    </xf>
    <xf numFmtId="165" fontId="22" fillId="0" borderId="0" xfId="9" applyNumberFormat="1" applyFont="1" applyAlignment="1">
      <alignment vertical="top" wrapText="1"/>
    </xf>
    <xf numFmtId="0" fontId="43" fillId="0" borderId="0" xfId="16" applyFont="1" applyAlignment="1">
      <alignment horizontal="left"/>
    </xf>
    <xf numFmtId="0" fontId="22" fillId="0" borderId="0" xfId="10" applyFont="1" applyAlignment="1">
      <alignment horizontal="center" vertical="center"/>
    </xf>
    <xf numFmtId="167" fontId="26" fillId="0" borderId="0" xfId="10" applyNumberFormat="1" applyFont="1"/>
    <xf numFmtId="167" fontId="22" fillId="0" borderId="0" xfId="10" applyNumberFormat="1" applyFont="1"/>
    <xf numFmtId="0" fontId="15" fillId="0" borderId="0" xfId="17" applyFont="1" applyAlignment="1">
      <alignment wrapText="1"/>
    </xf>
    <xf numFmtId="3" fontId="17" fillId="0" borderId="0" xfId="7" applyNumberFormat="1" applyFont="1"/>
    <xf numFmtId="0" fontId="70" fillId="0" borderId="0" xfId="7" applyFont="1"/>
    <xf numFmtId="0" fontId="71" fillId="0" borderId="0" xfId="0" applyFont="1"/>
    <xf numFmtId="0" fontId="72" fillId="0" borderId="0" xfId="0" applyFont="1"/>
    <xf numFmtId="3" fontId="70" fillId="0" borderId="0" xfId="17" applyNumberFormat="1" applyFont="1"/>
    <xf numFmtId="0" fontId="2" fillId="0" borderId="0" xfId="7" applyFont="1"/>
    <xf numFmtId="0" fontId="2" fillId="0" borderId="0" xfId="17" applyFont="1"/>
    <xf numFmtId="0" fontId="22" fillId="0" borderId="18" xfId="3" applyFont="1" applyBorder="1" applyAlignment="1">
      <alignment horizontal="center" vertical="center" wrapText="1"/>
    </xf>
    <xf numFmtId="0" fontId="20" fillId="0" borderId="0" xfId="9" applyFont="1" applyAlignment="1">
      <alignment horizontal="center"/>
    </xf>
    <xf numFmtId="0" fontId="26" fillId="0" borderId="16" xfId="0" applyFont="1" applyBorder="1" applyAlignment="1">
      <alignment horizontal="left" wrapText="1" indent="1"/>
    </xf>
    <xf numFmtId="165" fontId="22" fillId="0" borderId="0" xfId="27" applyNumberFormat="1" applyFont="1"/>
    <xf numFmtId="0" fontId="16" fillId="0" borderId="0" xfId="17" applyFont="1"/>
    <xf numFmtId="0" fontId="41" fillId="0" borderId="0" xfId="17" applyFont="1"/>
    <xf numFmtId="0" fontId="22" fillId="0" borderId="21" xfId="20" applyFont="1" applyBorder="1" applyAlignment="1">
      <alignment horizontal="center" vertical="center" textRotation="90" wrapText="1"/>
    </xf>
    <xf numFmtId="3" fontId="26" fillId="0" borderId="0" xfId="0" applyNumberFormat="1" applyFont="1"/>
    <xf numFmtId="3" fontId="22" fillId="0" borderId="0" xfId="20" applyNumberFormat="1" applyFont="1"/>
    <xf numFmtId="0" fontId="22" fillId="0" borderId="0" xfId="20" applyFont="1"/>
    <xf numFmtId="3" fontId="0" fillId="0" borderId="0" xfId="0" applyNumberFormat="1" applyAlignment="1">
      <alignment horizontal="right"/>
    </xf>
    <xf numFmtId="0" fontId="57" fillId="0" borderId="0" xfId="0" applyFont="1"/>
    <xf numFmtId="0" fontId="38" fillId="0" borderId="0" xfId="0" applyFont="1" applyAlignment="1">
      <alignment horizontal="left"/>
    </xf>
    <xf numFmtId="3" fontId="38" fillId="0" borderId="0" xfId="0" applyNumberFormat="1" applyFont="1"/>
    <xf numFmtId="3" fontId="32" fillId="0" borderId="0" xfId="9" applyNumberFormat="1" applyFont="1"/>
    <xf numFmtId="1" fontId="20" fillId="0" borderId="0" xfId="9" applyNumberFormat="1" applyFont="1"/>
    <xf numFmtId="0" fontId="62" fillId="0" borderId="0" xfId="36" applyFont="1"/>
    <xf numFmtId="0" fontId="75" fillId="0" borderId="0" xfId="36" applyFont="1"/>
    <xf numFmtId="0" fontId="24" fillId="0" borderId="0" xfId="17" applyFont="1"/>
    <xf numFmtId="0" fontId="76" fillId="0" borderId="0" xfId="0" applyFont="1"/>
    <xf numFmtId="0" fontId="77" fillId="0" borderId="0" xfId="0" applyFont="1"/>
    <xf numFmtId="0" fontId="78" fillId="0" borderId="0" xfId="0" applyFont="1"/>
    <xf numFmtId="164" fontId="28" fillId="0" borderId="0" xfId="17" applyNumberFormat="1" applyFont="1"/>
    <xf numFmtId="3" fontId="17" fillId="0" borderId="0" xfId="17" applyNumberFormat="1" applyFont="1"/>
    <xf numFmtId="165" fontId="22" fillId="0" borderId="0" xfId="27" applyNumberFormat="1" applyFont="1" applyAlignment="1">
      <alignment horizontal="left" wrapText="1"/>
    </xf>
    <xf numFmtId="165" fontId="22" fillId="0" borderId="0" xfId="27" applyNumberFormat="1" applyFont="1" applyAlignment="1">
      <alignment wrapText="1"/>
    </xf>
    <xf numFmtId="172" fontId="28" fillId="0" borderId="0" xfId="17" applyNumberFormat="1" applyFont="1"/>
    <xf numFmtId="0" fontId="1" fillId="0" borderId="0" xfId="7" applyFont="1"/>
    <xf numFmtId="0" fontId="38" fillId="0" borderId="0" xfId="0" applyFont="1"/>
    <xf numFmtId="0" fontId="73" fillId="0" borderId="0" xfId="17" applyFont="1"/>
    <xf numFmtId="3" fontId="22" fillId="0" borderId="0" xfId="3" applyNumberFormat="1" applyFont="1" applyAlignment="1">
      <alignment horizontal="center"/>
    </xf>
    <xf numFmtId="3" fontId="20" fillId="0" borderId="17" xfId="7" applyNumberFormat="1" applyFont="1" applyBorder="1" applyAlignment="1">
      <alignment horizontal="right" wrapText="1" indent="1"/>
    </xf>
    <xf numFmtId="3" fontId="20" fillId="0" borderId="6" xfId="7" applyNumberFormat="1" applyFont="1" applyBorder="1" applyAlignment="1">
      <alignment horizontal="right" wrapText="1" indent="1"/>
    </xf>
    <xf numFmtId="3" fontId="20" fillId="0" borderId="13" xfId="7" applyNumberFormat="1" applyFont="1" applyBorder="1" applyAlignment="1">
      <alignment horizontal="right" wrapText="1" indent="1"/>
    </xf>
    <xf numFmtId="3" fontId="20" fillId="0" borderId="14" xfId="7" applyNumberFormat="1" applyFont="1" applyBorder="1" applyAlignment="1">
      <alignment horizontal="right" wrapText="1" indent="1"/>
    </xf>
    <xf numFmtId="3" fontId="20" fillId="0" borderId="31" xfId="7" applyNumberFormat="1" applyFont="1" applyBorder="1" applyAlignment="1">
      <alignment horizontal="right" wrapText="1" indent="1"/>
    </xf>
    <xf numFmtId="3" fontId="20" fillId="0" borderId="27" xfId="7" applyNumberFormat="1" applyFont="1" applyBorder="1" applyAlignment="1">
      <alignment horizontal="right" wrapText="1" indent="1"/>
    </xf>
    <xf numFmtId="3" fontId="22" fillId="0" borderId="14" xfId="3" applyNumberFormat="1" applyFont="1" applyBorder="1" applyAlignment="1">
      <alignment horizontal="right" indent="1"/>
    </xf>
    <xf numFmtId="1" fontId="20" fillId="0" borderId="17" xfId="7" applyNumberFormat="1" applyFont="1" applyBorder="1" applyAlignment="1">
      <alignment horizontal="right" wrapText="1" indent="1"/>
    </xf>
    <xf numFmtId="1" fontId="20" fillId="0" borderId="6" xfId="7" applyNumberFormat="1" applyFont="1" applyBorder="1" applyAlignment="1">
      <alignment horizontal="right" wrapText="1" indent="1"/>
    </xf>
    <xf numFmtId="1" fontId="20" fillId="0" borderId="13" xfId="7" applyNumberFormat="1" applyFont="1" applyBorder="1" applyAlignment="1">
      <alignment horizontal="right" wrapText="1" indent="1"/>
    </xf>
    <xf numFmtId="1" fontId="20" fillId="0" borderId="14" xfId="7" applyNumberFormat="1" applyFont="1" applyBorder="1" applyAlignment="1">
      <alignment horizontal="right" wrapText="1" indent="1"/>
    </xf>
    <xf numFmtId="1" fontId="20" fillId="0" borderId="31" xfId="7" applyNumberFormat="1" applyFont="1" applyBorder="1" applyAlignment="1">
      <alignment horizontal="right" wrapText="1" indent="1"/>
    </xf>
    <xf numFmtId="1" fontId="20" fillId="0" borderId="27" xfId="7" applyNumberFormat="1" applyFont="1" applyBorder="1" applyAlignment="1">
      <alignment horizontal="right" wrapText="1" indent="1"/>
    </xf>
    <xf numFmtId="1" fontId="22" fillId="0" borderId="14" xfId="3" applyNumberFormat="1" applyFont="1" applyBorder="1" applyAlignment="1">
      <alignment horizontal="right" indent="1"/>
    </xf>
    <xf numFmtId="164" fontId="26" fillId="0" borderId="16" xfId="0" applyNumberFormat="1" applyFont="1" applyBorder="1" applyAlignment="1">
      <alignment horizontal="right" indent="1"/>
    </xf>
    <xf numFmtId="164" fontId="26" fillId="0" borderId="13" xfId="0" applyNumberFormat="1" applyFont="1" applyBorder="1" applyAlignment="1">
      <alignment horizontal="right" indent="1"/>
    </xf>
    <xf numFmtId="164" fontId="26" fillId="0" borderId="14" xfId="0" applyNumberFormat="1" applyFont="1" applyBorder="1" applyAlignment="1">
      <alignment horizontal="right" indent="1"/>
    </xf>
    <xf numFmtId="164" fontId="35" fillId="0" borderId="16" xfId="0" applyNumberFormat="1" applyFont="1" applyBorder="1" applyAlignment="1">
      <alignment horizontal="right" indent="1"/>
    </xf>
    <xf numFmtId="164" fontId="35" fillId="0" borderId="13" xfId="0" applyNumberFormat="1" applyFont="1" applyBorder="1" applyAlignment="1">
      <alignment horizontal="right" indent="1"/>
    </xf>
    <xf numFmtId="164" fontId="35" fillId="0" borderId="14" xfId="0" applyNumberFormat="1" applyFont="1" applyBorder="1" applyAlignment="1">
      <alignment horizontal="right" indent="1"/>
    </xf>
    <xf numFmtId="168" fontId="27" fillId="0" borderId="17" xfId="31" applyNumberFormat="1" applyFont="1" applyFill="1" applyBorder="1" applyAlignment="1">
      <alignment horizontal="right" indent="1"/>
    </xf>
    <xf numFmtId="168" fontId="20" fillId="0" borderId="13" xfId="31" applyNumberFormat="1" applyFont="1" applyFill="1" applyBorder="1" applyAlignment="1">
      <alignment horizontal="right" indent="1"/>
    </xf>
    <xf numFmtId="168" fontId="20" fillId="0" borderId="16" xfId="31" applyNumberFormat="1" applyFont="1" applyFill="1" applyBorder="1" applyAlignment="1">
      <alignment horizontal="right" indent="1"/>
    </xf>
    <xf numFmtId="168" fontId="20" fillId="0" borderId="0" xfId="31" applyNumberFormat="1" applyFont="1" applyFill="1" applyBorder="1" applyAlignment="1">
      <alignment horizontal="right" indent="1"/>
    </xf>
    <xf numFmtId="168" fontId="27" fillId="0" borderId="17" xfId="31" applyNumberFormat="1" applyFont="1" applyFill="1" applyBorder="1" applyAlignment="1">
      <alignment horizontal="left" indent="1"/>
    </xf>
    <xf numFmtId="168" fontId="27" fillId="0" borderId="32" xfId="31" applyNumberFormat="1" applyFont="1" applyFill="1" applyBorder="1" applyAlignment="1">
      <alignment horizontal="left" indent="1"/>
    </xf>
    <xf numFmtId="168" fontId="27" fillId="0" borderId="25" xfId="31" applyNumberFormat="1" applyFont="1" applyFill="1" applyBorder="1" applyAlignment="1">
      <alignment horizontal="left" indent="1"/>
    </xf>
    <xf numFmtId="168" fontId="20" fillId="0" borderId="13" xfId="31" applyNumberFormat="1" applyFont="1" applyFill="1" applyBorder="1" applyAlignment="1">
      <alignment horizontal="left" indent="1"/>
    </xf>
    <xf numFmtId="168" fontId="20" fillId="0" borderId="16" xfId="31" applyNumberFormat="1" applyFont="1" applyFill="1" applyBorder="1" applyAlignment="1">
      <alignment horizontal="left" indent="1"/>
    </xf>
    <xf numFmtId="168" fontId="20" fillId="0" borderId="0" xfId="31" applyNumberFormat="1" applyFont="1" applyFill="1" applyBorder="1" applyAlignment="1">
      <alignment horizontal="left" indent="1"/>
    </xf>
    <xf numFmtId="168" fontId="20" fillId="0" borderId="31" xfId="31" applyNumberFormat="1" applyFont="1" applyFill="1" applyBorder="1" applyAlignment="1">
      <alignment horizontal="left" indent="1"/>
    </xf>
    <xf numFmtId="168" fontId="20" fillId="0" borderId="33" xfId="31" applyNumberFormat="1" applyFont="1" applyFill="1" applyBorder="1" applyAlignment="1">
      <alignment horizontal="left" indent="1"/>
    </xf>
    <xf numFmtId="168" fontId="20" fillId="0" borderId="26" xfId="31" applyNumberFormat="1" applyFont="1" applyFill="1" applyBorder="1" applyAlignment="1">
      <alignment horizontal="left" indent="1"/>
    </xf>
    <xf numFmtId="3" fontId="27" fillId="0" borderId="25" xfId="0" applyNumberFormat="1" applyFont="1" applyBorder="1" applyAlignment="1">
      <alignment horizontal="left" indent="1"/>
    </xf>
    <xf numFmtId="3" fontId="23" fillId="0" borderId="17" xfId="0" applyNumberFormat="1" applyFont="1" applyBorder="1" applyAlignment="1">
      <alignment horizontal="left" indent="1"/>
    </xf>
    <xf numFmtId="3" fontId="23" fillId="0" borderId="6" xfId="0" applyNumberFormat="1" applyFont="1" applyBorder="1" applyAlignment="1">
      <alignment horizontal="left" indent="1"/>
    </xf>
    <xf numFmtId="3" fontId="20" fillId="0" borderId="0" xfId="0" applyNumberFormat="1" applyFont="1" applyAlignment="1">
      <alignment horizontal="left" indent="1"/>
    </xf>
    <xf numFmtId="3" fontId="28" fillId="0" borderId="13" xfId="0" applyNumberFormat="1" applyFont="1" applyBorder="1" applyAlignment="1">
      <alignment horizontal="left" indent="1"/>
    </xf>
    <xf numFmtId="3" fontId="28" fillId="0" borderId="14" xfId="0" applyNumberFormat="1" applyFont="1" applyBorder="1" applyAlignment="1">
      <alignment horizontal="left" indent="1"/>
    </xf>
    <xf numFmtId="3" fontId="20" fillId="0" borderId="0" xfId="0" applyNumberFormat="1" applyFont="1" applyAlignment="1">
      <alignment horizontal="left" wrapText="1" indent="1"/>
    </xf>
    <xf numFmtId="165" fontId="27" fillId="0" borderId="6" xfId="22" applyNumberFormat="1" applyFont="1" applyFill="1" applyBorder="1" applyAlignment="1">
      <alignment horizontal="left" indent="1"/>
    </xf>
    <xf numFmtId="165" fontId="23" fillId="0" borderId="17" xfId="22" applyNumberFormat="1" applyFont="1" applyFill="1" applyBorder="1" applyAlignment="1">
      <alignment horizontal="left" indent="1"/>
    </xf>
    <xf numFmtId="165" fontId="23" fillId="0" borderId="6" xfId="22" applyNumberFormat="1" applyFont="1" applyFill="1" applyBorder="1" applyAlignment="1">
      <alignment horizontal="left" indent="1"/>
    </xf>
    <xf numFmtId="165" fontId="20" fillId="0" borderId="13" xfId="22" applyNumberFormat="1" applyFont="1" applyFill="1" applyBorder="1" applyAlignment="1">
      <alignment horizontal="left" indent="1"/>
    </xf>
    <xf numFmtId="165" fontId="28" fillId="0" borderId="13" xfId="22" applyNumberFormat="1" applyFont="1" applyFill="1" applyBorder="1" applyAlignment="1">
      <alignment horizontal="left" indent="1"/>
    </xf>
    <xf numFmtId="165" fontId="28" fillId="0" borderId="14" xfId="22" applyNumberFormat="1" applyFont="1" applyFill="1" applyBorder="1" applyAlignment="1">
      <alignment horizontal="left" indent="1"/>
    </xf>
    <xf numFmtId="3" fontId="22" fillId="0" borderId="13" xfId="3" applyNumberFormat="1" applyFont="1" applyBorder="1" applyAlignment="1">
      <alignment horizontal="right" indent="1"/>
    </xf>
    <xf numFmtId="3" fontId="22" fillId="0" borderId="17" xfId="3" applyNumberFormat="1" applyFont="1" applyBorder="1" applyAlignment="1">
      <alignment horizontal="right" indent="1"/>
    </xf>
    <xf numFmtId="3" fontId="22" fillId="0" borderId="6" xfId="3" applyNumberFormat="1" applyFont="1" applyBorder="1" applyAlignment="1">
      <alignment horizontal="right" indent="1"/>
    </xf>
    <xf numFmtId="3" fontId="22" fillId="0" borderId="31" xfId="3" applyNumberFormat="1" applyFont="1" applyBorder="1" applyAlignment="1">
      <alignment horizontal="right" indent="1"/>
    </xf>
    <xf numFmtId="3" fontId="22" fillId="0" borderId="27" xfId="3" applyNumberFormat="1" applyFont="1" applyBorder="1" applyAlignment="1">
      <alignment horizontal="right" indent="1"/>
    </xf>
    <xf numFmtId="0" fontId="17" fillId="0" borderId="0" xfId="7" applyFont="1" applyAlignment="1">
      <alignment horizontal="right"/>
    </xf>
    <xf numFmtId="3" fontId="20" fillId="0" borderId="17" xfId="7" applyNumberFormat="1" applyFont="1" applyBorder="1" applyAlignment="1">
      <alignment horizontal="right" vertical="center" wrapText="1" indent="1"/>
    </xf>
    <xf numFmtId="3" fontId="20" fillId="0" borderId="6" xfId="7" applyNumberFormat="1" applyFont="1" applyBorder="1" applyAlignment="1">
      <alignment horizontal="right" vertical="center" wrapText="1" indent="1"/>
    </xf>
    <xf numFmtId="3" fontId="20" fillId="0" borderId="13" xfId="7" applyNumberFormat="1" applyFont="1" applyBorder="1" applyAlignment="1">
      <alignment horizontal="right" vertical="center" wrapText="1" indent="1"/>
    </xf>
    <xf numFmtId="3" fontId="20" fillId="0" borderId="14" xfId="7" applyNumberFormat="1" applyFont="1" applyBorder="1" applyAlignment="1">
      <alignment horizontal="right" vertical="center" wrapText="1" indent="1"/>
    </xf>
    <xf numFmtId="3" fontId="20" fillId="0" borderId="31" xfId="7" applyNumberFormat="1" applyFont="1" applyBorder="1" applyAlignment="1">
      <alignment horizontal="right" vertical="center" wrapText="1" indent="1"/>
    </xf>
    <xf numFmtId="3" fontId="20" fillId="0" borderId="27" xfId="7" applyNumberFormat="1" applyFont="1" applyBorder="1" applyAlignment="1">
      <alignment horizontal="right" vertical="center" wrapText="1" indent="1"/>
    </xf>
    <xf numFmtId="165" fontId="20" fillId="0" borderId="13" xfId="7" applyNumberFormat="1" applyFont="1" applyBorder="1" applyAlignment="1">
      <alignment horizontal="right" vertical="center" wrapText="1" indent="1"/>
    </xf>
    <xf numFmtId="165" fontId="20" fillId="0" borderId="14" xfId="7" applyNumberFormat="1" applyFont="1" applyBorder="1" applyAlignment="1">
      <alignment horizontal="right" vertical="center" wrapText="1" indent="1"/>
    </xf>
    <xf numFmtId="3" fontId="39" fillId="0" borderId="11" xfId="20" applyNumberFormat="1" applyFont="1" applyBorder="1" applyAlignment="1">
      <alignment horizontal="right" wrapText="1" indent="1"/>
    </xf>
    <xf numFmtId="3" fontId="39" fillId="0" borderId="12" xfId="20" applyNumberFormat="1" applyFont="1" applyBorder="1" applyAlignment="1">
      <alignment horizontal="right" wrapText="1" indent="1"/>
    </xf>
    <xf numFmtId="3" fontId="39" fillId="0" borderId="13" xfId="20" applyNumberFormat="1" applyFont="1" applyBorder="1" applyAlignment="1">
      <alignment horizontal="right" wrapText="1" indent="1"/>
    </xf>
    <xf numFmtId="3" fontId="39" fillId="0" borderId="14" xfId="20" applyNumberFormat="1" applyFont="1" applyBorder="1" applyAlignment="1">
      <alignment horizontal="right" wrapText="1" indent="1"/>
    </xf>
    <xf numFmtId="3" fontId="40" fillId="0" borderId="13" xfId="20" applyNumberFormat="1" applyFont="1" applyBorder="1" applyAlignment="1">
      <alignment horizontal="right" wrapText="1" indent="1"/>
    </xf>
    <xf numFmtId="3" fontId="40" fillId="0" borderId="14" xfId="20" applyNumberFormat="1" applyFont="1" applyBorder="1" applyAlignment="1">
      <alignment horizontal="right" wrapText="1" indent="1"/>
    </xf>
    <xf numFmtId="3" fontId="23" fillId="0" borderId="11" xfId="0" applyNumberFormat="1" applyFont="1" applyBorder="1" applyAlignment="1">
      <alignment horizontal="right" indent="1"/>
    </xf>
    <xf numFmtId="3" fontId="23" fillId="0" borderId="12" xfId="0" applyNumberFormat="1" applyFont="1" applyBorder="1" applyAlignment="1">
      <alignment horizontal="right" indent="1"/>
    </xf>
    <xf numFmtId="3" fontId="20" fillId="0" borderId="13" xfId="0" applyNumberFormat="1" applyFont="1" applyBorder="1" applyAlignment="1">
      <alignment horizontal="right" indent="1"/>
    </xf>
    <xf numFmtId="3" fontId="20" fillId="0" borderId="14" xfId="0" applyNumberFormat="1" applyFont="1" applyBorder="1" applyAlignment="1">
      <alignment horizontal="right" indent="1"/>
    </xf>
    <xf numFmtId="3" fontId="23" fillId="0" borderId="13" xfId="0" applyNumberFormat="1" applyFont="1" applyBorder="1" applyAlignment="1">
      <alignment horizontal="right" indent="1"/>
    </xf>
    <xf numFmtId="3" fontId="23" fillId="0" borderId="14" xfId="0" applyNumberFormat="1" applyFont="1" applyBorder="1" applyAlignment="1">
      <alignment horizontal="right" indent="1"/>
    </xf>
    <xf numFmtId="3" fontId="23" fillId="0" borderId="13" xfId="6" applyNumberFormat="1" applyFont="1" applyBorder="1" applyAlignment="1">
      <alignment horizontal="right" indent="1"/>
    </xf>
    <xf numFmtId="3" fontId="26" fillId="0" borderId="11" xfId="0" applyNumberFormat="1" applyFont="1" applyBorder="1" applyAlignment="1">
      <alignment horizontal="right" indent="1"/>
    </xf>
    <xf numFmtId="3" fontId="26" fillId="0" borderId="12" xfId="0" applyNumberFormat="1" applyFont="1" applyBorder="1" applyAlignment="1">
      <alignment horizontal="right" indent="1"/>
    </xf>
    <xf numFmtId="3" fontId="26" fillId="0" borderId="13" xfId="0" applyNumberFormat="1" applyFont="1" applyBorder="1" applyAlignment="1">
      <alignment horizontal="right" indent="1"/>
    </xf>
    <xf numFmtId="3" fontId="22" fillId="0" borderId="13" xfId="0" applyNumberFormat="1" applyFont="1" applyBorder="1" applyAlignment="1">
      <alignment horizontal="right" indent="1"/>
    </xf>
    <xf numFmtId="165" fontId="27" fillId="0" borderId="14" xfId="0" applyNumberFormat="1" applyFont="1" applyBorder="1" applyAlignment="1">
      <alignment horizontal="left" indent="1"/>
    </xf>
    <xf numFmtId="165" fontId="23" fillId="0" borderId="13" xfId="0" applyNumberFormat="1" applyFont="1" applyBorder="1" applyAlignment="1">
      <alignment horizontal="left" indent="1"/>
    </xf>
    <xf numFmtId="165" fontId="23" fillId="0" borderId="14" xfId="0" applyNumberFormat="1" applyFont="1" applyBorder="1" applyAlignment="1">
      <alignment horizontal="left" indent="1"/>
    </xf>
    <xf numFmtId="165" fontId="20" fillId="0" borderId="14" xfId="0" applyNumberFormat="1" applyFont="1" applyBorder="1" applyAlignment="1">
      <alignment horizontal="left" indent="1"/>
    </xf>
    <xf numFmtId="164" fontId="28" fillId="0" borderId="13" xfId="0" applyNumberFormat="1" applyFont="1" applyBorder="1" applyAlignment="1">
      <alignment horizontal="left" indent="1"/>
    </xf>
    <xf numFmtId="164" fontId="28" fillId="0" borderId="14" xfId="0" applyNumberFormat="1" applyFont="1" applyBorder="1" applyAlignment="1">
      <alignment horizontal="left" indent="1"/>
    </xf>
    <xf numFmtId="165" fontId="20" fillId="0" borderId="14" xfId="0" applyNumberFormat="1" applyFont="1" applyBorder="1" applyAlignment="1">
      <alignment horizontal="left" wrapText="1" indent="1"/>
    </xf>
    <xf numFmtId="3" fontId="27" fillId="0" borderId="14" xfId="0" applyNumberFormat="1" applyFont="1" applyBorder="1" applyAlignment="1">
      <alignment horizontal="left" indent="1"/>
    </xf>
    <xf numFmtId="3" fontId="23" fillId="0" borderId="13" xfId="0" applyNumberFormat="1" applyFont="1" applyBorder="1" applyAlignment="1">
      <alignment horizontal="left" indent="1"/>
    </xf>
    <xf numFmtId="3" fontId="23" fillId="0" borderId="14" xfId="0" applyNumberFormat="1" applyFont="1" applyBorder="1" applyAlignment="1">
      <alignment horizontal="left" indent="1"/>
    </xf>
    <xf numFmtId="3" fontId="20" fillId="0" borderId="14" xfId="0" applyNumberFormat="1" applyFont="1" applyBorder="1" applyAlignment="1">
      <alignment horizontal="left" indent="1"/>
    </xf>
    <xf numFmtId="3" fontId="20" fillId="0" borderId="14" xfId="0" applyNumberFormat="1" applyFont="1" applyBorder="1" applyAlignment="1">
      <alignment horizontal="left" wrapText="1" indent="1"/>
    </xf>
    <xf numFmtId="165" fontId="28" fillId="0" borderId="13" xfId="0" applyNumberFormat="1" applyFont="1" applyBorder="1" applyAlignment="1">
      <alignment horizontal="left" indent="1"/>
    </xf>
    <xf numFmtId="165" fontId="28" fillId="0" borderId="14" xfId="0" applyNumberFormat="1" applyFont="1" applyBorder="1" applyAlignment="1">
      <alignment horizontal="left" indent="1"/>
    </xf>
    <xf numFmtId="165" fontId="27" fillId="0" borderId="14" xfId="0" applyNumberFormat="1" applyFont="1" applyBorder="1" applyAlignment="1">
      <alignment horizontal="right" indent="1"/>
    </xf>
    <xf numFmtId="165" fontId="23" fillId="0" borderId="13" xfId="0" applyNumberFormat="1" applyFont="1" applyBorder="1" applyAlignment="1">
      <alignment horizontal="right" indent="1"/>
    </xf>
    <xf numFmtId="165" fontId="23" fillId="0" borderId="14" xfId="0" applyNumberFormat="1" applyFont="1" applyBorder="1" applyAlignment="1">
      <alignment horizontal="right" indent="1"/>
    </xf>
    <xf numFmtId="165" fontId="20" fillId="0" borderId="14" xfId="0" applyNumberFormat="1" applyFont="1" applyBorder="1" applyAlignment="1">
      <alignment horizontal="right" indent="1"/>
    </xf>
    <xf numFmtId="164" fontId="28" fillId="0" borderId="13" xfId="0" applyNumberFormat="1" applyFont="1" applyBorder="1" applyAlignment="1">
      <alignment horizontal="right" indent="1"/>
    </xf>
    <xf numFmtId="164" fontId="28" fillId="0" borderId="14" xfId="0" applyNumberFormat="1" applyFont="1" applyBorder="1" applyAlignment="1">
      <alignment horizontal="right" indent="1"/>
    </xf>
    <xf numFmtId="165" fontId="20" fillId="0" borderId="14" xfId="0" applyNumberFormat="1" applyFont="1" applyBorder="1" applyAlignment="1">
      <alignment horizontal="right" wrapText="1" indent="1"/>
    </xf>
    <xf numFmtId="3" fontId="27" fillId="0" borderId="14" xfId="0" applyNumberFormat="1" applyFont="1" applyBorder="1" applyAlignment="1">
      <alignment horizontal="right" indent="1"/>
    </xf>
    <xf numFmtId="3" fontId="28" fillId="0" borderId="13" xfId="0" applyNumberFormat="1" applyFont="1" applyBorder="1" applyAlignment="1">
      <alignment horizontal="right" indent="1"/>
    </xf>
    <xf numFmtId="3" fontId="28" fillId="0" borderId="14" xfId="0" applyNumberFormat="1" applyFont="1" applyBorder="1" applyAlignment="1">
      <alignment horizontal="right" indent="1"/>
    </xf>
    <xf numFmtId="3" fontId="20" fillId="0" borderId="14" xfId="0" applyNumberFormat="1" applyFont="1" applyBorder="1" applyAlignment="1">
      <alignment horizontal="right" wrapText="1" indent="1"/>
    </xf>
    <xf numFmtId="164" fontId="27" fillId="0" borderId="14" xfId="0" applyNumberFormat="1" applyFont="1" applyBorder="1" applyAlignment="1">
      <alignment horizontal="right" indent="1"/>
    </xf>
    <xf numFmtId="164" fontId="23" fillId="0" borderId="13" xfId="0" applyNumberFormat="1" applyFont="1" applyBorder="1" applyAlignment="1">
      <alignment horizontal="right" indent="1"/>
    </xf>
    <xf numFmtId="164" fontId="23" fillId="0" borderId="14" xfId="0" applyNumberFormat="1" applyFont="1" applyBorder="1" applyAlignment="1">
      <alignment horizontal="right" indent="1"/>
    </xf>
    <xf numFmtId="164" fontId="20" fillId="0" borderId="14" xfId="0" applyNumberFormat="1" applyFont="1" applyBorder="1" applyAlignment="1">
      <alignment horizontal="right" indent="1"/>
    </xf>
    <xf numFmtId="164" fontId="20" fillId="0" borderId="14" xfId="0" applyNumberFormat="1" applyFont="1" applyBorder="1" applyAlignment="1">
      <alignment horizontal="right" wrapText="1" indent="1"/>
    </xf>
    <xf numFmtId="165" fontId="23" fillId="0" borderId="17" xfId="0" applyNumberFormat="1" applyFont="1" applyBorder="1" applyAlignment="1">
      <alignment horizontal="right" indent="1"/>
    </xf>
    <xf numFmtId="165" fontId="23" fillId="0" borderId="6" xfId="0" applyNumberFormat="1" applyFont="1" applyBorder="1" applyAlignment="1">
      <alignment horizontal="right" indent="1"/>
    </xf>
    <xf numFmtId="164" fontId="28" fillId="0" borderId="31" xfId="0" applyNumberFormat="1" applyFont="1" applyBorder="1" applyAlignment="1">
      <alignment horizontal="right" indent="1"/>
    </xf>
    <xf numFmtId="164" fontId="28" fillId="0" borderId="27" xfId="0" applyNumberFormat="1" applyFont="1" applyBorder="1" applyAlignment="1">
      <alignment horizontal="right" indent="1"/>
    </xf>
    <xf numFmtId="3" fontId="23" fillId="0" borderId="17" xfId="0" applyNumberFormat="1" applyFont="1" applyBorder="1" applyAlignment="1">
      <alignment horizontal="right" indent="1"/>
    </xf>
    <xf numFmtId="3" fontId="23" fillId="0" borderId="6" xfId="0" applyNumberFormat="1" applyFont="1" applyBorder="1" applyAlignment="1">
      <alignment horizontal="right" indent="1"/>
    </xf>
    <xf numFmtId="3" fontId="28" fillId="0" borderId="31" xfId="0" applyNumberFormat="1" applyFont="1" applyBorder="1" applyAlignment="1">
      <alignment horizontal="right" indent="1"/>
    </xf>
    <xf numFmtId="3" fontId="28" fillId="0" borderId="27" xfId="0" applyNumberFormat="1" applyFont="1" applyBorder="1" applyAlignment="1">
      <alignment horizontal="right" indent="1"/>
    </xf>
    <xf numFmtId="164" fontId="23" fillId="0" borderId="17" xfId="0" applyNumberFormat="1" applyFont="1" applyBorder="1" applyAlignment="1">
      <alignment horizontal="right" indent="1"/>
    </xf>
    <xf numFmtId="164" fontId="23" fillId="0" borderId="6" xfId="0" applyNumberFormat="1" applyFont="1" applyBorder="1" applyAlignment="1">
      <alignment horizontal="right" indent="1"/>
    </xf>
    <xf numFmtId="164" fontId="20" fillId="0" borderId="13" xfId="0" applyNumberFormat="1" applyFont="1" applyBorder="1" applyAlignment="1">
      <alignment horizontal="right" indent="1"/>
    </xf>
    <xf numFmtId="165" fontId="27" fillId="0" borderId="17" xfId="0" applyNumberFormat="1" applyFont="1" applyBorder="1" applyAlignment="1">
      <alignment horizontal="right" indent="1"/>
    </xf>
    <xf numFmtId="165" fontId="27" fillId="0" borderId="6" xfId="0" applyNumberFormat="1" applyFont="1" applyBorder="1" applyAlignment="1">
      <alignment horizontal="right" indent="1"/>
    </xf>
    <xf numFmtId="165" fontId="20" fillId="0" borderId="13" xfId="0" applyNumberFormat="1" applyFont="1" applyBorder="1" applyAlignment="1">
      <alignment horizontal="right" indent="1"/>
    </xf>
    <xf numFmtId="165" fontId="20" fillId="0" borderId="31" xfId="0" applyNumberFormat="1" applyFont="1" applyBorder="1" applyAlignment="1">
      <alignment horizontal="right" indent="1"/>
    </xf>
    <xf numFmtId="165" fontId="20" fillId="0" borderId="27" xfId="0" applyNumberFormat="1" applyFont="1" applyBorder="1" applyAlignment="1">
      <alignment horizontal="right" indent="1"/>
    </xf>
    <xf numFmtId="3" fontId="27" fillId="0" borderId="17" xfId="0" applyNumberFormat="1" applyFont="1" applyBorder="1" applyAlignment="1">
      <alignment horizontal="right" indent="1"/>
    </xf>
    <xf numFmtId="3" fontId="27" fillId="0" borderId="6" xfId="0" applyNumberFormat="1" applyFont="1" applyBorder="1" applyAlignment="1">
      <alignment horizontal="right" indent="1"/>
    </xf>
    <xf numFmtId="0" fontId="20" fillId="0" borderId="0" xfId="20" applyFont="1" applyAlignment="1">
      <alignment horizontal="right" indent="1"/>
    </xf>
    <xf numFmtId="168" fontId="23" fillId="0" borderId="17" xfId="31" applyNumberFormat="1" applyFont="1" applyFill="1" applyBorder="1" applyAlignment="1">
      <alignment horizontal="right" indent="1"/>
    </xf>
    <xf numFmtId="168" fontId="23" fillId="0" borderId="6" xfId="31" applyNumberFormat="1" applyFont="1" applyFill="1" applyBorder="1" applyAlignment="1">
      <alignment horizontal="right" indent="1"/>
    </xf>
    <xf numFmtId="168" fontId="23" fillId="0" borderId="13" xfId="31" applyNumberFormat="1" applyFont="1" applyFill="1" applyBorder="1" applyAlignment="1">
      <alignment horizontal="right" indent="1"/>
    </xf>
    <xf numFmtId="168" fontId="23" fillId="0" borderId="14" xfId="31" applyNumberFormat="1" applyFont="1" applyFill="1" applyBorder="1" applyAlignment="1">
      <alignment horizontal="right" indent="1"/>
    </xf>
    <xf numFmtId="168" fontId="20" fillId="0" borderId="14" xfId="31" applyNumberFormat="1" applyFont="1" applyFill="1" applyBorder="1" applyAlignment="1">
      <alignment horizontal="right" indent="1"/>
    </xf>
    <xf numFmtId="168" fontId="28" fillId="0" borderId="13" xfId="31" applyNumberFormat="1" applyFont="1" applyFill="1" applyBorder="1" applyAlignment="1">
      <alignment horizontal="right" indent="1"/>
    </xf>
    <xf numFmtId="168" fontId="28" fillId="0" borderId="14" xfId="31" applyNumberFormat="1" applyFont="1" applyFill="1" applyBorder="1" applyAlignment="1">
      <alignment horizontal="right" indent="1"/>
    </xf>
    <xf numFmtId="170" fontId="27" fillId="0" borderId="13" xfId="31" applyNumberFormat="1" applyFont="1" applyFill="1" applyBorder="1" applyAlignment="1">
      <alignment horizontal="right" indent="1"/>
    </xf>
    <xf numFmtId="170" fontId="27" fillId="0" borderId="14" xfId="31" applyNumberFormat="1" applyFont="1" applyFill="1" applyBorder="1" applyAlignment="1">
      <alignment horizontal="right" indent="1"/>
    </xf>
    <xf numFmtId="170" fontId="20" fillId="0" borderId="13" xfId="31" applyNumberFormat="1" applyFont="1" applyFill="1" applyBorder="1" applyAlignment="1">
      <alignment horizontal="right" indent="1"/>
    </xf>
    <xf numFmtId="170" fontId="20" fillId="0" borderId="14" xfId="31" applyNumberFormat="1" applyFont="1" applyFill="1" applyBorder="1" applyAlignment="1">
      <alignment horizontal="right" indent="1"/>
    </xf>
    <xf numFmtId="165" fontId="27" fillId="0" borderId="14" xfId="22" applyNumberFormat="1" applyFont="1" applyFill="1" applyBorder="1" applyAlignment="1">
      <alignment horizontal="right" indent="1"/>
    </xf>
    <xf numFmtId="165" fontId="20" fillId="0" borderId="14" xfId="22" applyNumberFormat="1" applyFont="1" applyFill="1" applyBorder="1" applyAlignment="1">
      <alignment horizontal="right" indent="1"/>
    </xf>
    <xf numFmtId="0" fontId="23" fillId="0" borderId="15" xfId="0" applyFont="1" applyBorder="1" applyAlignment="1">
      <alignment vertical="center"/>
    </xf>
    <xf numFmtId="165" fontId="20" fillId="0" borderId="13" xfId="9" applyNumberFormat="1" applyFont="1" applyBorder="1" applyAlignment="1">
      <alignment horizontal="right" wrapText="1" indent="1"/>
    </xf>
    <xf numFmtId="165" fontId="20" fillId="0" borderId="14" xfId="9" applyNumberFormat="1" applyFont="1" applyBorder="1" applyAlignment="1">
      <alignment horizontal="right" wrapText="1" indent="1"/>
    </xf>
    <xf numFmtId="3" fontId="20" fillId="0" borderId="13" xfId="9" applyNumberFormat="1" applyFont="1" applyBorder="1" applyAlignment="1">
      <alignment horizontal="right" wrapText="1" indent="1"/>
    </xf>
    <xf numFmtId="3" fontId="20" fillId="0" borderId="14" xfId="9" applyNumberFormat="1" applyFont="1" applyBorder="1" applyAlignment="1">
      <alignment horizontal="right" wrapText="1" indent="1"/>
    </xf>
    <xf numFmtId="1" fontId="20" fillId="0" borderId="0" xfId="9" applyNumberFormat="1" applyFont="1" applyAlignment="1">
      <alignment horizontal="left" wrapText="1"/>
    </xf>
    <xf numFmtId="3" fontId="23" fillId="0" borderId="17" xfId="9" applyNumberFormat="1" applyFont="1" applyBorder="1" applyAlignment="1">
      <alignment horizontal="right" wrapText="1" indent="1"/>
    </xf>
    <xf numFmtId="3" fontId="20" fillId="0" borderId="17" xfId="9" applyNumberFormat="1" applyFont="1" applyBorder="1" applyAlignment="1">
      <alignment horizontal="right" wrapText="1" indent="1"/>
    </xf>
    <xf numFmtId="3" fontId="20" fillId="0" borderId="17" xfId="9" applyNumberFormat="1" applyFont="1" applyBorder="1" applyAlignment="1">
      <alignment horizontal="right" indent="1"/>
    </xf>
    <xf numFmtId="3" fontId="20" fillId="0" borderId="6" xfId="9" applyNumberFormat="1" applyFont="1" applyBorder="1" applyAlignment="1">
      <alignment horizontal="right" wrapText="1" indent="1"/>
    </xf>
    <xf numFmtId="3" fontId="23" fillId="0" borderId="13" xfId="9" applyNumberFormat="1" applyFont="1" applyBorder="1" applyAlignment="1">
      <alignment horizontal="right" wrapText="1" indent="1"/>
    </xf>
    <xf numFmtId="3" fontId="20" fillId="0" borderId="13" xfId="9" applyNumberFormat="1" applyFont="1" applyBorder="1" applyAlignment="1">
      <alignment horizontal="right" indent="1"/>
    </xf>
    <xf numFmtId="167" fontId="26" fillId="0" borderId="17" xfId="10" applyNumberFormat="1" applyFont="1" applyBorder="1" applyAlignment="1">
      <alignment horizontal="right" indent="1"/>
    </xf>
    <xf numFmtId="167" fontId="26" fillId="0" borderId="6" xfId="10" applyNumberFormat="1" applyFont="1" applyBorder="1" applyAlignment="1">
      <alignment horizontal="right" indent="1"/>
    </xf>
    <xf numFmtId="167" fontId="22" fillId="0" borderId="13" xfId="10" applyNumberFormat="1" applyFont="1" applyBorder="1" applyAlignment="1">
      <alignment horizontal="right" indent="1"/>
    </xf>
    <xf numFmtId="167" fontId="22" fillId="0" borderId="14" xfId="10" applyNumberFormat="1" applyFont="1" applyBorder="1" applyAlignment="1">
      <alignment horizontal="right" indent="1"/>
    </xf>
    <xf numFmtId="167" fontId="26" fillId="0" borderId="13" xfId="10" applyNumberFormat="1" applyFont="1" applyBorder="1" applyAlignment="1">
      <alignment horizontal="right" indent="1"/>
    </xf>
    <xf numFmtId="167" fontId="26" fillId="0" borderId="14" xfId="10" applyNumberFormat="1" applyFont="1" applyBorder="1" applyAlignment="1">
      <alignment horizontal="right" indent="1"/>
    </xf>
    <xf numFmtId="0" fontId="22" fillId="0" borderId="0" xfId="16" applyFont="1" applyAlignment="1">
      <alignment horizontal="left" indent="1"/>
    </xf>
    <xf numFmtId="165" fontId="20" fillId="0" borderId="13" xfId="17" applyNumberFormat="1" applyFont="1" applyBorder="1" applyAlignment="1">
      <alignment horizontal="right" vertical="center" indent="1"/>
    </xf>
    <xf numFmtId="165" fontId="20" fillId="0" borderId="13" xfId="17" applyNumberFormat="1" applyFont="1" applyBorder="1" applyAlignment="1">
      <alignment horizontal="right" vertical="center" wrapText="1" indent="1"/>
    </xf>
    <xf numFmtId="3" fontId="20" fillId="0" borderId="14" xfId="17" applyNumberFormat="1" applyFont="1" applyBorder="1" applyAlignment="1">
      <alignment horizontal="right" vertical="center" wrapText="1" indent="1"/>
    </xf>
    <xf numFmtId="165" fontId="22" fillId="0" borderId="13" xfId="3" applyNumberFormat="1" applyFont="1" applyBorder="1" applyAlignment="1">
      <alignment horizontal="right" vertical="center" indent="1"/>
    </xf>
    <xf numFmtId="165" fontId="22" fillId="0" borderId="13" xfId="18" applyNumberFormat="1" applyFont="1" applyFill="1" applyBorder="1" applyAlignment="1">
      <alignment horizontal="right" indent="1"/>
    </xf>
    <xf numFmtId="3" fontId="22" fillId="0" borderId="14" xfId="3" applyNumberFormat="1" applyFont="1" applyBorder="1" applyAlignment="1">
      <alignment horizontal="right" vertical="center" indent="1"/>
    </xf>
    <xf numFmtId="0" fontId="22" fillId="3" borderId="16" xfId="4" applyFont="1" applyFill="1" applyBorder="1" applyAlignment="1" applyProtection="1">
      <alignment horizontal="center"/>
      <protection locked="0"/>
    </xf>
    <xf numFmtId="164" fontId="22" fillId="3" borderId="13" xfId="3" applyNumberFormat="1" applyFont="1" applyFill="1" applyBorder="1" applyAlignment="1">
      <alignment horizontal="right" indent="2"/>
    </xf>
    <xf numFmtId="164" fontId="22" fillId="3" borderId="13" xfId="17" applyNumberFormat="1" applyFont="1" applyFill="1" applyBorder="1" applyAlignment="1">
      <alignment horizontal="right" indent="2"/>
    </xf>
    <xf numFmtId="165" fontId="22" fillId="3" borderId="13" xfId="17" applyNumberFormat="1" applyFont="1" applyFill="1" applyBorder="1" applyAlignment="1">
      <alignment horizontal="right" indent="2"/>
    </xf>
    <xf numFmtId="165" fontId="22" fillId="3" borderId="13" xfId="18" applyNumberFormat="1" applyFont="1" applyFill="1" applyBorder="1" applyAlignment="1">
      <alignment horizontal="right" indent="2"/>
    </xf>
    <xf numFmtId="3" fontId="22" fillId="3" borderId="14" xfId="3" applyNumberFormat="1" applyFont="1" applyFill="1" applyBorder="1" applyAlignment="1">
      <alignment horizontal="right" indent="2"/>
    </xf>
    <xf numFmtId="0" fontId="22" fillId="3" borderId="24" xfId="0" applyFont="1" applyFill="1" applyBorder="1" applyAlignment="1">
      <alignment horizontal="center" vertical="center"/>
    </xf>
    <xf numFmtId="164" fontId="26" fillId="3" borderId="14" xfId="0" applyNumberFormat="1" applyFont="1" applyFill="1" applyBorder="1" applyAlignment="1">
      <alignment horizontal="right" indent="1"/>
    </xf>
    <xf numFmtId="164" fontId="22" fillId="3" borderId="14" xfId="0" applyNumberFormat="1" applyFont="1" applyFill="1" applyBorder="1" applyAlignment="1">
      <alignment horizontal="right" indent="1"/>
    </xf>
    <xf numFmtId="3" fontId="26" fillId="3" borderId="14" xfId="0" applyNumberFormat="1" applyFont="1" applyFill="1" applyBorder="1"/>
    <xf numFmtId="3" fontId="22" fillId="3" borderId="14" xfId="0" applyNumberFormat="1" applyFont="1" applyFill="1" applyBorder="1"/>
    <xf numFmtId="165" fontId="26" fillId="3" borderId="6" xfId="22" applyNumberFormat="1" applyFont="1" applyFill="1" applyBorder="1" applyAlignment="1"/>
    <xf numFmtId="165" fontId="22" fillId="3" borderId="14" xfId="22" applyNumberFormat="1" applyFont="1" applyFill="1" applyBorder="1" applyAlignment="1"/>
    <xf numFmtId="164" fontId="26" fillId="0" borderId="17" xfId="0" applyNumberFormat="1" applyFont="1" applyBorder="1" applyAlignment="1">
      <alignment horizontal="right" indent="1"/>
    </xf>
    <xf numFmtId="164" fontId="26" fillId="0" borderId="6" xfId="0" applyNumberFormat="1" applyFont="1" applyBorder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3" fontId="26" fillId="0" borderId="14" xfId="0" applyNumberFormat="1" applyFont="1" applyBorder="1" applyAlignment="1">
      <alignment horizontal="right" indent="1"/>
    </xf>
    <xf numFmtId="3" fontId="35" fillId="0" borderId="13" xfId="0" applyNumberFormat="1" applyFont="1" applyBorder="1" applyAlignment="1">
      <alignment horizontal="right" indent="1"/>
    </xf>
    <xf numFmtId="3" fontId="35" fillId="0" borderId="14" xfId="0" applyNumberFormat="1" applyFont="1" applyBorder="1" applyAlignment="1">
      <alignment horizontal="right" indent="1"/>
    </xf>
    <xf numFmtId="165" fontId="23" fillId="0" borderId="13" xfId="22" applyNumberFormat="1" applyFont="1" applyFill="1" applyBorder="1" applyAlignment="1">
      <alignment horizontal="right" indent="1"/>
    </xf>
    <xf numFmtId="165" fontId="23" fillId="0" borderId="14" xfId="22" applyNumberFormat="1" applyFont="1" applyFill="1" applyBorder="1" applyAlignment="1">
      <alignment horizontal="right" indent="1"/>
    </xf>
    <xf numFmtId="0" fontId="20" fillId="0" borderId="29" xfId="0" applyFont="1" applyBorder="1" applyAlignment="1">
      <alignment horizontal="center" vertical="center"/>
    </xf>
    <xf numFmtId="0" fontId="22" fillId="0" borderId="1" xfId="10" applyFont="1" applyBorder="1" applyAlignment="1">
      <alignment vertical="center"/>
    </xf>
    <xf numFmtId="0" fontId="22" fillId="0" borderId="0" xfId="10" applyFont="1" applyAlignment="1">
      <alignment vertical="center"/>
    </xf>
    <xf numFmtId="0" fontId="35" fillId="0" borderId="16" xfId="16" applyFont="1" applyBorder="1" applyAlignment="1">
      <alignment horizontal="left" indent="1"/>
    </xf>
    <xf numFmtId="167" fontId="22" fillId="0" borderId="31" xfId="10" applyNumberFormat="1" applyFont="1" applyBorder="1" applyAlignment="1">
      <alignment horizontal="right" indent="1"/>
    </xf>
    <xf numFmtId="167" fontId="22" fillId="0" borderId="27" xfId="10" applyNumberFormat="1" applyFont="1" applyBorder="1" applyAlignment="1">
      <alignment horizontal="right" indent="1"/>
    </xf>
    <xf numFmtId="0" fontId="20" fillId="0" borderId="1" xfId="0" applyFont="1" applyBorder="1" applyAlignment="1">
      <alignment vertical="center"/>
    </xf>
    <xf numFmtId="165" fontId="20" fillId="0" borderId="0" xfId="0" applyNumberFormat="1" applyFont="1" applyAlignment="1">
      <alignment vertical="center"/>
    </xf>
    <xf numFmtId="165" fontId="28" fillId="0" borderId="0" xfId="0" applyNumberFormat="1" applyFont="1" applyAlignment="1">
      <alignment vertical="center"/>
    </xf>
    <xf numFmtId="0" fontId="20" fillId="0" borderId="1" xfId="9" applyFont="1" applyBorder="1" applyAlignment="1">
      <alignment vertical="center" wrapText="1"/>
    </xf>
    <xf numFmtId="0" fontId="20" fillId="0" borderId="22" xfId="9" applyFont="1" applyBorder="1"/>
    <xf numFmtId="0" fontId="22" fillId="0" borderId="19" xfId="3" applyFont="1" applyBorder="1" applyAlignment="1">
      <alignment horizontal="center" vertical="center"/>
    </xf>
    <xf numFmtId="0" fontId="22" fillId="0" borderId="28" xfId="3" applyFont="1" applyBorder="1" applyAlignment="1">
      <alignment horizontal="center" vertical="center"/>
    </xf>
    <xf numFmtId="0" fontId="20" fillId="0" borderId="20" xfId="17" applyFont="1" applyBorder="1" applyAlignment="1">
      <alignment horizontal="center" vertical="center" wrapText="1"/>
    </xf>
    <xf numFmtId="0" fontId="20" fillId="0" borderId="3" xfId="17" applyFont="1" applyBorder="1" applyAlignment="1">
      <alignment horizontal="center" vertical="center" wrapText="1"/>
    </xf>
    <xf numFmtId="0" fontId="20" fillId="0" borderId="20" xfId="17" applyFont="1" applyBorder="1" applyAlignment="1">
      <alignment horizontal="center" vertical="center"/>
    </xf>
    <xf numFmtId="0" fontId="20" fillId="0" borderId="11" xfId="17" applyFont="1" applyBorder="1" applyAlignment="1">
      <alignment horizontal="center" vertical="center" wrapText="1"/>
    </xf>
    <xf numFmtId="0" fontId="20" fillId="0" borderId="18" xfId="17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165" fontId="35" fillId="0" borderId="5" xfId="0" applyNumberFormat="1" applyFont="1" applyBorder="1" applyAlignment="1">
      <alignment horizontal="center" vertical="center"/>
    </xf>
    <xf numFmtId="165" fontId="35" fillId="0" borderId="22" xfId="0" applyNumberFormat="1" applyFont="1" applyBorder="1" applyAlignment="1">
      <alignment horizontal="center" vertical="center"/>
    </xf>
    <xf numFmtId="165" fontId="22" fillId="0" borderId="5" xfId="0" applyNumberFormat="1" applyFont="1" applyBorder="1" applyAlignment="1">
      <alignment horizontal="center" vertical="center"/>
    </xf>
    <xf numFmtId="165" fontId="22" fillId="0" borderId="22" xfId="0" applyNumberFormat="1" applyFont="1" applyBorder="1" applyAlignment="1">
      <alignment horizontal="center" vertical="center"/>
    </xf>
    <xf numFmtId="0" fontId="15" fillId="0" borderId="0" xfId="27" applyFont="1" applyAlignment="1">
      <alignment horizontal="left"/>
    </xf>
    <xf numFmtId="165" fontId="22" fillId="0" borderId="0" xfId="27" applyNumberFormat="1" applyFont="1" applyAlignment="1">
      <alignment horizontal="left" wrapText="1"/>
    </xf>
    <xf numFmtId="0" fontId="22" fillId="0" borderId="16" xfId="3" applyFont="1" applyBorder="1" applyAlignment="1">
      <alignment horizontal="center"/>
    </xf>
    <xf numFmtId="0" fontId="22" fillId="0" borderId="13" xfId="3" applyFont="1" applyBorder="1" applyAlignment="1">
      <alignment horizontal="center"/>
    </xf>
    <xf numFmtId="165" fontId="22" fillId="0" borderId="4" xfId="7" applyNumberFormat="1" applyFont="1" applyBorder="1" applyAlignment="1">
      <alignment horizontal="center" vertical="center" wrapText="1"/>
    </xf>
    <xf numFmtId="165" fontId="22" fillId="0" borderId="5" xfId="7" applyNumberFormat="1" applyFont="1" applyBorder="1" applyAlignment="1">
      <alignment horizontal="center" vertical="center" wrapText="1"/>
    </xf>
    <xf numFmtId="0" fontId="22" fillId="0" borderId="16" xfId="4" applyFont="1" applyBorder="1" applyAlignment="1" applyProtection="1">
      <alignment horizontal="center"/>
      <protection locked="0"/>
    </xf>
    <xf numFmtId="0" fontId="22" fillId="0" borderId="13" xfId="4" applyFont="1" applyBorder="1" applyAlignment="1" applyProtection="1">
      <alignment horizontal="center"/>
      <protection locked="0"/>
    </xf>
    <xf numFmtId="165" fontId="22" fillId="0" borderId="0" xfId="7" applyNumberFormat="1" applyFont="1" applyAlignment="1">
      <alignment horizontal="left" wrapText="1"/>
    </xf>
    <xf numFmtId="0" fontId="22" fillId="0" borderId="0" xfId="4" applyFont="1" applyBorder="1" applyAlignment="1" applyProtection="1">
      <alignment horizontal="center"/>
      <protection locked="0"/>
    </xf>
    <xf numFmtId="165" fontId="22" fillId="0" borderId="4" xfId="7" applyNumberFormat="1" applyFont="1" applyBorder="1" applyAlignment="1">
      <alignment horizontal="center" vertical="center"/>
    </xf>
    <xf numFmtId="165" fontId="22" fillId="0" borderId="5" xfId="7" applyNumberFormat="1" applyFont="1" applyBorder="1" applyAlignment="1">
      <alignment horizontal="center" vertical="center"/>
    </xf>
    <xf numFmtId="165" fontId="22" fillId="0" borderId="31" xfId="7" applyNumberFormat="1" applyFont="1" applyBorder="1" applyAlignment="1">
      <alignment horizontal="center" vertical="center"/>
    </xf>
    <xf numFmtId="165" fontId="22" fillId="0" borderId="27" xfId="7" applyNumberFormat="1" applyFont="1" applyBorder="1" applyAlignment="1">
      <alignment horizontal="center" vertical="center"/>
    </xf>
    <xf numFmtId="0" fontId="15" fillId="0" borderId="0" xfId="7" applyFont="1" applyAlignment="1">
      <alignment horizontal="left"/>
    </xf>
    <xf numFmtId="0" fontId="22" fillId="0" borderId="15" xfId="3" applyFont="1" applyBorder="1" applyAlignment="1">
      <alignment horizontal="center" vertical="center"/>
    </xf>
    <xf numFmtId="0" fontId="22" fillId="0" borderId="11" xfId="3" applyFont="1" applyBorder="1" applyAlignment="1">
      <alignment horizontal="center" vertical="center"/>
    </xf>
    <xf numFmtId="0" fontId="22" fillId="0" borderId="16" xfId="3" applyFont="1" applyBorder="1" applyAlignment="1">
      <alignment horizontal="center" vertical="center"/>
    </xf>
    <xf numFmtId="0" fontId="22" fillId="0" borderId="13" xfId="3" applyFont="1" applyBorder="1" applyAlignment="1">
      <alignment horizontal="center" vertical="center"/>
    </xf>
    <xf numFmtId="0" fontId="22" fillId="0" borderId="23" xfId="3" applyFont="1" applyBorder="1" applyAlignment="1">
      <alignment horizontal="center" vertical="center"/>
    </xf>
    <xf numFmtId="0" fontId="22" fillId="0" borderId="18" xfId="3" applyFont="1" applyBorder="1" applyAlignment="1">
      <alignment horizontal="center" vertical="center"/>
    </xf>
    <xf numFmtId="0" fontId="20" fillId="0" borderId="11" xfId="7" applyFont="1" applyBorder="1" applyAlignment="1">
      <alignment horizontal="center" vertical="center" wrapText="1"/>
    </xf>
    <xf numFmtId="0" fontId="20" fillId="0" borderId="13" xfId="7" applyFont="1" applyBorder="1" applyAlignment="1">
      <alignment horizontal="center" vertical="center" wrapText="1"/>
    </xf>
    <xf numFmtId="0" fontId="20" fillId="0" borderId="18" xfId="7" applyFont="1" applyBorder="1" applyAlignment="1">
      <alignment horizontal="center" vertical="center" wrapText="1"/>
    </xf>
    <xf numFmtId="0" fontId="20" fillId="0" borderId="12" xfId="7" applyFont="1" applyBorder="1" applyAlignment="1">
      <alignment horizontal="center" vertical="center" wrapText="1"/>
    </xf>
    <xf numFmtId="0" fontId="20" fillId="0" borderId="17" xfId="7" applyFont="1" applyBorder="1" applyAlignment="1">
      <alignment horizontal="center" vertical="center" wrapText="1"/>
    </xf>
    <xf numFmtId="0" fontId="20" fillId="0" borderId="6" xfId="7" applyFont="1" applyBorder="1" applyAlignment="1">
      <alignment horizontal="center" vertical="center" wrapText="1"/>
    </xf>
    <xf numFmtId="0" fontId="20" fillId="0" borderId="10" xfId="7" applyFont="1" applyBorder="1" applyAlignment="1">
      <alignment horizontal="center" vertical="center" wrapText="1"/>
    </xf>
    <xf numFmtId="0" fontId="20" fillId="0" borderId="6" xfId="7" applyFont="1" applyBorder="1" applyAlignment="1">
      <alignment horizontal="center"/>
    </xf>
    <xf numFmtId="0" fontId="20" fillId="0" borderId="25" xfId="7" applyFont="1" applyBorder="1" applyAlignment="1">
      <alignment horizontal="center"/>
    </xf>
    <xf numFmtId="0" fontId="17" fillId="0" borderId="0" xfId="7" applyFont="1" applyAlignment="1">
      <alignment horizontal="center"/>
    </xf>
    <xf numFmtId="0" fontId="17" fillId="0" borderId="16" xfId="7" applyFont="1" applyBorder="1" applyAlignment="1">
      <alignment horizontal="center"/>
    </xf>
    <xf numFmtId="0" fontId="17" fillId="0" borderId="1" xfId="7" applyFont="1" applyBorder="1" applyAlignment="1">
      <alignment horizontal="center"/>
    </xf>
    <xf numFmtId="0" fontId="17" fillId="0" borderId="15" xfId="7" applyFont="1" applyBorder="1" applyAlignment="1">
      <alignment horizontal="center"/>
    </xf>
    <xf numFmtId="165" fontId="22" fillId="0" borderId="26" xfId="7" applyNumberFormat="1" applyFont="1" applyBorder="1" applyAlignment="1">
      <alignment horizontal="center" vertical="center"/>
    </xf>
    <xf numFmtId="0" fontId="20" fillId="0" borderId="4" xfId="7" applyFont="1" applyBorder="1" applyAlignment="1">
      <alignment horizontal="center"/>
    </xf>
    <xf numFmtId="0" fontId="20" fillId="0" borderId="7" xfId="20" applyFont="1" applyBorder="1" applyAlignment="1">
      <alignment horizontal="right"/>
    </xf>
    <xf numFmtId="0" fontId="20" fillId="0" borderId="12" xfId="17" applyFont="1" applyBorder="1" applyAlignment="1">
      <alignment horizontal="center" vertical="center" wrapText="1"/>
    </xf>
    <xf numFmtId="0" fontId="20" fillId="0" borderId="10" xfId="17" applyFont="1" applyBorder="1" applyAlignment="1">
      <alignment horizontal="center" vertical="center" wrapText="1"/>
    </xf>
    <xf numFmtId="0" fontId="18" fillId="0" borderId="0" xfId="2" applyFill="1" applyAlignment="1">
      <alignment horizontal="center"/>
    </xf>
    <xf numFmtId="0" fontId="15" fillId="0" borderId="0" xfId="1" applyFont="1" applyAlignment="1">
      <alignment horizontal="left" wrapText="1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5" fillId="0" borderId="0" xfId="17" applyFont="1" applyAlignment="1">
      <alignment horizontal="left" wrapText="1"/>
    </xf>
    <xf numFmtId="0" fontId="15" fillId="0" borderId="0" xfId="17" applyFont="1" applyAlignment="1">
      <alignment horizontal="left" vertical="center" wrapText="1"/>
    </xf>
    <xf numFmtId="0" fontId="20" fillId="0" borderId="25" xfId="0" applyFont="1" applyBorder="1" applyAlignment="1">
      <alignment horizontal="center"/>
    </xf>
    <xf numFmtId="0" fontId="20" fillId="0" borderId="6" xfId="17" applyFont="1" applyBorder="1" applyAlignment="1">
      <alignment horizontal="center" vertical="center" wrapText="1"/>
    </xf>
    <xf numFmtId="0" fontId="15" fillId="0" borderId="0" xfId="1" applyFont="1" applyAlignment="1">
      <alignment horizontal="left"/>
    </xf>
    <xf numFmtId="0" fontId="20" fillId="0" borderId="2" xfId="17" applyFont="1" applyBorder="1" applyAlignment="1">
      <alignment horizontal="center" vertical="center" wrapText="1"/>
    </xf>
    <xf numFmtId="0" fontId="20" fillId="0" borderId="17" xfId="17" applyFont="1" applyBorder="1" applyAlignment="1">
      <alignment horizontal="center" vertical="center" wrapText="1"/>
    </xf>
    <xf numFmtId="0" fontId="22" fillId="0" borderId="11" xfId="3" applyFont="1" applyBorder="1" applyAlignment="1">
      <alignment horizontal="center" vertical="center" wrapText="1"/>
    </xf>
    <xf numFmtId="0" fontId="22" fillId="0" borderId="17" xfId="3" applyFont="1" applyBorder="1" applyAlignment="1">
      <alignment horizontal="center" vertical="center" wrapText="1"/>
    </xf>
    <xf numFmtId="0" fontId="22" fillId="0" borderId="18" xfId="3" applyFont="1" applyBorder="1" applyAlignment="1">
      <alignment horizontal="center" vertical="center" wrapText="1"/>
    </xf>
    <xf numFmtId="0" fontId="20" fillId="0" borderId="19" xfId="17" applyFont="1" applyBorder="1" applyAlignment="1">
      <alignment horizontal="center" vertical="center" wrapText="1"/>
    </xf>
    <xf numFmtId="0" fontId="20" fillId="0" borderId="1" xfId="17" applyFont="1" applyBorder="1" applyAlignment="1">
      <alignment horizontal="center" vertical="center" wrapText="1"/>
    </xf>
    <xf numFmtId="0" fontId="20" fillId="0" borderId="15" xfId="17" applyFont="1" applyBorder="1" applyAlignment="1">
      <alignment horizontal="center" vertical="center" wrapText="1"/>
    </xf>
    <xf numFmtId="0" fontId="20" fillId="0" borderId="26" xfId="17" applyFont="1" applyBorder="1" applyAlignment="1">
      <alignment horizontal="center" vertical="center" wrapText="1"/>
    </xf>
    <xf numFmtId="0" fontId="20" fillId="0" borderId="33" xfId="17" applyFont="1" applyBorder="1" applyAlignment="1">
      <alignment horizontal="center" vertical="center" wrapText="1"/>
    </xf>
    <xf numFmtId="165" fontId="35" fillId="0" borderId="5" xfId="0" applyNumberFormat="1" applyFont="1" applyBorder="1" applyAlignment="1">
      <alignment horizontal="center" vertical="center" wrapText="1"/>
    </xf>
    <xf numFmtId="165" fontId="35" fillId="0" borderId="22" xfId="0" applyNumberFormat="1" applyFont="1" applyBorder="1" applyAlignment="1">
      <alignment horizontal="center" vertical="center" wrapText="1"/>
    </xf>
    <xf numFmtId="0" fontId="15" fillId="0" borderId="0" xfId="17" applyFont="1" applyAlignment="1">
      <alignment horizontal="left"/>
    </xf>
    <xf numFmtId="0" fontId="23" fillId="0" borderId="0" xfId="7" applyFont="1" applyAlignment="1">
      <alignment horizontal="left" vertical="center" wrapText="1"/>
    </xf>
    <xf numFmtId="165" fontId="28" fillId="0" borderId="5" xfId="0" applyNumberFormat="1" applyFont="1" applyBorder="1" applyAlignment="1">
      <alignment horizontal="center" vertical="center"/>
    </xf>
    <xf numFmtId="165" fontId="28" fillId="0" borderId="22" xfId="0" applyNumberFormat="1" applyFont="1" applyBorder="1" applyAlignment="1">
      <alignment horizontal="center" vertical="center"/>
    </xf>
    <xf numFmtId="165" fontId="20" fillId="0" borderId="5" xfId="0" applyNumberFormat="1" applyFont="1" applyBorder="1" applyAlignment="1">
      <alignment horizontal="center" vertical="center"/>
    </xf>
    <xf numFmtId="165" fontId="20" fillId="0" borderId="22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15" fillId="0" borderId="16" xfId="9" applyFont="1" applyBorder="1" applyAlignment="1">
      <alignment horizontal="left" wrapText="1"/>
    </xf>
    <xf numFmtId="0" fontId="15" fillId="0" borderId="13" xfId="9" applyFont="1" applyBorder="1" applyAlignment="1">
      <alignment horizontal="left" wrapText="1"/>
    </xf>
    <xf numFmtId="0" fontId="15" fillId="0" borderId="14" xfId="9" applyFont="1" applyBorder="1" applyAlignment="1">
      <alignment horizontal="left" wrapText="1"/>
    </xf>
    <xf numFmtId="0" fontId="23" fillId="0" borderId="3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165" fontId="22" fillId="0" borderId="0" xfId="9" applyNumberFormat="1" applyFont="1" applyAlignment="1">
      <alignment horizontal="left" wrapText="1"/>
    </xf>
    <xf numFmtId="0" fontId="15" fillId="0" borderId="0" xfId="9" applyFont="1" applyAlignment="1">
      <alignment horizontal="left" vertical="center" wrapText="1"/>
    </xf>
    <xf numFmtId="0" fontId="15" fillId="0" borderId="0" xfId="9" applyFont="1" applyAlignment="1">
      <alignment horizontal="left" vertical="center"/>
    </xf>
    <xf numFmtId="0" fontId="20" fillId="0" borderId="29" xfId="9" applyFont="1" applyBorder="1" applyAlignment="1">
      <alignment horizontal="center" vertical="center" wrapText="1"/>
    </xf>
    <xf numFmtId="0" fontId="20" fillId="0" borderId="3" xfId="9" applyFont="1" applyBorder="1" applyAlignment="1">
      <alignment horizontal="center" vertical="center" wrapText="1"/>
    </xf>
    <xf numFmtId="0" fontId="20" fillId="0" borderId="2" xfId="9" applyFont="1" applyBorder="1" applyAlignment="1">
      <alignment horizontal="center" vertical="center" wrapText="1"/>
    </xf>
    <xf numFmtId="0" fontId="20" fillId="0" borderId="5" xfId="9" applyFont="1" applyBorder="1" applyAlignment="1">
      <alignment horizontal="center"/>
    </xf>
    <xf numFmtId="0" fontId="20" fillId="0" borderId="22" xfId="9" applyFont="1" applyBorder="1" applyAlignment="1">
      <alignment horizontal="center"/>
    </xf>
    <xf numFmtId="0" fontId="15" fillId="0" borderId="0" xfId="9" applyFont="1" applyAlignment="1">
      <alignment horizontal="left" wrapText="1"/>
    </xf>
    <xf numFmtId="165" fontId="22" fillId="0" borderId="0" xfId="9" applyNumberFormat="1" applyFont="1" applyAlignment="1">
      <alignment horizontal="left" vertical="top" wrapText="1"/>
    </xf>
    <xf numFmtId="0" fontId="20" fillId="0" borderId="1" xfId="9" applyFont="1" applyBorder="1" applyAlignment="1">
      <alignment horizontal="center" vertical="center" wrapText="1"/>
    </xf>
    <xf numFmtId="0" fontId="20" fillId="0" borderId="15" xfId="9" applyFont="1" applyBorder="1" applyAlignment="1">
      <alignment horizontal="center" vertical="center" wrapText="1"/>
    </xf>
    <xf numFmtId="0" fontId="20" fillId="0" borderId="7" xfId="9" applyFont="1" applyBorder="1" applyAlignment="1">
      <alignment horizontal="center" vertical="center" wrapText="1"/>
    </xf>
    <xf numFmtId="0" fontId="20" fillId="0" borderId="23" xfId="9" applyFont="1" applyBorder="1" applyAlignment="1">
      <alignment horizontal="center" vertical="center" wrapText="1"/>
    </xf>
    <xf numFmtId="0" fontId="23" fillId="0" borderId="11" xfId="9" applyFont="1" applyBorder="1" applyAlignment="1">
      <alignment horizontal="center" vertical="center" wrapText="1"/>
    </xf>
    <xf numFmtId="0" fontId="23" fillId="0" borderId="18" xfId="9" applyFont="1" applyBorder="1" applyAlignment="1">
      <alignment horizontal="center" vertical="center" wrapText="1"/>
    </xf>
    <xf numFmtId="0" fontId="20" fillId="0" borderId="5" xfId="9" applyFont="1" applyBorder="1" applyAlignment="1">
      <alignment horizontal="center" vertical="center"/>
    </xf>
    <xf numFmtId="0" fontId="20" fillId="0" borderId="22" xfId="9" applyFont="1" applyBorder="1" applyAlignment="1">
      <alignment horizontal="center" vertical="center"/>
    </xf>
    <xf numFmtId="0" fontId="20" fillId="0" borderId="5" xfId="9" applyFont="1" applyBorder="1" applyAlignment="1">
      <alignment horizontal="center" vertical="center" wrapText="1"/>
    </xf>
    <xf numFmtId="0" fontId="20" fillId="0" borderId="22" xfId="9" applyFont="1" applyBorder="1" applyAlignment="1">
      <alignment horizontal="center" vertical="center" wrapText="1"/>
    </xf>
    <xf numFmtId="0" fontId="23" fillId="0" borderId="0" xfId="9" applyFont="1" applyAlignment="1">
      <alignment horizontal="center" vertical="center"/>
    </xf>
    <xf numFmtId="0" fontId="20" fillId="0" borderId="0" xfId="9" applyFont="1" applyAlignment="1">
      <alignment horizontal="left" vertical="center"/>
    </xf>
    <xf numFmtId="165" fontId="22" fillId="0" borderId="7" xfId="19" applyNumberFormat="1" applyFont="1" applyBorder="1" applyAlignment="1">
      <alignment horizontal="right"/>
    </xf>
    <xf numFmtId="0" fontId="20" fillId="0" borderId="7" xfId="9" applyFont="1" applyBorder="1" applyAlignment="1">
      <alignment horizontal="right"/>
    </xf>
    <xf numFmtId="0" fontId="20" fillId="0" borderId="1" xfId="9" applyFont="1" applyBorder="1" applyAlignment="1">
      <alignment horizontal="center" vertical="center"/>
    </xf>
    <xf numFmtId="0" fontId="20" fillId="0" borderId="0" xfId="9" applyFont="1" applyAlignment="1">
      <alignment horizontal="center"/>
    </xf>
    <xf numFmtId="0" fontId="20" fillId="0" borderId="0" xfId="9" applyFont="1" applyAlignment="1">
      <alignment horizontal="center" vertical="center" wrapText="1"/>
    </xf>
    <xf numFmtId="0" fontId="16" fillId="0" borderId="0" xfId="10" applyFont="1" applyAlignment="1">
      <alignment wrapText="1"/>
    </xf>
    <xf numFmtId="0" fontId="22" fillId="0" borderId="7" xfId="2" applyFont="1" applyFill="1" applyBorder="1" applyAlignment="1">
      <alignment horizontal="right"/>
    </xf>
    <xf numFmtId="0" fontId="22" fillId="0" borderId="3" xfId="10" applyFont="1" applyBorder="1" applyAlignment="1">
      <alignment horizontal="center" vertical="center"/>
    </xf>
    <xf numFmtId="0" fontId="22" fillId="0" borderId="2" xfId="10" applyFont="1" applyBorder="1" applyAlignment="1">
      <alignment horizontal="center" vertical="center"/>
    </xf>
    <xf numFmtId="0" fontId="22" fillId="0" borderId="5" xfId="10" applyFont="1" applyBorder="1" applyAlignment="1">
      <alignment horizontal="center" vertical="center"/>
    </xf>
    <xf numFmtId="0" fontId="22" fillId="0" borderId="22" xfId="10" applyFont="1" applyBorder="1" applyAlignment="1">
      <alignment horizontal="center" vertical="center"/>
    </xf>
    <xf numFmtId="0" fontId="22" fillId="0" borderId="0" xfId="10" applyFont="1" applyAlignment="1">
      <alignment horizontal="center" vertical="center"/>
    </xf>
    <xf numFmtId="0" fontId="15" fillId="0" borderId="0" xfId="9" applyFont="1" applyAlignment="1">
      <alignment horizontal="left"/>
    </xf>
    <xf numFmtId="165" fontId="22" fillId="0" borderId="22" xfId="7" applyNumberFormat="1" applyFont="1" applyBorder="1" applyAlignment="1">
      <alignment horizontal="center" vertical="center"/>
    </xf>
    <xf numFmtId="0" fontId="22" fillId="0" borderId="3" xfId="3" applyFont="1" applyBorder="1" applyAlignment="1">
      <alignment horizontal="center" vertical="center"/>
    </xf>
    <xf numFmtId="0" fontId="22" fillId="0" borderId="0" xfId="9" applyFont="1" applyAlignment="1">
      <alignment horizontal="left" wrapText="1"/>
    </xf>
    <xf numFmtId="165" fontId="22" fillId="0" borderId="5" xfId="9" applyNumberFormat="1" applyFont="1" applyBorder="1" applyAlignment="1">
      <alignment horizontal="center" vertical="center"/>
    </xf>
    <xf numFmtId="165" fontId="22" fillId="0" borderId="22" xfId="9" applyNumberFormat="1" applyFont="1" applyBorder="1" applyAlignment="1">
      <alignment horizontal="center" vertical="center"/>
    </xf>
    <xf numFmtId="0" fontId="17" fillId="0" borderId="0" xfId="9" applyFont="1" applyAlignment="1">
      <alignment horizontal="center"/>
    </xf>
    <xf numFmtId="0" fontId="20" fillId="0" borderId="11" xfId="9" applyFont="1" applyBorder="1" applyAlignment="1">
      <alignment horizontal="center" vertical="center" wrapText="1"/>
    </xf>
    <xf numFmtId="0" fontId="20" fillId="0" borderId="18" xfId="9" applyFont="1" applyBorder="1" applyAlignment="1">
      <alignment horizontal="center" vertical="center" wrapText="1"/>
    </xf>
    <xf numFmtId="0" fontId="20" fillId="0" borderId="20" xfId="9" applyFont="1" applyBorder="1" applyAlignment="1">
      <alignment horizontal="center" vertical="center"/>
    </xf>
    <xf numFmtId="0" fontId="20" fillId="0" borderId="3" xfId="9" applyFont="1" applyBorder="1" applyAlignment="1">
      <alignment horizontal="center" vertical="center"/>
    </xf>
    <xf numFmtId="165" fontId="22" fillId="0" borderId="3" xfId="9" applyNumberFormat="1" applyFont="1" applyBorder="1" applyAlignment="1">
      <alignment horizontal="center" vertical="center"/>
    </xf>
    <xf numFmtId="165" fontId="22" fillId="0" borderId="2" xfId="9" applyNumberFormat="1" applyFont="1" applyBorder="1" applyAlignment="1">
      <alignment horizontal="center" vertical="center"/>
    </xf>
    <xf numFmtId="0" fontId="22" fillId="0" borderId="1" xfId="3" applyFont="1" applyBorder="1" applyAlignment="1">
      <alignment horizontal="center"/>
    </xf>
    <xf numFmtId="0" fontId="22" fillId="0" borderId="15" xfId="3" applyFont="1" applyBorder="1" applyAlignment="1">
      <alignment horizontal="center"/>
    </xf>
    <xf numFmtId="0" fontId="17" fillId="0" borderId="16" xfId="9" applyFont="1" applyBorder="1" applyAlignment="1">
      <alignment horizontal="center"/>
    </xf>
  </cellXfs>
  <cellStyles count="37">
    <cellStyle name="Čárka" xfId="31" builtinId="3"/>
    <cellStyle name="Hypertextový odkaz" xfId="2" builtinId="8"/>
    <cellStyle name="Normal 2" xfId="35" xr:uid="{00000000-0005-0000-0000-000002000000}"/>
    <cellStyle name="Normální" xfId="0" builtinId="0"/>
    <cellStyle name="Normální 10" xfId="34" xr:uid="{00000000-0005-0000-0000-000004000000}"/>
    <cellStyle name="Normální 2" xfId="1" xr:uid="{00000000-0005-0000-0000-000005000000}"/>
    <cellStyle name="Normální 2 2" xfId="6" xr:uid="{00000000-0005-0000-0000-000006000000}"/>
    <cellStyle name="Normální 2 3" xfId="12" xr:uid="{00000000-0005-0000-0000-000007000000}"/>
    <cellStyle name="Normální 2 3 2" xfId="16" xr:uid="{00000000-0005-0000-0000-000008000000}"/>
    <cellStyle name="Normální 2 3 3" xfId="17" xr:uid="{00000000-0005-0000-0000-000009000000}"/>
    <cellStyle name="Normální 2 3 3 2" xfId="26" xr:uid="{00000000-0005-0000-0000-00000A000000}"/>
    <cellStyle name="Normální 2 3 3 3" xfId="27" xr:uid="{00000000-0005-0000-0000-00000B000000}"/>
    <cellStyle name="Normální 2 4" xfId="14" xr:uid="{00000000-0005-0000-0000-00000C000000}"/>
    <cellStyle name="Normální 2 5" xfId="25" xr:uid="{00000000-0005-0000-0000-00000D000000}"/>
    <cellStyle name="Normální 3" xfId="7" xr:uid="{00000000-0005-0000-0000-00000E000000}"/>
    <cellStyle name="normální 3 2" xfId="10" xr:uid="{00000000-0005-0000-0000-00000F000000}"/>
    <cellStyle name="Normální 3 3" xfId="15" xr:uid="{00000000-0005-0000-0000-000010000000}"/>
    <cellStyle name="Normální 3 4" xfId="20" xr:uid="{00000000-0005-0000-0000-000011000000}"/>
    <cellStyle name="Normální 3 5" xfId="24" xr:uid="{00000000-0005-0000-0000-000012000000}"/>
    <cellStyle name="Normální 4" xfId="9" xr:uid="{00000000-0005-0000-0000-000013000000}"/>
    <cellStyle name="Normální 4 2" xfId="19" xr:uid="{00000000-0005-0000-0000-000014000000}"/>
    <cellStyle name="Normální 4 2 2" xfId="28" xr:uid="{00000000-0005-0000-0000-000015000000}"/>
    <cellStyle name="Normální 4 3" xfId="21" xr:uid="{00000000-0005-0000-0000-000016000000}"/>
    <cellStyle name="Normální 5" xfId="23" xr:uid="{00000000-0005-0000-0000-000017000000}"/>
    <cellStyle name="Normální 5 2" xfId="29" xr:uid="{00000000-0005-0000-0000-000018000000}"/>
    <cellStyle name="Normální 5 2 2" xfId="36" xr:uid="{AA2C7572-FB17-40AE-88B9-693F9459D224}"/>
    <cellStyle name="Normální 6" xfId="30" xr:uid="{00000000-0005-0000-0000-000019000000}"/>
    <cellStyle name="Normální 61" xfId="3" xr:uid="{00000000-0005-0000-0000-00001A000000}"/>
    <cellStyle name="normální 7" xfId="4" xr:uid="{00000000-0005-0000-0000-00001B000000}"/>
    <cellStyle name="Normální 8" xfId="32" xr:uid="{00000000-0005-0000-0000-00001C000000}"/>
    <cellStyle name="Normální 9" xfId="33" xr:uid="{00000000-0005-0000-0000-00001D000000}"/>
    <cellStyle name="Procenta" xfId="22" builtinId="5"/>
    <cellStyle name="Procenta 2" xfId="5" xr:uid="{00000000-0005-0000-0000-000020000000}"/>
    <cellStyle name="Procenta 2 2" xfId="13" xr:uid="{00000000-0005-0000-0000-000021000000}"/>
    <cellStyle name="Procenta 2 2 2" xfId="18" xr:uid="{00000000-0005-0000-0000-000022000000}"/>
    <cellStyle name="Procenta 3" xfId="8" xr:uid="{00000000-0005-0000-0000-000023000000}"/>
    <cellStyle name="Procenta 4" xfId="11" xr:uid="{00000000-0005-0000-0000-000024000000}"/>
  </cellStyles>
  <dxfs count="0"/>
  <tableStyles count="0" defaultTableStyle="TableStyleMedium2" defaultPivotStyle="PivotStyleLight16"/>
  <colors>
    <mruColors>
      <color rgb="FFF2DCDB"/>
      <color rgb="FFCC9610"/>
      <color rgb="FFDBAF56"/>
      <color rgb="FFE6C483"/>
      <color rgb="FFF0DEBD"/>
      <color rgb="FFE6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F94E1-3377-4FE2-A29B-FD0894A8BF38}">
  <sheetPr codeName="List25"/>
  <dimension ref="A1:B62"/>
  <sheetViews>
    <sheetView tabSelected="1" zoomScale="110" zoomScaleNormal="110" workbookViewId="0"/>
  </sheetViews>
  <sheetFormatPr defaultColWidth="9.140625" defaultRowHeight="15" x14ac:dyDescent="0.25"/>
  <cols>
    <col min="1" max="1" width="8.28515625" style="283" bestFit="1" customWidth="1"/>
    <col min="2" max="2" width="109.5703125" style="283" customWidth="1"/>
    <col min="3" max="16384" width="9.140625" style="283"/>
  </cols>
  <sheetData>
    <row r="1" spans="1:2" ht="18" x14ac:dyDescent="0.25">
      <c r="B1" s="175" t="s">
        <v>0</v>
      </c>
    </row>
    <row r="2" spans="1:2" x14ac:dyDescent="0.25">
      <c r="B2" s="176" t="s">
        <v>1</v>
      </c>
    </row>
    <row r="4" spans="1:2" x14ac:dyDescent="0.25">
      <c r="B4" s="284" t="s">
        <v>2</v>
      </c>
    </row>
    <row r="5" spans="1:2" ht="6.75" customHeight="1" x14ac:dyDescent="0.25"/>
    <row r="6" spans="1:2" x14ac:dyDescent="0.25">
      <c r="A6" s="11" t="s">
        <v>3</v>
      </c>
      <c r="B6" s="285" t="s">
        <v>4</v>
      </c>
    </row>
    <row r="7" spans="1:2" x14ac:dyDescent="0.25">
      <c r="A7" s="11" t="s">
        <v>5</v>
      </c>
      <c r="B7" s="285" t="s">
        <v>6</v>
      </c>
    </row>
    <row r="8" spans="1:2" x14ac:dyDescent="0.25">
      <c r="A8" s="11" t="s">
        <v>7</v>
      </c>
      <c r="B8" s="285" t="s">
        <v>8</v>
      </c>
    </row>
    <row r="9" spans="1:2" x14ac:dyDescent="0.25">
      <c r="A9" s="11" t="s">
        <v>9</v>
      </c>
      <c r="B9" s="285" t="s">
        <v>10</v>
      </c>
    </row>
    <row r="10" spans="1:2" x14ac:dyDescent="0.25">
      <c r="A10" s="11" t="s">
        <v>11</v>
      </c>
      <c r="B10" s="285" t="s">
        <v>12</v>
      </c>
    </row>
    <row r="11" spans="1:2" x14ac:dyDescent="0.25">
      <c r="A11" s="11" t="s">
        <v>13</v>
      </c>
      <c r="B11" s="285" t="s">
        <v>14</v>
      </c>
    </row>
    <row r="12" spans="1:2" x14ac:dyDescent="0.25">
      <c r="A12" s="11" t="s">
        <v>15</v>
      </c>
      <c r="B12" s="285" t="s">
        <v>16</v>
      </c>
    </row>
    <row r="13" spans="1:2" x14ac:dyDescent="0.25">
      <c r="A13" s="11" t="s">
        <v>17</v>
      </c>
      <c r="B13" s="285" t="s">
        <v>18</v>
      </c>
    </row>
    <row r="14" spans="1:2" x14ac:dyDescent="0.25">
      <c r="A14" s="11" t="s">
        <v>19</v>
      </c>
      <c r="B14" s="285" t="s">
        <v>20</v>
      </c>
    </row>
    <row r="15" spans="1:2" x14ac:dyDescent="0.25">
      <c r="A15" s="11" t="s">
        <v>21</v>
      </c>
      <c r="B15" s="285" t="s">
        <v>22</v>
      </c>
    </row>
    <row r="17" spans="1:2" x14ac:dyDescent="0.25">
      <c r="B17" s="284" t="s">
        <v>23</v>
      </c>
    </row>
    <row r="18" spans="1:2" ht="6.75" customHeight="1" x14ac:dyDescent="0.25"/>
    <row r="19" spans="1:2" x14ac:dyDescent="0.25">
      <c r="B19" s="328" t="s">
        <v>444</v>
      </c>
    </row>
    <row r="20" spans="1:2" x14ac:dyDescent="0.25">
      <c r="A20" s="11" t="s">
        <v>24</v>
      </c>
      <c r="B20" s="285" t="s">
        <v>406</v>
      </c>
    </row>
    <row r="21" spans="1:2" x14ac:dyDescent="0.25">
      <c r="A21" s="11" t="s">
        <v>25</v>
      </c>
      <c r="B21" s="285" t="s">
        <v>407</v>
      </c>
    </row>
    <row r="22" spans="1:2" x14ac:dyDescent="0.25">
      <c r="A22" s="11" t="s">
        <v>26</v>
      </c>
      <c r="B22" s="285" t="s">
        <v>408</v>
      </c>
    </row>
    <row r="23" spans="1:2" x14ac:dyDescent="0.25">
      <c r="A23" s="11" t="s">
        <v>27</v>
      </c>
      <c r="B23" s="285" t="s">
        <v>409</v>
      </c>
    </row>
    <row r="24" spans="1:2" x14ac:dyDescent="0.25">
      <c r="A24" s="11" t="s">
        <v>28</v>
      </c>
      <c r="B24" s="285" t="s">
        <v>410</v>
      </c>
    </row>
    <row r="26" spans="1:2" ht="8.25" customHeight="1" x14ac:dyDescent="0.25">
      <c r="B26" s="285"/>
    </row>
    <row r="27" spans="1:2" x14ac:dyDescent="0.25">
      <c r="B27" s="328" t="s">
        <v>445</v>
      </c>
    </row>
    <row r="28" spans="1:2" x14ac:dyDescent="0.25">
      <c r="A28" s="11" t="s">
        <v>29</v>
      </c>
      <c r="B28" s="285" t="s">
        <v>411</v>
      </c>
    </row>
    <row r="29" spans="1:2" x14ac:dyDescent="0.25">
      <c r="A29" s="11" t="s">
        <v>30</v>
      </c>
      <c r="B29" s="285" t="s">
        <v>412</v>
      </c>
    </row>
    <row r="30" spans="1:2" x14ac:dyDescent="0.25">
      <c r="A30" s="11" t="s">
        <v>31</v>
      </c>
      <c r="B30" s="285" t="s">
        <v>413</v>
      </c>
    </row>
    <row r="31" spans="1:2" x14ac:dyDescent="0.25">
      <c r="A31" s="11" t="s">
        <v>32</v>
      </c>
      <c r="B31" s="285" t="s">
        <v>414</v>
      </c>
    </row>
    <row r="32" spans="1:2" ht="8.25" customHeight="1" x14ac:dyDescent="0.25">
      <c r="A32" s="11"/>
      <c r="B32" s="285"/>
    </row>
    <row r="33" spans="1:2" x14ac:dyDescent="0.25">
      <c r="A33" s="11"/>
      <c r="B33" s="328" t="s">
        <v>446</v>
      </c>
    </row>
    <row r="34" spans="1:2" x14ac:dyDescent="0.25">
      <c r="A34" s="11" t="s">
        <v>33</v>
      </c>
      <c r="B34" s="285" t="s">
        <v>415</v>
      </c>
    </row>
    <row r="35" spans="1:2" x14ac:dyDescent="0.25">
      <c r="A35" s="11" t="s">
        <v>34</v>
      </c>
      <c r="B35" s="329" t="s">
        <v>416</v>
      </c>
    </row>
    <row r="36" spans="1:2" x14ac:dyDescent="0.25">
      <c r="B36" s="285"/>
    </row>
    <row r="37" spans="1:2" ht="6.75" customHeight="1" x14ac:dyDescent="0.25"/>
    <row r="38" spans="1:2" x14ac:dyDescent="0.25">
      <c r="B38" s="284" t="s">
        <v>35</v>
      </c>
    </row>
    <row r="39" spans="1:2" x14ac:dyDescent="0.25">
      <c r="A39" s="11" t="s">
        <v>36</v>
      </c>
      <c r="B39" s="285" t="s">
        <v>417</v>
      </c>
    </row>
    <row r="40" spans="1:2" x14ac:dyDescent="0.25">
      <c r="A40" s="11" t="s">
        <v>37</v>
      </c>
      <c r="B40" s="285" t="s">
        <v>431</v>
      </c>
    </row>
    <row r="41" spans="1:2" x14ac:dyDescent="0.25">
      <c r="A41" s="11" t="s">
        <v>38</v>
      </c>
      <c r="B41" s="285" t="s">
        <v>418</v>
      </c>
    </row>
    <row r="42" spans="1:2" x14ac:dyDescent="0.25">
      <c r="A42" s="11" t="s">
        <v>39</v>
      </c>
      <c r="B42" s="285" t="s">
        <v>419</v>
      </c>
    </row>
    <row r="43" spans="1:2" x14ac:dyDescent="0.25">
      <c r="A43" s="11" t="s">
        <v>40</v>
      </c>
      <c r="B43" s="285" t="s">
        <v>420</v>
      </c>
    </row>
    <row r="44" spans="1:2" x14ac:dyDescent="0.25">
      <c r="A44" s="11" t="s">
        <v>41</v>
      </c>
      <c r="B44" s="285" t="s">
        <v>436</v>
      </c>
    </row>
    <row r="45" spans="1:2" x14ac:dyDescent="0.25">
      <c r="A45" s="11"/>
      <c r="B45" s="285"/>
    </row>
    <row r="46" spans="1:2" ht="6.75" customHeight="1" x14ac:dyDescent="0.25"/>
    <row r="47" spans="1:2" x14ac:dyDescent="0.25">
      <c r="B47" s="284" t="s">
        <v>42</v>
      </c>
    </row>
    <row r="48" spans="1:2" x14ac:dyDescent="0.25">
      <c r="A48" s="11" t="s">
        <v>43</v>
      </c>
      <c r="B48" s="285" t="s">
        <v>44</v>
      </c>
    </row>
    <row r="49" spans="1:2" x14ac:dyDescent="0.25">
      <c r="A49" s="11" t="s">
        <v>45</v>
      </c>
      <c r="B49" s="285" t="s">
        <v>46</v>
      </c>
    </row>
    <row r="50" spans="1:2" x14ac:dyDescent="0.25">
      <c r="A50" s="11"/>
      <c r="B50" s="285"/>
    </row>
    <row r="51" spans="1:2" ht="6.75" customHeight="1" x14ac:dyDescent="0.25"/>
    <row r="52" spans="1:2" x14ac:dyDescent="0.25">
      <c r="B52" s="284" t="s">
        <v>47</v>
      </c>
    </row>
    <row r="53" spans="1:2" x14ac:dyDescent="0.25">
      <c r="A53" s="11" t="s">
        <v>48</v>
      </c>
      <c r="B53" s="285" t="s">
        <v>49</v>
      </c>
    </row>
    <row r="54" spans="1:2" x14ac:dyDescent="0.25">
      <c r="A54" s="11" t="s">
        <v>50</v>
      </c>
      <c r="B54" s="285" t="s">
        <v>51</v>
      </c>
    </row>
    <row r="55" spans="1:2" x14ac:dyDescent="0.25">
      <c r="A55" s="11" t="s">
        <v>52</v>
      </c>
      <c r="B55" s="285" t="s">
        <v>53</v>
      </c>
    </row>
    <row r="56" spans="1:2" x14ac:dyDescent="0.25">
      <c r="A56" s="11" t="s">
        <v>54</v>
      </c>
      <c r="B56" s="285" t="s">
        <v>55</v>
      </c>
    </row>
    <row r="57" spans="1:2" x14ac:dyDescent="0.25">
      <c r="A57" s="11" t="s">
        <v>56</v>
      </c>
      <c r="B57" s="285" t="s">
        <v>57</v>
      </c>
    </row>
    <row r="58" spans="1:2" x14ac:dyDescent="0.25">
      <c r="A58" s="11"/>
      <c r="B58" s="285"/>
    </row>
    <row r="59" spans="1:2" x14ac:dyDescent="0.25">
      <c r="A59" s="11"/>
      <c r="B59" s="285"/>
    </row>
    <row r="60" spans="1:2" x14ac:dyDescent="0.25">
      <c r="A60" s="11"/>
      <c r="B60" s="285"/>
    </row>
    <row r="61" spans="1:2" x14ac:dyDescent="0.25">
      <c r="A61" s="11"/>
      <c r="B61" s="285"/>
    </row>
    <row r="62" spans="1:2" x14ac:dyDescent="0.25">
      <c r="B62" s="285"/>
    </row>
  </sheetData>
  <phoneticPr fontId="61" type="noConversion"/>
  <hyperlinks>
    <hyperlink ref="A6" location="T1.1!A1" display="Tab.1.1" xr:uid="{FE0C5230-CA46-4A63-921D-9666341D87E9}"/>
    <hyperlink ref="A7" location="T1.2!A1" display="Tab.1.2" xr:uid="{29EDD1BD-52E0-428D-96DA-AF39E4B96EA1}"/>
    <hyperlink ref="A8" location="T1.3!A1" display="Tab.1.3" xr:uid="{06E1217B-B0AB-4F28-88D2-4D622DF8E14B}"/>
    <hyperlink ref="A9" location="T1.4!A1" display="Tab.1.4" xr:uid="{B767ED98-BF4A-46C0-9A11-EF3178EC7A92}"/>
    <hyperlink ref="A10" location="T1.5!A1" display="Tab.1.5" xr:uid="{48B44C04-A7EC-4D94-B4E3-BE391CED9270}"/>
    <hyperlink ref="A11" location="T1.6!A1" display="Tab.1.6" xr:uid="{FD4259C3-076D-453E-AE42-1DBAA683E3D5}"/>
    <hyperlink ref="A12" location="T1.7!A1" display="Tab.1.7" xr:uid="{3B52D0AB-1797-404E-8C4D-B76DC2765692}"/>
    <hyperlink ref="A13" location="T1.8!A1" display="Tab.1.8" xr:uid="{B6A62B18-52F8-4696-9201-CC71F20B3547}"/>
    <hyperlink ref="A14" location="T1.9!A1" display="Tab.1.9" xr:uid="{1E24C726-B460-486F-96BC-9A444B0D76B4}"/>
    <hyperlink ref="A15" location="T1.10!A1" display="Tab.1.10" xr:uid="{E91A9C99-25EE-4794-ADCF-C93CF77EBBD8}"/>
    <hyperlink ref="A20" location="T2.1.!A1" display="Tab.2.1" xr:uid="{70939969-B9DE-4CFE-8EA0-6E14EBFEC47F}"/>
    <hyperlink ref="A21" location="T2.2.!A1" display="Tab.2.2" xr:uid="{FDF12CC1-EFDE-461F-A9E7-760DB0D1ED69}"/>
    <hyperlink ref="A22" location="T2.3.!A1" display="Tab.2.3" xr:uid="{3600B928-B94E-465C-9681-3881AEA60025}"/>
    <hyperlink ref="A23" location="T2.4.!A1" display="Tab.2.4" xr:uid="{C8949707-ED04-478C-BB1B-D02DE4A189A7}"/>
    <hyperlink ref="A24" location="T2.5.!A1" display="Tab.2.5" xr:uid="{7FAAC1E6-D2AF-4230-A103-659C6F4932D6}"/>
    <hyperlink ref="A28" location="T2.6.!A1" display="Tab 2.6" xr:uid="{6D4D295E-2A27-4E7D-99A7-F87C30CEA9D0}"/>
    <hyperlink ref="A29" location="T2.7.!A1" display="Tab 2.7" xr:uid="{D554CC1B-D356-433F-A948-9DF50BE39971}"/>
    <hyperlink ref="A30" location="T2.8!A1" display="Tab 2.8" xr:uid="{2461E8E2-5366-4750-8637-03D0C7635E12}"/>
    <hyperlink ref="A31" location="T2.9.!A1" display="Tab 2.9" xr:uid="{C2E88D7C-DD72-48D5-AA8C-E8B22304C808}"/>
    <hyperlink ref="A34" location="T2.10.!A1" display="Tab 2.10" xr:uid="{082FA8B0-6D4A-4274-9BBD-196E38592859}"/>
    <hyperlink ref="A35" location="T2.11.!A1" display="Tab 2.11" xr:uid="{29FFDD42-76BA-4235-BB84-B799268CCEF1}"/>
    <hyperlink ref="A39" location="T3.1.!A1" display="Tab 3.1" xr:uid="{D9F22080-03AA-4ADD-A38B-FE9213CC7FF0}"/>
    <hyperlink ref="A40" location="T3.2.!A1" display="Tab 3.2" xr:uid="{97FB45F3-BEAF-4491-81B2-663284AFF5C5}"/>
    <hyperlink ref="A41" location="T3.3.!A1" display="Tab 3.3" xr:uid="{FE36A673-3F45-4D81-AB9C-B9EAB18CBEE0}"/>
    <hyperlink ref="A42" location="T3.4!A1" display="Tab 3.4" xr:uid="{2742C7A2-0B74-4E15-B73D-D4A61DB5ED9F}"/>
    <hyperlink ref="A43" location="T3.5!A1" display="Tab 3.5" xr:uid="{A8B1A5D5-E1F4-4836-B5FB-9712AC667F83}"/>
    <hyperlink ref="A44" location="T3.6.!A1" display="Tab 3.6" xr:uid="{AA2D52E0-4AB3-428E-B324-6414D6783855}"/>
    <hyperlink ref="A48" location="T4.1!A1" display="Tab 4.1" xr:uid="{4A300ACD-B886-49F5-AD3E-E14C97F0604E}"/>
    <hyperlink ref="A49" location="T4.2.!A1" display="Tab 4.2" xr:uid="{DDC9AB26-BF0B-4A36-9449-8B15E914FD89}"/>
    <hyperlink ref="A53" location="T5.1!A1" display="Tab 5.1" xr:uid="{CF304EE0-E27B-412C-8855-4849122E39E2}"/>
    <hyperlink ref="A54" location="T5.2!A1" display="Tab 5.2" xr:uid="{E14AB269-992C-4CE5-8E79-5FB8D6602C67}"/>
    <hyperlink ref="A55" location="T5.3!A1" display="Tab 5.3" xr:uid="{0A0ED889-192E-4826-A57E-75C2447C2D38}"/>
    <hyperlink ref="A56" location="T5.4!A1" display="Tab 5.4" xr:uid="{CBF486C7-B5A2-4410-B588-D7BC00198508}"/>
    <hyperlink ref="A57" location="T5.5!A1" display="Tab 5.5" xr:uid="{EDDBD3D7-ADC6-435B-B89A-4A9AF00545B9}"/>
  </hyperlink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C8A06-F548-4CD9-9AFD-9638E9A742D4}">
  <sheetPr codeName="List10"/>
  <dimension ref="A1:A71"/>
  <sheetViews>
    <sheetView workbookViewId="0"/>
  </sheetViews>
  <sheetFormatPr defaultRowHeight="15" x14ac:dyDescent="0.25"/>
  <cols>
    <col min="1" max="1" width="86.42578125" customWidth="1"/>
  </cols>
  <sheetData>
    <row r="1" spans="1:1" ht="15.75" x14ac:dyDescent="0.25">
      <c r="A1" s="191" t="s">
        <v>58</v>
      </c>
    </row>
    <row r="2" spans="1:1" x14ac:dyDescent="0.25">
      <c r="A2" s="192" t="s">
        <v>59</v>
      </c>
    </row>
    <row r="4" spans="1:1" ht="37.5" customHeight="1" x14ac:dyDescent="0.25">
      <c r="A4" s="193" t="s">
        <v>60</v>
      </c>
    </row>
    <row r="5" spans="1:1" x14ac:dyDescent="0.25">
      <c r="A5" s="194" t="s">
        <v>61</v>
      </c>
    </row>
    <row r="6" spans="1:1" x14ac:dyDescent="0.25">
      <c r="A6" s="194" t="s">
        <v>62</v>
      </c>
    </row>
    <row r="7" spans="1:1" x14ac:dyDescent="0.25">
      <c r="A7" s="194" t="s">
        <v>63</v>
      </c>
    </row>
    <row r="8" spans="1:1" x14ac:dyDescent="0.25">
      <c r="A8" s="194" t="s">
        <v>64</v>
      </c>
    </row>
    <row r="9" spans="1:1" ht="6" customHeight="1" x14ac:dyDescent="0.25">
      <c r="A9" s="84"/>
    </row>
    <row r="10" spans="1:1" x14ac:dyDescent="0.25">
      <c r="A10" s="193" t="s">
        <v>65</v>
      </c>
    </row>
    <row r="11" spans="1:1" ht="9" customHeight="1" x14ac:dyDescent="0.25">
      <c r="A11" s="108"/>
    </row>
    <row r="12" spans="1:1" ht="54" customHeight="1" x14ac:dyDescent="0.25">
      <c r="A12" s="195" t="s">
        <v>66</v>
      </c>
    </row>
    <row r="13" spans="1:1" ht="9" customHeight="1" x14ac:dyDescent="0.25">
      <c r="A13" s="108"/>
    </row>
    <row r="14" spans="1:1" ht="36" customHeight="1" x14ac:dyDescent="0.25">
      <c r="A14" s="193" t="s">
        <v>67</v>
      </c>
    </row>
    <row r="15" spans="1:1" ht="48.75" x14ac:dyDescent="0.25">
      <c r="A15" s="194" t="s">
        <v>68</v>
      </c>
    </row>
    <row r="16" spans="1:1" ht="24.75" x14ac:dyDescent="0.25">
      <c r="A16" s="194" t="s">
        <v>69</v>
      </c>
    </row>
    <row r="17" spans="1:1" ht="24.75" x14ac:dyDescent="0.25">
      <c r="A17" s="194" t="s">
        <v>70</v>
      </c>
    </row>
    <row r="18" spans="1:1" ht="6.75" customHeight="1" x14ac:dyDescent="0.25">
      <c r="A18" s="108"/>
    </row>
    <row r="19" spans="1:1" ht="85.5" customHeight="1" x14ac:dyDescent="0.25">
      <c r="A19" s="196" t="s">
        <v>71</v>
      </c>
    </row>
    <row r="20" spans="1:1" ht="5.25" customHeight="1" x14ac:dyDescent="0.25">
      <c r="A20" s="108"/>
    </row>
    <row r="21" spans="1:1" ht="49.5" customHeight="1" x14ac:dyDescent="0.25">
      <c r="A21" s="196" t="s">
        <v>72</v>
      </c>
    </row>
    <row r="22" spans="1:1" ht="7.5" customHeight="1" x14ac:dyDescent="0.25">
      <c r="A22" s="108"/>
    </row>
    <row r="23" spans="1:1" ht="59.25" customHeight="1" x14ac:dyDescent="0.25">
      <c r="A23" s="196" t="s">
        <v>73</v>
      </c>
    </row>
    <row r="24" spans="1:1" ht="8.25" customHeight="1" x14ac:dyDescent="0.25"/>
    <row r="25" spans="1:1" ht="99.75" customHeight="1" x14ac:dyDescent="0.25">
      <c r="A25" s="197" t="s">
        <v>74</v>
      </c>
    </row>
    <row r="26" spans="1:1" ht="6" customHeight="1" x14ac:dyDescent="0.25"/>
    <row r="27" spans="1:1" ht="36" x14ac:dyDescent="0.25">
      <c r="A27" s="196" t="s">
        <v>75</v>
      </c>
    </row>
    <row r="28" spans="1:1" x14ac:dyDescent="0.25">
      <c r="A28" s="194" t="s">
        <v>76</v>
      </c>
    </row>
    <row r="29" spans="1:1" x14ac:dyDescent="0.25">
      <c r="A29" s="194" t="s">
        <v>77</v>
      </c>
    </row>
    <row r="30" spans="1:1" ht="24.75" x14ac:dyDescent="0.25">
      <c r="A30" s="194" t="s">
        <v>78</v>
      </c>
    </row>
    <row r="31" spans="1:1" ht="6.75" customHeight="1" x14ac:dyDescent="0.25"/>
    <row r="32" spans="1:1" ht="63" customHeight="1" x14ac:dyDescent="0.25">
      <c r="A32" s="197" t="s">
        <v>79</v>
      </c>
    </row>
    <row r="33" spans="1:1" x14ac:dyDescent="0.25">
      <c r="A33" s="194" t="s">
        <v>80</v>
      </c>
    </row>
    <row r="34" spans="1:1" x14ac:dyDescent="0.25">
      <c r="A34" s="194" t="s">
        <v>81</v>
      </c>
    </row>
    <row r="35" spans="1:1" ht="6" customHeight="1" x14ac:dyDescent="0.25"/>
    <row r="36" spans="1:1" ht="58.5" customHeight="1" x14ac:dyDescent="0.25">
      <c r="A36" s="198" t="s">
        <v>82</v>
      </c>
    </row>
    <row r="37" spans="1:1" ht="9" customHeight="1" x14ac:dyDescent="0.25"/>
    <row r="38" spans="1:1" ht="48.75" customHeight="1" x14ac:dyDescent="0.25">
      <c r="A38" s="199" t="s">
        <v>83</v>
      </c>
    </row>
    <row r="39" spans="1:1" ht="6.75" customHeight="1" x14ac:dyDescent="0.25"/>
    <row r="40" spans="1:1" ht="48" x14ac:dyDescent="0.25">
      <c r="A40" s="199" t="s">
        <v>84</v>
      </c>
    </row>
    <row r="41" spans="1:1" ht="9" customHeight="1" x14ac:dyDescent="0.25"/>
    <row r="42" spans="1:1" ht="60" x14ac:dyDescent="0.25">
      <c r="A42" s="199" t="s">
        <v>85</v>
      </c>
    </row>
    <row r="43" spans="1:1" ht="8.25" customHeight="1" x14ac:dyDescent="0.25"/>
    <row r="44" spans="1:1" ht="60" x14ac:dyDescent="0.25">
      <c r="A44" s="199" t="s">
        <v>86</v>
      </c>
    </row>
    <row r="45" spans="1:1" ht="9.75" customHeight="1" x14ac:dyDescent="0.25"/>
    <row r="46" spans="1:1" ht="48" x14ac:dyDescent="0.25">
      <c r="A46" s="199" t="s">
        <v>87</v>
      </c>
    </row>
    <row r="47" spans="1:1" ht="8.25" customHeight="1" x14ac:dyDescent="0.25"/>
    <row r="48" spans="1:1" ht="48" x14ac:dyDescent="0.25">
      <c r="A48" s="197" t="s">
        <v>88</v>
      </c>
    </row>
    <row r="49" spans="1:1" ht="6" customHeight="1" x14ac:dyDescent="0.25"/>
    <row r="50" spans="1:1" ht="36" x14ac:dyDescent="0.25">
      <c r="A50" s="196" t="s">
        <v>89</v>
      </c>
    </row>
    <row r="51" spans="1:1" ht="7.5" customHeight="1" x14ac:dyDescent="0.25"/>
    <row r="52" spans="1:1" ht="37.5" customHeight="1" x14ac:dyDescent="0.25">
      <c r="A52" s="196" t="s">
        <v>90</v>
      </c>
    </row>
    <row r="53" spans="1:1" ht="6.75" customHeight="1" x14ac:dyDescent="0.25"/>
    <row r="54" spans="1:1" ht="36" x14ac:dyDescent="0.25">
      <c r="A54" s="197" t="s">
        <v>91</v>
      </c>
    </row>
    <row r="55" spans="1:1" ht="6.75" customHeight="1" x14ac:dyDescent="0.25">
      <c r="A55" s="197"/>
    </row>
    <row r="56" spans="1:1" ht="38.25" customHeight="1" x14ac:dyDescent="0.25">
      <c r="A56" s="197" t="s">
        <v>92</v>
      </c>
    </row>
    <row r="57" spans="1:1" ht="8.25" customHeight="1" x14ac:dyDescent="0.25"/>
    <row r="58" spans="1:1" ht="36" x14ac:dyDescent="0.25">
      <c r="A58" s="196" t="s">
        <v>93</v>
      </c>
    </row>
    <row r="59" spans="1:1" ht="8.25" customHeight="1" x14ac:dyDescent="0.25"/>
    <row r="60" spans="1:1" ht="27" customHeight="1" x14ac:dyDescent="0.25">
      <c r="A60" s="193" t="s">
        <v>94</v>
      </c>
    </row>
    <row r="61" spans="1:1" ht="8.25" customHeight="1" x14ac:dyDescent="0.25"/>
    <row r="62" spans="1:1" ht="111.75" customHeight="1" x14ac:dyDescent="0.25">
      <c r="A62" s="196" t="s">
        <v>95</v>
      </c>
    </row>
    <row r="63" spans="1:1" ht="8.25" customHeight="1" x14ac:dyDescent="0.25"/>
    <row r="64" spans="1:1" ht="8.25" customHeight="1" x14ac:dyDescent="0.25"/>
    <row r="65" spans="1:1" ht="38.25" x14ac:dyDescent="0.25">
      <c r="A65" s="196" t="s">
        <v>96</v>
      </c>
    </row>
    <row r="66" spans="1:1" ht="9" customHeight="1" x14ac:dyDescent="0.25"/>
    <row r="67" spans="1:1" x14ac:dyDescent="0.25">
      <c r="A67" s="196" t="s">
        <v>97</v>
      </c>
    </row>
    <row r="68" spans="1:1" ht="5.25" customHeight="1" x14ac:dyDescent="0.25"/>
    <row r="69" spans="1:1" x14ac:dyDescent="0.25">
      <c r="A69" s="108" t="s">
        <v>98</v>
      </c>
    </row>
    <row r="70" spans="1:1" ht="6" customHeight="1" x14ac:dyDescent="0.25"/>
    <row r="71" spans="1:1" ht="60.75" x14ac:dyDescent="0.25">
      <c r="A71" s="193" t="s">
        <v>99</v>
      </c>
    </row>
  </sheetData>
  <hyperlinks>
    <hyperlink ref="A2" location="OBSAH!A1" tooltip="obsah" display="zpět na obsah" xr:uid="{0BC4BF96-716F-42C5-B183-4EBDAF5224B8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H28"/>
  <sheetViews>
    <sheetView zoomScaleNormal="100" workbookViewId="0"/>
  </sheetViews>
  <sheetFormatPr defaultColWidth="9.140625" defaultRowHeight="14.25" x14ac:dyDescent="0.2"/>
  <cols>
    <col min="1" max="6" width="14.28515625" style="47" customWidth="1"/>
    <col min="7" max="7" width="8.42578125" style="47" customWidth="1"/>
    <col min="8" max="8" width="26.140625" style="47" customWidth="1"/>
    <col min="9" max="9" width="14.85546875" style="47" bestFit="1" customWidth="1"/>
    <col min="10" max="16384" width="9.140625" style="47"/>
  </cols>
  <sheetData>
    <row r="1" spans="1:8" s="107" customFormat="1" ht="18.75" customHeight="1" x14ac:dyDescent="0.25">
      <c r="A1" s="177" t="s">
        <v>100</v>
      </c>
      <c r="B1" s="177"/>
      <c r="C1" s="177"/>
      <c r="D1" s="177"/>
      <c r="E1" s="177"/>
      <c r="F1" s="177"/>
      <c r="G1" s="177"/>
      <c r="H1" s="48" t="s">
        <v>59</v>
      </c>
    </row>
    <row r="2" spans="1:8" ht="18.75" customHeight="1" thickBot="1" x14ac:dyDescent="0.3">
      <c r="A2" s="51" t="s">
        <v>101</v>
      </c>
      <c r="E2" s="48"/>
      <c r="F2" s="48"/>
    </row>
    <row r="3" spans="1:8" ht="18.75" customHeight="1" x14ac:dyDescent="0.2">
      <c r="A3" s="539" t="s">
        <v>102</v>
      </c>
      <c r="B3" s="544" t="s">
        <v>103</v>
      </c>
      <c r="C3" s="541" t="s">
        <v>104</v>
      </c>
      <c r="D3" s="543"/>
      <c r="E3" s="541" t="s">
        <v>105</v>
      </c>
      <c r="F3" s="542"/>
    </row>
    <row r="4" spans="1:8" ht="26.25" customHeight="1" thickBot="1" x14ac:dyDescent="0.25">
      <c r="A4" s="540"/>
      <c r="B4" s="545"/>
      <c r="C4" s="106" t="s">
        <v>106</v>
      </c>
      <c r="D4" s="106" t="s">
        <v>107</v>
      </c>
      <c r="E4" s="201" t="s">
        <v>108</v>
      </c>
      <c r="F4" s="202" t="s">
        <v>109</v>
      </c>
    </row>
    <row r="5" spans="1:8" ht="18.75" customHeight="1" x14ac:dyDescent="0.2">
      <c r="A5" s="139">
        <v>2015</v>
      </c>
      <c r="B5" s="182">
        <v>339.27847723589315</v>
      </c>
      <c r="C5" s="183" t="s">
        <v>110</v>
      </c>
      <c r="D5" s="184" t="s">
        <v>110</v>
      </c>
      <c r="E5" s="178">
        <v>7.293467670258738</v>
      </c>
      <c r="F5" s="185">
        <v>32180.626359880684</v>
      </c>
    </row>
    <row r="6" spans="1:8" ht="18.75" customHeight="1" x14ac:dyDescent="0.2">
      <c r="A6" s="139">
        <v>2016</v>
      </c>
      <c r="B6" s="182">
        <v>354.63503114915818</v>
      </c>
      <c r="C6" s="183">
        <v>15.356553913265031</v>
      </c>
      <c r="D6" s="184">
        <v>4.5262387518286262</v>
      </c>
      <c r="E6" s="178">
        <v>7.3225858842327671</v>
      </c>
      <c r="F6" s="185">
        <v>33566.067050271267</v>
      </c>
    </row>
    <row r="7" spans="1:8" ht="18.75" customHeight="1" x14ac:dyDescent="0.2">
      <c r="A7" s="140">
        <v>2017</v>
      </c>
      <c r="B7" s="182">
        <v>375.08326295974842</v>
      </c>
      <c r="C7" s="183">
        <v>20.448231810590244</v>
      </c>
      <c r="D7" s="184">
        <v>5.7659932083781618</v>
      </c>
      <c r="E7" s="178">
        <v>7.2419067542095759</v>
      </c>
      <c r="F7" s="185">
        <v>35420.212666718828</v>
      </c>
    </row>
    <row r="8" spans="1:8" ht="18.75" customHeight="1" x14ac:dyDescent="0.2">
      <c r="A8" s="140">
        <v>2018</v>
      </c>
      <c r="B8" s="182">
        <v>403.65953338765166</v>
      </c>
      <c r="C8" s="183">
        <v>28.576270427903239</v>
      </c>
      <c r="D8" s="184">
        <v>7.6186471778053821</v>
      </c>
      <c r="E8" s="178">
        <v>7.3717360706452153</v>
      </c>
      <c r="F8" s="185">
        <v>37986.372976404251</v>
      </c>
    </row>
    <row r="9" spans="1:8" ht="18.75" customHeight="1" x14ac:dyDescent="0.2">
      <c r="A9" s="140">
        <v>2019</v>
      </c>
      <c r="B9" s="182">
        <v>440.93162340173564</v>
      </c>
      <c r="C9" s="183">
        <v>37.272090014083972</v>
      </c>
      <c r="D9" s="184">
        <v>9.2335463258562456</v>
      </c>
      <c r="E9" s="178">
        <v>7.487543421355368</v>
      </c>
      <c r="F9" s="185">
        <v>41327.04409405277</v>
      </c>
    </row>
    <row r="10" spans="1:8" ht="18.75" customHeight="1" x14ac:dyDescent="0.2">
      <c r="A10" s="140">
        <v>2020</v>
      </c>
      <c r="B10" s="182">
        <v>522.79767288178721</v>
      </c>
      <c r="C10" s="183">
        <v>81.866049480051572</v>
      </c>
      <c r="D10" s="184">
        <v>18.566608774499915</v>
      </c>
      <c r="E10" s="178">
        <v>8.9699579343781046</v>
      </c>
      <c r="F10" s="185">
        <v>48858.887827492908</v>
      </c>
    </row>
    <row r="11" spans="1:8" ht="18.75" customHeight="1" x14ac:dyDescent="0.2">
      <c r="A11" s="140">
        <v>2021</v>
      </c>
      <c r="B11" s="182">
        <v>577.42493784328281</v>
      </c>
      <c r="C11" s="183">
        <v>54.627264961495598</v>
      </c>
      <c r="D11" s="184">
        <v>10.449026037238628</v>
      </c>
      <c r="E11" s="178">
        <v>9.1542068111916652</v>
      </c>
      <c r="F11" s="185">
        <v>54988.399781282758</v>
      </c>
    </row>
    <row r="12" spans="1:8" ht="18.75" customHeight="1" x14ac:dyDescent="0.2">
      <c r="A12" s="140">
        <v>2022</v>
      </c>
      <c r="B12" s="182">
        <v>597.16861592159285</v>
      </c>
      <c r="C12" s="183">
        <v>19.74367807831004</v>
      </c>
      <c r="D12" s="184">
        <v>3.4192631430249421</v>
      </c>
      <c r="E12" s="178">
        <v>8.4706306145926167</v>
      </c>
      <c r="F12" s="185">
        <v>55501.392108071013</v>
      </c>
    </row>
    <row r="13" spans="1:8" ht="18.75" customHeight="1" x14ac:dyDescent="0.2">
      <c r="A13" s="140">
        <v>2023</v>
      </c>
      <c r="B13" s="182">
        <v>641.99611476826306</v>
      </c>
      <c r="C13" s="183">
        <v>44.82749884667021</v>
      </c>
      <c r="D13" s="184">
        <v>7.5066736013059003</v>
      </c>
      <c r="E13" s="178">
        <v>8.3815278203556502</v>
      </c>
      <c r="F13" s="185">
        <v>59017.616843937802</v>
      </c>
    </row>
    <row r="14" spans="1:8" ht="18.75" customHeight="1" x14ac:dyDescent="0.2">
      <c r="A14" s="140">
        <v>2024</v>
      </c>
      <c r="B14" s="182">
        <v>696.81754757201202</v>
      </c>
      <c r="C14" s="183">
        <v>54.821432803748962</v>
      </c>
      <c r="D14" s="184">
        <v>8.539215665430854</v>
      </c>
      <c r="E14" s="178">
        <v>8.63538723769509</v>
      </c>
      <c r="F14" s="185">
        <v>64007.308441229958</v>
      </c>
    </row>
    <row r="15" spans="1:8" ht="18.75" customHeight="1" x14ac:dyDescent="0.2">
      <c r="A15" s="507" t="s">
        <v>474</v>
      </c>
      <c r="B15" s="508">
        <v>765.04787795230504</v>
      </c>
      <c r="C15" s="509">
        <v>68.230330380293026</v>
      </c>
      <c r="D15" s="510">
        <v>9.791706683913814</v>
      </c>
      <c r="E15" s="511">
        <v>8.9237934497658618</v>
      </c>
      <c r="F15" s="512">
        <v>70244.83502791576</v>
      </c>
    </row>
    <row r="16" spans="1:8" ht="7.5" customHeight="1" x14ac:dyDescent="0.2"/>
    <row r="18" spans="1:6" x14ac:dyDescent="0.2">
      <c r="A18" s="330" t="s">
        <v>442</v>
      </c>
    </row>
    <row r="20" spans="1:6" x14ac:dyDescent="0.2">
      <c r="D20" s="50"/>
      <c r="E20" s="50"/>
      <c r="F20" s="50"/>
    </row>
    <row r="24" spans="1:6" ht="34.5" customHeight="1" x14ac:dyDescent="0.2"/>
    <row r="27" spans="1:6" ht="25.5" customHeight="1" x14ac:dyDescent="0.2"/>
    <row r="28" spans="1:6" ht="25.5" customHeight="1" x14ac:dyDescent="0.2"/>
  </sheetData>
  <mergeCells count="4">
    <mergeCell ref="A3:A4"/>
    <mergeCell ref="E3:F3"/>
    <mergeCell ref="C3:D3"/>
    <mergeCell ref="B3:B4"/>
  </mergeCells>
  <hyperlinks>
    <hyperlink ref="H1" location="OBSAH!A1" tooltip="obsah" display="zpět na obsah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P39"/>
  <sheetViews>
    <sheetView zoomScaleNormal="100" workbookViewId="0"/>
  </sheetViews>
  <sheetFormatPr defaultColWidth="9.140625" defaultRowHeight="15" x14ac:dyDescent="0.25"/>
  <cols>
    <col min="1" max="1" width="22.28515625" style="204" customWidth="1"/>
    <col min="2" max="11" width="6.140625" style="204" customWidth="1"/>
    <col min="12" max="12" width="6.140625" style="332" customWidth="1"/>
  </cols>
  <sheetData>
    <row r="1" spans="1:14" s="108" customFormat="1" ht="18.75" customHeight="1" x14ac:dyDescent="0.2">
      <c r="A1" s="203" t="s">
        <v>111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331"/>
    </row>
    <row r="2" spans="1:14" ht="18.75" customHeight="1" thickBot="1" x14ac:dyDescent="0.3">
      <c r="A2" s="51" t="s">
        <v>101</v>
      </c>
      <c r="H2" s="205"/>
      <c r="M2" s="48"/>
      <c r="N2" s="48" t="s">
        <v>59</v>
      </c>
    </row>
    <row r="3" spans="1:14" ht="26.25" customHeight="1" thickBot="1" x14ac:dyDescent="0.3">
      <c r="A3" s="206" t="s">
        <v>112</v>
      </c>
      <c r="B3" s="207">
        <v>2015</v>
      </c>
      <c r="C3" s="208">
        <v>2016</v>
      </c>
      <c r="D3" s="209">
        <v>2017</v>
      </c>
      <c r="E3" s="209">
        <v>2018</v>
      </c>
      <c r="F3" s="208">
        <v>2019</v>
      </c>
      <c r="G3" s="208">
        <v>2020</v>
      </c>
      <c r="H3" s="209">
        <v>2021</v>
      </c>
      <c r="I3" s="209">
        <v>2022</v>
      </c>
      <c r="J3" s="209">
        <v>2023</v>
      </c>
      <c r="K3" s="209">
        <v>2024</v>
      </c>
      <c r="L3" s="513" t="s">
        <v>474</v>
      </c>
    </row>
    <row r="4" spans="1:14" ht="18.75" customHeight="1" x14ac:dyDescent="0.25">
      <c r="A4" s="210"/>
      <c r="B4" s="546" t="s">
        <v>113</v>
      </c>
      <c r="C4" s="547"/>
      <c r="D4" s="547"/>
      <c r="E4" s="547"/>
      <c r="F4" s="547"/>
      <c r="G4" s="547"/>
      <c r="H4" s="547"/>
      <c r="I4" s="547"/>
      <c r="J4" s="547"/>
      <c r="K4" s="547"/>
      <c r="L4" s="547"/>
    </row>
    <row r="5" spans="1:14" ht="18.75" customHeight="1" x14ac:dyDescent="0.25">
      <c r="A5" s="211" t="s">
        <v>114</v>
      </c>
      <c r="B5" s="357">
        <v>339.27847723589315</v>
      </c>
      <c r="C5" s="358">
        <v>354.63503114915818</v>
      </c>
      <c r="D5" s="358">
        <v>375.08326295974842</v>
      </c>
      <c r="E5" s="358">
        <v>403.65953338765166</v>
      </c>
      <c r="F5" s="358">
        <v>440.93162340173564</v>
      </c>
      <c r="G5" s="358">
        <v>522.79767288178721</v>
      </c>
      <c r="H5" s="359">
        <v>577.42493784328281</v>
      </c>
      <c r="I5" s="359">
        <v>597.16861592159285</v>
      </c>
      <c r="J5" s="359">
        <v>641.99611476826306</v>
      </c>
      <c r="K5" s="359">
        <v>696.81754757201168</v>
      </c>
      <c r="L5" s="514">
        <v>765.04787795230504</v>
      </c>
    </row>
    <row r="6" spans="1:14" ht="18.75" customHeight="1" x14ac:dyDescent="0.25">
      <c r="A6" s="190" t="s">
        <v>115</v>
      </c>
      <c r="B6" s="360">
        <v>249.26518091023388</v>
      </c>
      <c r="C6" s="361">
        <v>260.91111299999994</v>
      </c>
      <c r="D6" s="361">
        <v>272.74645974272005</v>
      </c>
      <c r="E6" s="361">
        <v>291.80891910444018</v>
      </c>
      <c r="F6" s="361">
        <v>317.40464423236006</v>
      </c>
      <c r="G6" s="361">
        <v>369.39816482878001</v>
      </c>
      <c r="H6" s="362">
        <v>411.39115662133986</v>
      </c>
      <c r="I6" s="362">
        <v>426.64019465064007</v>
      </c>
      <c r="J6" s="362">
        <v>466.59590374679999</v>
      </c>
      <c r="K6" s="362">
        <v>514.24595387099987</v>
      </c>
      <c r="L6" s="515">
        <v>566.6817979340683</v>
      </c>
    </row>
    <row r="7" spans="1:14" ht="18.75" customHeight="1" x14ac:dyDescent="0.25">
      <c r="A7" s="190" t="s">
        <v>398</v>
      </c>
      <c r="B7" s="360">
        <v>31.841809982630004</v>
      </c>
      <c r="C7" s="361">
        <v>33.380528997059997</v>
      </c>
      <c r="D7" s="361">
        <v>37.777871396039998</v>
      </c>
      <c r="E7" s="361">
        <v>42.841010025469998</v>
      </c>
      <c r="F7" s="361">
        <v>47.596121378039989</v>
      </c>
      <c r="G7" s="361">
        <v>78.935488713690006</v>
      </c>
      <c r="H7" s="362">
        <v>78.082876592670004</v>
      </c>
      <c r="I7" s="362">
        <v>70.720769750019983</v>
      </c>
      <c r="J7" s="362">
        <v>66.638301339519998</v>
      </c>
      <c r="K7" s="362">
        <v>71.217153588330007</v>
      </c>
      <c r="L7" s="515">
        <v>76.11062035152159</v>
      </c>
    </row>
    <row r="8" spans="1:14" ht="18.75" customHeight="1" x14ac:dyDescent="0.25">
      <c r="A8" s="190" t="s">
        <v>116</v>
      </c>
      <c r="B8" s="360">
        <v>6.284530439930001</v>
      </c>
      <c r="C8" s="361">
        <v>6.613122839389999</v>
      </c>
      <c r="D8" s="361">
        <v>7.7936433989199996</v>
      </c>
      <c r="E8" s="361">
        <v>8.4381050514099982</v>
      </c>
      <c r="F8" s="361">
        <v>9.2376521777899985</v>
      </c>
      <c r="G8" s="361">
        <v>12.997696695</v>
      </c>
      <c r="H8" s="362">
        <v>11.441581750689998</v>
      </c>
      <c r="I8" s="362">
        <v>10.0598796983</v>
      </c>
      <c r="J8" s="362">
        <v>9.4305026159600018</v>
      </c>
      <c r="K8" s="362">
        <v>10.657304218559998</v>
      </c>
      <c r="L8" s="515">
        <v>11.68689067282344</v>
      </c>
    </row>
    <row r="9" spans="1:14" ht="18.75" customHeight="1" x14ac:dyDescent="0.25">
      <c r="A9" s="212" t="s">
        <v>117</v>
      </c>
      <c r="B9" s="360">
        <v>49.241999999999997</v>
      </c>
      <c r="C9" s="361">
        <v>50.66</v>
      </c>
      <c r="D9" s="361">
        <v>53.023000000000003</v>
      </c>
      <c r="E9" s="361">
        <v>57.14</v>
      </c>
      <c r="F9" s="361">
        <v>63.093000000000004</v>
      </c>
      <c r="G9" s="361">
        <v>57.905999999999999</v>
      </c>
      <c r="H9" s="362">
        <v>72.073000000000008</v>
      </c>
      <c r="I9" s="362">
        <v>85.320999999999998</v>
      </c>
      <c r="J9" s="362">
        <v>93.710999999999999</v>
      </c>
      <c r="K9" s="362">
        <v>94.503</v>
      </c>
      <c r="L9" s="515">
        <v>103.78053092439143</v>
      </c>
      <c r="N9" s="226"/>
    </row>
    <row r="10" spans="1:14" ht="18.75" customHeight="1" x14ac:dyDescent="0.25">
      <c r="A10" s="190" t="s">
        <v>118</v>
      </c>
      <c r="B10" s="360">
        <v>0.91491600000000006</v>
      </c>
      <c r="C10" s="361">
        <v>1.2589939999999999</v>
      </c>
      <c r="D10" s="361">
        <v>1.7689999999999999</v>
      </c>
      <c r="E10" s="361">
        <v>1.1970000000000001</v>
      </c>
      <c r="F10" s="361">
        <v>1.2509619999999999</v>
      </c>
      <c r="G10" s="361">
        <v>1.3445550000000002</v>
      </c>
      <c r="H10" s="362">
        <v>2.3287809999999998</v>
      </c>
      <c r="I10" s="362">
        <v>2.0218349999999998</v>
      </c>
      <c r="J10" s="362">
        <v>2.710861</v>
      </c>
      <c r="K10" s="362">
        <v>2.961398</v>
      </c>
      <c r="L10" s="515">
        <v>3.2350895580422612</v>
      </c>
    </row>
    <row r="11" spans="1:14" ht="18.75" customHeight="1" x14ac:dyDescent="0.25">
      <c r="A11" s="190" t="s">
        <v>119</v>
      </c>
      <c r="B11" s="360">
        <v>1.2517700598802397</v>
      </c>
      <c r="C11" s="361">
        <v>1.3269475600873997</v>
      </c>
      <c r="D11" s="361">
        <v>1.4341784820683905</v>
      </c>
      <c r="E11" s="361">
        <v>1.6329253463314517</v>
      </c>
      <c r="F11" s="361">
        <v>1.6653200135455468</v>
      </c>
      <c r="G11" s="361">
        <v>1.7036495043172368</v>
      </c>
      <c r="H11" s="362">
        <v>1.7853975570407929</v>
      </c>
      <c r="I11" s="362">
        <v>1.7266666666666668</v>
      </c>
      <c r="J11" s="362">
        <v>1.9680452412868634</v>
      </c>
      <c r="K11" s="362">
        <v>1.9917990919409763</v>
      </c>
      <c r="L11" s="515">
        <v>1.9173375057479356</v>
      </c>
    </row>
    <row r="12" spans="1:14" ht="18.75" customHeight="1" x14ac:dyDescent="0.25">
      <c r="A12" s="190" t="s">
        <v>397</v>
      </c>
      <c r="B12" s="360">
        <v>0.47826984321904042</v>
      </c>
      <c r="C12" s="361">
        <v>0.48432475262086705</v>
      </c>
      <c r="D12" s="361">
        <v>0.53910994000000001</v>
      </c>
      <c r="E12" s="361">
        <v>0.60157386000000002</v>
      </c>
      <c r="F12" s="361">
        <v>0.68392359999999996</v>
      </c>
      <c r="G12" s="361">
        <v>0.51211814</v>
      </c>
      <c r="H12" s="362">
        <v>0.32214432154218686</v>
      </c>
      <c r="I12" s="362">
        <v>0.67827015596615203</v>
      </c>
      <c r="J12" s="362">
        <v>0.94150082469595986</v>
      </c>
      <c r="K12" s="362">
        <v>1.2409388021808305</v>
      </c>
      <c r="L12" s="515">
        <v>1.6356110057102562</v>
      </c>
    </row>
    <row r="13" spans="1:14" ht="18.75" customHeight="1" x14ac:dyDescent="0.25">
      <c r="B13" s="548" t="s">
        <v>120</v>
      </c>
      <c r="C13" s="549"/>
      <c r="D13" s="549"/>
      <c r="E13" s="549"/>
      <c r="F13" s="549"/>
      <c r="G13" s="549"/>
      <c r="H13" s="549"/>
      <c r="I13" s="549"/>
      <c r="J13" s="549"/>
      <c r="K13" s="549"/>
      <c r="L13" s="549"/>
    </row>
    <row r="14" spans="1:14" ht="18.75" customHeight="1" x14ac:dyDescent="0.25">
      <c r="A14" s="211" t="s">
        <v>114</v>
      </c>
      <c r="B14" s="213">
        <v>32180.62635988068</v>
      </c>
      <c r="C14" s="214">
        <v>33566.067050271267</v>
      </c>
      <c r="D14" s="214">
        <v>35420.212666718835</v>
      </c>
      <c r="E14" s="214">
        <v>37986.372976404273</v>
      </c>
      <c r="F14" s="214">
        <v>41327.044094052784</v>
      </c>
      <c r="G14" s="214">
        <v>48858.887827492894</v>
      </c>
      <c r="H14" s="215">
        <v>54988.399781282737</v>
      </c>
      <c r="I14" s="215">
        <v>55501.392108071013</v>
      </c>
      <c r="J14" s="215">
        <v>59017.616843937787</v>
      </c>
      <c r="K14" s="215">
        <v>64007.308441229965</v>
      </c>
      <c r="L14" s="516">
        <v>70244.83502791576</v>
      </c>
    </row>
    <row r="15" spans="1:14" ht="18.75" customHeight="1" x14ac:dyDescent="0.25">
      <c r="A15" s="190" t="s">
        <v>115</v>
      </c>
      <c r="B15" s="216">
        <v>23642.848543626049</v>
      </c>
      <c r="C15" s="217">
        <v>24695.134839726026</v>
      </c>
      <c r="D15" s="217">
        <v>25756.248177937337</v>
      </c>
      <c r="E15" s="217">
        <v>27460.672973373014</v>
      </c>
      <c r="F15" s="217">
        <v>29749.274108871381</v>
      </c>
      <c r="G15" s="217">
        <v>34522.692879568567</v>
      </c>
      <c r="H15" s="218">
        <v>39176.938687948103</v>
      </c>
      <c r="I15" s="218">
        <v>39652.326162227429</v>
      </c>
      <c r="J15" s="218">
        <v>42893.372147928822</v>
      </c>
      <c r="K15" s="218">
        <v>47236.897949493723</v>
      </c>
      <c r="L15" s="517">
        <v>52031.344124168601</v>
      </c>
    </row>
    <row r="16" spans="1:14" ht="18.75" customHeight="1" x14ac:dyDescent="0.25">
      <c r="A16" s="190" t="s">
        <v>398</v>
      </c>
      <c r="B16" s="216">
        <v>3020.2015701717796</v>
      </c>
      <c r="C16" s="217">
        <v>3159.4540191309575</v>
      </c>
      <c r="D16" s="217">
        <v>3567.4752010656571</v>
      </c>
      <c r="E16" s="217">
        <v>4031.5524616893917</v>
      </c>
      <c r="F16" s="217">
        <v>4461.0250263315647</v>
      </c>
      <c r="G16" s="217">
        <v>7377.0416142280183</v>
      </c>
      <c r="H16" s="218">
        <v>7435.8624866244163</v>
      </c>
      <c r="I16" s="218">
        <v>6572.8524028728025</v>
      </c>
      <c r="J16" s="218">
        <v>6125.9463182363143</v>
      </c>
      <c r="K16" s="218">
        <v>6541.7673993974759</v>
      </c>
      <c r="L16" s="517">
        <v>6988.2920069981137</v>
      </c>
    </row>
    <row r="17" spans="1:16" ht="18.75" customHeight="1" x14ac:dyDescent="0.25">
      <c r="A17" s="190" t="s">
        <v>116</v>
      </c>
      <c r="B17" s="216">
        <v>596.08887537558314</v>
      </c>
      <c r="C17" s="217">
        <v>625.92949128390671</v>
      </c>
      <c r="D17" s="217">
        <v>735.97660546090538</v>
      </c>
      <c r="E17" s="217">
        <v>794.06772090062225</v>
      </c>
      <c r="F17" s="217">
        <v>865.81419570630692</v>
      </c>
      <c r="G17" s="217">
        <v>1214.7204124613147</v>
      </c>
      <c r="H17" s="218">
        <v>1089.5862478456504</v>
      </c>
      <c r="I17" s="218">
        <v>934.97433188732771</v>
      </c>
      <c r="J17" s="218">
        <v>866.93015305144093</v>
      </c>
      <c r="K17" s="218">
        <v>978.94400140503888</v>
      </c>
      <c r="L17" s="517">
        <v>1073.0618709760668</v>
      </c>
    </row>
    <row r="18" spans="1:16" ht="18.75" customHeight="1" x14ac:dyDescent="0.25">
      <c r="A18" s="212" t="s">
        <v>117</v>
      </c>
      <c r="B18" s="216">
        <v>4670.6128137667838</v>
      </c>
      <c r="C18" s="217">
        <v>4794.9491939828595</v>
      </c>
      <c r="D18" s="217">
        <v>5007.1174101654788</v>
      </c>
      <c r="E18" s="217">
        <v>5377.1586506474896</v>
      </c>
      <c r="F18" s="217">
        <v>5913.4955504210011</v>
      </c>
      <c r="G18" s="217">
        <v>5411.6973071885404</v>
      </c>
      <c r="H18" s="218">
        <v>6863.5396182213835</v>
      </c>
      <c r="I18" s="218">
        <v>7929.8110279031835</v>
      </c>
      <c r="J18" s="218">
        <v>8614.6937105041507</v>
      </c>
      <c r="K18" s="218">
        <v>8680.7266704150297</v>
      </c>
      <c r="L18" s="517">
        <v>9528.8758834357104</v>
      </c>
    </row>
    <row r="19" spans="1:16" ht="18.75" customHeight="1" x14ac:dyDescent="0.25">
      <c r="A19" s="190" t="s">
        <v>118</v>
      </c>
      <c r="B19" s="216">
        <v>86.779951933720213</v>
      </c>
      <c r="C19" s="217">
        <v>119.1632898841148</v>
      </c>
      <c r="D19" s="217">
        <v>167.05185860065879</v>
      </c>
      <c r="E19" s="217">
        <v>112.64366301758916</v>
      </c>
      <c r="F19" s="217">
        <v>117.24847797292499</v>
      </c>
      <c r="G19" s="217">
        <v>125.65752552182656</v>
      </c>
      <c r="H19" s="218">
        <v>221.7707137993591</v>
      </c>
      <c r="I19" s="218">
        <v>187.91117637628057</v>
      </c>
      <c r="J19" s="218">
        <v>249.20486609630666</v>
      </c>
      <c r="K19" s="218">
        <v>272.02402675379329</v>
      </c>
      <c r="L19" s="517">
        <v>297.03805324374582</v>
      </c>
    </row>
    <row r="20" spans="1:16" ht="18.75" customHeight="1" x14ac:dyDescent="0.25">
      <c r="A20" s="190" t="s">
        <v>119</v>
      </c>
      <c r="B20" s="216">
        <v>118.73062185870317</v>
      </c>
      <c r="C20" s="217">
        <v>125.59506777928542</v>
      </c>
      <c r="D20" s="217">
        <v>135.43368060745971</v>
      </c>
      <c r="E20" s="217">
        <v>153.66640972852139</v>
      </c>
      <c r="F20" s="217">
        <v>156.08486662749644</v>
      </c>
      <c r="G20" s="217">
        <v>159.21727342428559</v>
      </c>
      <c r="H20" s="218">
        <v>170.02409871970298</v>
      </c>
      <c r="I20" s="218">
        <v>160.47796409847709</v>
      </c>
      <c r="J20" s="218">
        <v>180.91906992884046</v>
      </c>
      <c r="K20" s="218">
        <v>182.95994306551614</v>
      </c>
      <c r="L20" s="517">
        <v>176.04526548663361</v>
      </c>
    </row>
    <row r="21" spans="1:16" ht="18.75" customHeight="1" x14ac:dyDescent="0.25">
      <c r="A21" s="190" t="s">
        <v>397</v>
      </c>
      <c r="B21" s="216">
        <v>45.363983148066296</v>
      </c>
      <c r="C21" s="217">
        <v>45.841148484117141</v>
      </c>
      <c r="D21" s="217">
        <v>50.909732881339544</v>
      </c>
      <c r="E21" s="217">
        <v>56.611097047644414</v>
      </c>
      <c r="F21" s="217">
        <v>64.101868122104079</v>
      </c>
      <c r="G21" s="217">
        <v>47.860815100342009</v>
      </c>
      <c r="H21" s="218">
        <v>30.677928124122033</v>
      </c>
      <c r="I21" s="218">
        <v>63.039042705523904</v>
      </c>
      <c r="J21" s="218">
        <v>86.550578191917239</v>
      </c>
      <c r="K21" s="218">
        <v>113.98845069938538</v>
      </c>
      <c r="L21" s="517">
        <v>150.17782360690771</v>
      </c>
    </row>
    <row r="22" spans="1:16" ht="18.75" customHeight="1" x14ac:dyDescent="0.25">
      <c r="B22" s="550" t="s">
        <v>121</v>
      </c>
      <c r="C22" s="551"/>
      <c r="D22" s="551"/>
      <c r="E22" s="551"/>
      <c r="F22" s="551"/>
      <c r="G22" s="551"/>
      <c r="H22" s="551"/>
      <c r="I22" s="551"/>
      <c r="J22" s="551"/>
      <c r="K22" s="551"/>
      <c r="L22" s="551"/>
    </row>
    <row r="23" spans="1:16" ht="18.75" customHeight="1" x14ac:dyDescent="0.25">
      <c r="A23" s="211" t="s">
        <v>114</v>
      </c>
      <c r="B23" s="219">
        <v>100</v>
      </c>
      <c r="C23" s="220">
        <v>100</v>
      </c>
      <c r="D23" s="220">
        <v>100</v>
      </c>
      <c r="E23" s="220">
        <v>100</v>
      </c>
      <c r="F23" s="220">
        <v>100</v>
      </c>
      <c r="G23" s="220">
        <v>100</v>
      </c>
      <c r="H23" s="221">
        <v>100</v>
      </c>
      <c r="I23" s="221">
        <v>100</v>
      </c>
      <c r="J23" s="221">
        <v>100</v>
      </c>
      <c r="K23" s="221">
        <v>100</v>
      </c>
      <c r="L23" s="518">
        <v>100</v>
      </c>
    </row>
    <row r="24" spans="1:16" ht="18.75" customHeight="1" x14ac:dyDescent="0.25">
      <c r="A24" s="190" t="s">
        <v>115</v>
      </c>
      <c r="B24" s="222">
        <v>73.46919938482425</v>
      </c>
      <c r="C24" s="223">
        <v>73.571725882393636</v>
      </c>
      <c r="D24" s="223">
        <v>72.716243745589225</v>
      </c>
      <c r="E24" s="223">
        <v>72.290852802478838</v>
      </c>
      <c r="F24" s="223">
        <v>71.985003430604621</v>
      </c>
      <c r="G24" s="223">
        <v>70.657958898816048</v>
      </c>
      <c r="H24" s="224">
        <v>71.245824289804801</v>
      </c>
      <c r="I24" s="224">
        <v>71.44384069685556</v>
      </c>
      <c r="J24" s="224">
        <v>72.678929515831101</v>
      </c>
      <c r="K24" s="224">
        <v>73.799225588224132</v>
      </c>
      <c r="L24" s="519">
        <v>74.071416216567371</v>
      </c>
    </row>
    <row r="25" spans="1:16" ht="18.75" customHeight="1" x14ac:dyDescent="0.25">
      <c r="A25" s="190" t="s">
        <v>398</v>
      </c>
      <c r="B25" s="222">
        <v>9.3851547089121912</v>
      </c>
      <c r="C25" s="223">
        <v>9.4126428765071068</v>
      </c>
      <c r="D25" s="223">
        <v>10.07186273733949</v>
      </c>
      <c r="E25" s="223">
        <v>10.613154523053945</v>
      </c>
      <c r="F25" s="223">
        <v>10.794444955170489</v>
      </c>
      <c r="G25" s="223">
        <v>15.098668721797956</v>
      </c>
      <c r="H25" s="224">
        <v>13.522602069164918</v>
      </c>
      <c r="I25" s="224">
        <v>11.842680252189524</v>
      </c>
      <c r="J25" s="224">
        <v>10.37061887978545</v>
      </c>
      <c r="K25" s="224">
        <v>10.220344455514759</v>
      </c>
      <c r="L25" s="519">
        <v>9.9484780684884804</v>
      </c>
    </row>
    <row r="26" spans="1:16" ht="18.75" customHeight="1" x14ac:dyDescent="0.25">
      <c r="A26" s="190" t="s">
        <v>116</v>
      </c>
      <c r="B26" s="222">
        <v>1.8523221664781584</v>
      </c>
      <c r="C26" s="223">
        <v>1.8647686377628454</v>
      </c>
      <c r="D26" s="223">
        <v>2.0778435533009545</v>
      </c>
      <c r="E26" s="223">
        <v>2.0904015273947518</v>
      </c>
      <c r="F26" s="223">
        <v>2.0950305415888746</v>
      </c>
      <c r="G26" s="223">
        <v>2.4861810542027762</v>
      </c>
      <c r="H26" s="224">
        <v>1.9814838260060263</v>
      </c>
      <c r="I26" s="224">
        <v>1.684596181059328</v>
      </c>
      <c r="J26" s="224">
        <v>1.4676266727846536</v>
      </c>
      <c r="K26" s="224">
        <v>1.529425350393983</v>
      </c>
      <c r="L26" s="519">
        <v>1.5276025213093956</v>
      </c>
    </row>
    <row r="27" spans="1:16" ht="18.75" customHeight="1" x14ac:dyDescent="0.25">
      <c r="A27" s="212" t="s">
        <v>117</v>
      </c>
      <c r="B27" s="222">
        <v>14.513741160705305</v>
      </c>
      <c r="C27" s="223">
        <v>14.285108787995787</v>
      </c>
      <c r="D27" s="223">
        <v>14.1363279133279</v>
      </c>
      <c r="E27" s="223">
        <v>14.155493745053208</v>
      </c>
      <c r="F27" s="223">
        <v>14.309021320186774</v>
      </c>
      <c r="G27" s="223">
        <v>11.076177841574566</v>
      </c>
      <c r="H27" s="224">
        <v>12.481795516001965</v>
      </c>
      <c r="I27" s="224">
        <v>14.287589422013847</v>
      </c>
      <c r="J27" s="224">
        <v>14.583821110506335</v>
      </c>
      <c r="K27" s="224">
        <v>13.562086708247501</v>
      </c>
      <c r="L27" s="519">
        <v>13.565233486061818</v>
      </c>
    </row>
    <row r="28" spans="1:16" ht="18.75" customHeight="1" x14ac:dyDescent="0.25">
      <c r="A28" s="190" t="s">
        <v>118</v>
      </c>
      <c r="B28" s="222">
        <v>0.26966520465837812</v>
      </c>
      <c r="C28" s="223">
        <v>0.35501117752534483</v>
      </c>
      <c r="D28" s="223">
        <v>0.4716286154815279</v>
      </c>
      <c r="E28" s="223">
        <v>0.29653703207610588</v>
      </c>
      <c r="F28" s="223">
        <v>0.28370884137294916</v>
      </c>
      <c r="G28" s="223">
        <v>0.25718458014330631</v>
      </c>
      <c r="H28" s="224">
        <v>0.40330454183328801</v>
      </c>
      <c r="I28" s="224">
        <v>0.33857020380747255</v>
      </c>
      <c r="J28" s="224">
        <v>0.42187909508433702</v>
      </c>
      <c r="K28" s="224">
        <v>0.42498901044020537</v>
      </c>
      <c r="L28" s="519">
        <v>0.42286105893152276</v>
      </c>
    </row>
    <row r="29" spans="1:16" ht="18.75" customHeight="1" x14ac:dyDescent="0.25">
      <c r="A29" s="190" t="s">
        <v>119</v>
      </c>
      <c r="B29" s="222">
        <v>0.36895062430084846</v>
      </c>
      <c r="C29" s="223">
        <v>0.37417272506541815</v>
      </c>
      <c r="D29" s="223">
        <v>0.38236269748519747</v>
      </c>
      <c r="E29" s="223">
        <v>0.40453035572512619</v>
      </c>
      <c r="F29" s="223">
        <v>0.37768214506770886</v>
      </c>
      <c r="G29" s="223">
        <v>0.32587166942161561</v>
      </c>
      <c r="H29" s="224">
        <v>0.30919993925259986</v>
      </c>
      <c r="I29" s="224">
        <v>0.28914223229932351</v>
      </c>
      <c r="J29" s="224">
        <v>0.30627802217787548</v>
      </c>
      <c r="K29" s="224">
        <v>0.28584226945506652</v>
      </c>
      <c r="L29" s="519">
        <v>0.25061666870834287</v>
      </c>
    </row>
    <row r="30" spans="1:16" ht="18.75" customHeight="1" x14ac:dyDescent="0.25">
      <c r="A30" s="190" t="s">
        <v>397</v>
      </c>
      <c r="B30" s="222">
        <v>0.1409667501208777</v>
      </c>
      <c r="C30" s="223">
        <v>0.13656991274986646</v>
      </c>
      <c r="D30" s="223">
        <v>0.14373073747570919</v>
      </c>
      <c r="E30" s="223">
        <v>0.1490300142180174</v>
      </c>
      <c r="F30" s="223">
        <v>0.1551087660085729</v>
      </c>
      <c r="G30" s="223">
        <v>9.7957234043732633E-2</v>
      </c>
      <c r="H30" s="224">
        <v>5.5789817936408408E-2</v>
      </c>
      <c r="I30" s="224">
        <v>0.11358101177494023</v>
      </c>
      <c r="J30" s="224">
        <v>0.14652153538816215</v>
      </c>
      <c r="K30" s="224">
        <v>0.17808661772436024</v>
      </c>
      <c r="L30" s="519">
        <v>0.21379197993308127</v>
      </c>
    </row>
    <row r="31" spans="1:16" ht="16.5" customHeight="1" x14ac:dyDescent="0.25"/>
    <row r="32" spans="1:16" ht="16.5" customHeight="1" x14ac:dyDescent="0.25">
      <c r="A32" s="212" t="s">
        <v>443</v>
      </c>
      <c r="M32" s="52"/>
      <c r="N32" s="52"/>
      <c r="O32" s="52"/>
      <c r="P32" s="52"/>
    </row>
    <row r="33" spans="1:16" s="52" customFormat="1" ht="16.5" customHeight="1" x14ac:dyDescent="0.25">
      <c r="A33" s="51" t="s">
        <v>454</v>
      </c>
      <c r="B33" s="225"/>
      <c r="C33" s="225"/>
      <c r="D33" s="225"/>
      <c r="E33" s="225"/>
      <c r="F33" s="225"/>
      <c r="G33" s="225"/>
      <c r="H33" s="225"/>
      <c r="I33" s="225"/>
      <c r="J33" s="225"/>
      <c r="K33" s="225"/>
      <c r="L33" s="333"/>
      <c r="M33"/>
      <c r="N33"/>
      <c r="O33"/>
      <c r="P33"/>
    </row>
    <row r="34" spans="1:16" ht="16.5" customHeight="1" x14ac:dyDescent="0.25"/>
    <row r="35" spans="1:16" ht="16.5" customHeight="1" x14ac:dyDescent="0.25"/>
    <row r="36" spans="1:16" ht="16.5" customHeight="1" x14ac:dyDescent="0.25"/>
    <row r="37" spans="1:16" ht="16.5" customHeight="1" x14ac:dyDescent="0.25"/>
    <row r="38" spans="1:16" ht="16.5" customHeight="1" x14ac:dyDescent="0.25"/>
    <row r="39" spans="1:16" ht="16.5" customHeight="1" x14ac:dyDescent="0.25"/>
  </sheetData>
  <mergeCells count="3">
    <mergeCell ref="B4:L4"/>
    <mergeCell ref="B13:L13"/>
    <mergeCell ref="B22:L22"/>
  </mergeCells>
  <hyperlinks>
    <hyperlink ref="N2" location="OBSAH!A1" tooltip="obsah" display="zpět na obsah" xr:uid="{44A2F171-F1A4-45FB-BE03-CDC896C36C0E}"/>
  </hyperlink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A1:M57"/>
  <sheetViews>
    <sheetView zoomScaleNormal="100" zoomScaleSheetLayoutView="100" workbookViewId="0"/>
  </sheetViews>
  <sheetFormatPr defaultColWidth="9.140625" defaultRowHeight="15" x14ac:dyDescent="0.25"/>
  <cols>
    <col min="1" max="1" width="29.140625" customWidth="1"/>
    <col min="2" max="11" width="7" bestFit="1" customWidth="1"/>
  </cols>
  <sheetData>
    <row r="1" spans="1:13" s="109" customFormat="1" ht="18.75" customHeight="1" x14ac:dyDescent="0.25">
      <c r="A1" s="552" t="s">
        <v>122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M1" s="48" t="s">
        <v>59</v>
      </c>
    </row>
    <row r="2" spans="1:13" ht="15.75" customHeight="1" thickBot="1" x14ac:dyDescent="0.3">
      <c r="A2" s="51" t="s">
        <v>101</v>
      </c>
      <c r="B2" s="53"/>
      <c r="C2" s="53"/>
      <c r="D2" s="53"/>
      <c r="E2" s="53"/>
      <c r="H2" s="48"/>
      <c r="L2" s="48"/>
    </row>
    <row r="3" spans="1:13" ht="26.25" customHeight="1" thickBot="1" x14ac:dyDescent="0.3">
      <c r="A3" s="157" t="s">
        <v>123</v>
      </c>
      <c r="B3" s="112">
        <v>2015</v>
      </c>
      <c r="C3" s="113">
        <v>2016</v>
      </c>
      <c r="D3" s="113">
        <v>2017</v>
      </c>
      <c r="E3" s="113">
        <v>2018</v>
      </c>
      <c r="F3" s="113">
        <v>2019</v>
      </c>
      <c r="G3" s="113">
        <v>2020</v>
      </c>
      <c r="H3" s="114">
        <v>2021</v>
      </c>
      <c r="I3" s="114">
        <v>2022</v>
      </c>
      <c r="J3" s="114">
        <v>2023</v>
      </c>
      <c r="K3" s="114">
        <v>2024</v>
      </c>
    </row>
    <row r="4" spans="1:13" s="204" customFormat="1" ht="15" customHeight="1" x14ac:dyDescent="0.25">
      <c r="A4" s="227"/>
      <c r="B4" s="546" t="s">
        <v>113</v>
      </c>
      <c r="C4" s="547"/>
      <c r="D4" s="547"/>
      <c r="E4" s="547"/>
      <c r="F4" s="547"/>
      <c r="G4" s="547"/>
      <c r="H4" s="547"/>
      <c r="I4" s="547"/>
      <c r="J4" s="547"/>
      <c r="K4" s="547"/>
    </row>
    <row r="5" spans="1:13" s="204" customFormat="1" ht="15" customHeight="1" x14ac:dyDescent="0.25">
      <c r="A5" s="228" t="s">
        <v>114</v>
      </c>
      <c r="B5" s="520">
        <v>339.27847723589315</v>
      </c>
      <c r="C5" s="520">
        <v>354.63503114915812</v>
      </c>
      <c r="D5" s="520">
        <v>375.08326295974837</v>
      </c>
      <c r="E5" s="520">
        <v>403.65953338765138</v>
      </c>
      <c r="F5" s="520">
        <v>440.93162340173569</v>
      </c>
      <c r="G5" s="520">
        <v>522.79767288178755</v>
      </c>
      <c r="H5" s="520">
        <v>577.42493784328292</v>
      </c>
      <c r="I5" s="520">
        <v>597.16861592159285</v>
      </c>
      <c r="J5" s="521">
        <v>641.99611476826306</v>
      </c>
      <c r="K5" s="521">
        <v>696.81754757201156</v>
      </c>
    </row>
    <row r="6" spans="1:13" s="204" customFormat="1" ht="13.5" customHeight="1" x14ac:dyDescent="0.25">
      <c r="A6" s="229" t="s">
        <v>124</v>
      </c>
      <c r="B6" s="361">
        <v>148.91716510289822</v>
      </c>
      <c r="C6" s="361">
        <v>156.28485021261881</v>
      </c>
      <c r="D6" s="361">
        <v>165.06471551490506</v>
      </c>
      <c r="E6" s="361">
        <v>179.29728062675611</v>
      </c>
      <c r="F6" s="361">
        <v>195.55298861342683</v>
      </c>
      <c r="G6" s="361">
        <v>238.63380897336447</v>
      </c>
      <c r="H6" s="361">
        <v>263.78669240503513</v>
      </c>
      <c r="I6" s="361">
        <v>277.93054880572976</v>
      </c>
      <c r="J6" s="362">
        <v>288.18960647306602</v>
      </c>
      <c r="K6" s="362">
        <v>312.73150051718363</v>
      </c>
    </row>
    <row r="7" spans="1:13" s="204" customFormat="1" ht="13.5" customHeight="1" x14ac:dyDescent="0.25">
      <c r="A7" s="229" t="s">
        <v>125</v>
      </c>
      <c r="B7" s="361">
        <v>23.770358517565111</v>
      </c>
      <c r="C7" s="361">
        <v>25.266291107991869</v>
      </c>
      <c r="D7" s="361">
        <v>28.331817247900002</v>
      </c>
      <c r="E7" s="361">
        <v>32.379586733169994</v>
      </c>
      <c r="F7" s="361">
        <v>35.840156327369996</v>
      </c>
      <c r="G7" s="361">
        <v>41.867120146600001</v>
      </c>
      <c r="H7" s="362">
        <v>44.95789545001999</v>
      </c>
      <c r="I7" s="362">
        <v>46.346709223829997</v>
      </c>
      <c r="J7" s="362">
        <v>51.709877203879998</v>
      </c>
      <c r="K7" s="362">
        <v>56.275384724520002</v>
      </c>
    </row>
    <row r="8" spans="1:13" s="204" customFormat="1" ht="13.5" customHeight="1" x14ac:dyDescent="0.25">
      <c r="A8" s="229" t="s">
        <v>126</v>
      </c>
      <c r="B8" s="361">
        <v>74.438524082720406</v>
      </c>
      <c r="C8" s="361">
        <v>78.123758670217953</v>
      </c>
      <c r="D8" s="361">
        <v>83.058997483080006</v>
      </c>
      <c r="E8" s="361">
        <v>87.780324727549996</v>
      </c>
      <c r="F8" s="361">
        <v>96.808614118599976</v>
      </c>
      <c r="G8" s="361">
        <v>104.68050494713002</v>
      </c>
      <c r="H8" s="362">
        <v>120.48219844374</v>
      </c>
      <c r="I8" s="362">
        <v>133.99257168775006</v>
      </c>
      <c r="J8" s="362">
        <v>152.72100910879999</v>
      </c>
      <c r="K8" s="362">
        <v>168.83363100819</v>
      </c>
    </row>
    <row r="9" spans="1:13" s="204" customFormat="1" x14ac:dyDescent="0.25">
      <c r="A9" s="229" t="s">
        <v>127</v>
      </c>
      <c r="B9" s="361">
        <v>7.2058665658378782</v>
      </c>
      <c r="C9" s="360">
        <v>7.5747507032451429</v>
      </c>
      <c r="D9" s="360">
        <v>8.1451199928699989</v>
      </c>
      <c r="E9" s="360">
        <v>8.8205990541700015</v>
      </c>
      <c r="F9" s="360">
        <v>9.5633512943700012</v>
      </c>
      <c r="G9" s="360">
        <v>12.70394074733</v>
      </c>
      <c r="H9" s="360">
        <v>11.54691173356</v>
      </c>
      <c r="I9" s="360">
        <v>11.999508817059999</v>
      </c>
      <c r="J9" s="360">
        <v>13.054522931379999</v>
      </c>
      <c r="K9" s="522">
        <v>14.55379756454</v>
      </c>
    </row>
    <row r="10" spans="1:13" s="204" customFormat="1" ht="13.5" customHeight="1" x14ac:dyDescent="0.25">
      <c r="A10" s="229" t="s">
        <v>128</v>
      </c>
      <c r="B10" s="361">
        <v>6.6274471808636486</v>
      </c>
      <c r="C10" s="361">
        <v>6.9819350601651529</v>
      </c>
      <c r="D10" s="361">
        <v>7.3529774475900016</v>
      </c>
      <c r="E10" s="361">
        <v>8.1298288809599999</v>
      </c>
      <c r="F10" s="361">
        <v>8.9799892899900016</v>
      </c>
      <c r="G10" s="361">
        <v>11.026781493519998</v>
      </c>
      <c r="H10" s="362">
        <v>15.665781355829999</v>
      </c>
      <c r="I10" s="362">
        <v>13.487906397689999</v>
      </c>
      <c r="J10" s="362">
        <v>13.0580759542</v>
      </c>
      <c r="K10" s="362">
        <v>14.420317997180002</v>
      </c>
    </row>
    <row r="11" spans="1:13" s="204" customFormat="1" ht="13.5" customHeight="1" x14ac:dyDescent="0.25">
      <c r="A11" s="230" t="s">
        <v>448</v>
      </c>
      <c r="B11" s="361">
        <v>58.994381790198283</v>
      </c>
      <c r="C11" s="361">
        <v>60.064150734396073</v>
      </c>
      <c r="D11" s="361">
        <v>61.402928794430004</v>
      </c>
      <c r="E11" s="361">
        <v>63.432427184169995</v>
      </c>
      <c r="F11" s="361">
        <v>67.722633478820001</v>
      </c>
      <c r="G11" s="361">
        <v>72.031921635369997</v>
      </c>
      <c r="H11" s="362">
        <v>76.68404802680999</v>
      </c>
      <c r="I11" s="362">
        <v>70.733904170900004</v>
      </c>
      <c r="J11" s="362">
        <v>87.456423964699994</v>
      </c>
      <c r="K11" s="362">
        <v>90.286023226149993</v>
      </c>
    </row>
    <row r="12" spans="1:13" s="204" customFormat="1" ht="13.5" customHeight="1" x14ac:dyDescent="0.25">
      <c r="A12" s="229" t="s">
        <v>130</v>
      </c>
      <c r="B12" s="361">
        <v>1.5430657746358547</v>
      </c>
      <c r="C12" s="361">
        <v>2.0211079799064087</v>
      </c>
      <c r="D12" s="361">
        <v>2.64577161605588</v>
      </c>
      <c r="E12" s="361">
        <v>2.1319960239825551</v>
      </c>
      <c r="F12" s="361">
        <v>2.1567970896037929</v>
      </c>
      <c r="G12" s="361">
        <v>2.5520050381941157</v>
      </c>
      <c r="H12" s="362">
        <v>3.6078667233247299</v>
      </c>
      <c r="I12" s="362">
        <v>3.0610739296778524</v>
      </c>
      <c r="J12" s="362">
        <v>3.7778785581635401</v>
      </c>
      <c r="K12" s="362">
        <v>4.0418063618783853</v>
      </c>
    </row>
    <row r="13" spans="1:13" s="204" customFormat="1" ht="23.25" customHeight="1" x14ac:dyDescent="0.25">
      <c r="A13" s="229" t="s">
        <v>131</v>
      </c>
      <c r="B13" s="361">
        <v>8.5509853175600004</v>
      </c>
      <c r="C13" s="361">
        <v>8.5830350393000003</v>
      </c>
      <c r="D13" s="361">
        <v>8.6328538521899993</v>
      </c>
      <c r="E13" s="361">
        <v>9.1878340489799974</v>
      </c>
      <c r="F13" s="361">
        <v>10.002384702860001</v>
      </c>
      <c r="G13" s="361">
        <v>10.792780739159999</v>
      </c>
      <c r="H13" s="362">
        <v>11.69713203600219</v>
      </c>
      <c r="I13" s="362">
        <v>11.863243276202818</v>
      </c>
      <c r="J13" s="362">
        <v>12.264178324975999</v>
      </c>
      <c r="K13" s="362">
        <v>12.914315732050833</v>
      </c>
    </row>
    <row r="14" spans="1:13" s="204" customFormat="1" ht="23.25" customHeight="1" x14ac:dyDescent="0.25">
      <c r="A14" s="229" t="s">
        <v>449</v>
      </c>
      <c r="B14" s="361">
        <v>4.8860000000000001</v>
      </c>
      <c r="C14" s="361">
        <v>5.0510000000000002</v>
      </c>
      <c r="D14" s="361">
        <v>5.7355</v>
      </c>
      <c r="E14" s="361">
        <v>6.6012000000000004</v>
      </c>
      <c r="F14" s="361">
        <v>7.3230000000000004</v>
      </c>
      <c r="G14" s="361">
        <v>8.4540000000000006</v>
      </c>
      <c r="H14" s="362">
        <v>9.5419999999999998</v>
      </c>
      <c r="I14" s="362">
        <v>9.6240000000000006</v>
      </c>
      <c r="J14" s="362">
        <v>10.893800000000001</v>
      </c>
      <c r="K14" s="362">
        <v>11.887600000000001</v>
      </c>
    </row>
    <row r="15" spans="1:13" s="204" customFormat="1" ht="13.5" customHeight="1" x14ac:dyDescent="0.25">
      <c r="A15" s="229" t="s">
        <v>450</v>
      </c>
      <c r="B15" s="361">
        <v>0.46554184321904041</v>
      </c>
      <c r="C15" s="361">
        <v>0.46999175262086701</v>
      </c>
      <c r="D15" s="361">
        <v>0.52203294</v>
      </c>
      <c r="E15" s="361">
        <v>0.58093386000000002</v>
      </c>
      <c r="F15" s="361">
        <v>0.66063360000000004</v>
      </c>
      <c r="G15" s="361">
        <v>0.49339914000000001</v>
      </c>
      <c r="H15" s="362">
        <v>0.30956802999999999</v>
      </c>
      <c r="I15" s="362">
        <v>0.65365520833333302</v>
      </c>
      <c r="J15" s="362">
        <v>0.90087187499999999</v>
      </c>
      <c r="K15" s="362">
        <v>1.19091875</v>
      </c>
    </row>
    <row r="16" spans="1:13" s="204" customFormat="1" ht="13.5" customHeight="1" x14ac:dyDescent="0.25">
      <c r="A16" s="229" t="s">
        <v>132</v>
      </c>
      <c r="B16" s="361">
        <v>3.8791410603947618</v>
      </c>
      <c r="C16" s="361">
        <v>4.2141598886959342</v>
      </c>
      <c r="D16" s="361">
        <v>4.1905480707274476</v>
      </c>
      <c r="E16" s="361">
        <v>5.3175222479127866</v>
      </c>
      <c r="F16" s="361">
        <v>6.3210748866950013</v>
      </c>
      <c r="G16" s="361">
        <v>19.56141002111891</v>
      </c>
      <c r="H16" s="362">
        <v>19.144843638960907</v>
      </c>
      <c r="I16" s="362">
        <v>17.475494404419045</v>
      </c>
      <c r="J16" s="362">
        <v>7.9698703740969696</v>
      </c>
      <c r="K16" s="362">
        <v>9.6822516903189371</v>
      </c>
    </row>
    <row r="17" spans="1:11" s="204" customFormat="1" ht="15" customHeight="1" x14ac:dyDescent="0.25">
      <c r="B17" s="548" t="s">
        <v>120</v>
      </c>
      <c r="C17" s="549"/>
      <c r="D17" s="549"/>
      <c r="E17" s="549"/>
      <c r="F17" s="549"/>
      <c r="G17" s="549"/>
      <c r="H17" s="549"/>
      <c r="I17" s="549"/>
      <c r="J17" s="549"/>
      <c r="K17" s="549"/>
    </row>
    <row r="18" spans="1:11" s="204" customFormat="1" ht="15" customHeight="1" x14ac:dyDescent="0.25">
      <c r="A18" s="228" t="s">
        <v>114</v>
      </c>
      <c r="B18" s="418">
        <v>32180.62635988068</v>
      </c>
      <c r="C18" s="418">
        <v>33566.06705027126</v>
      </c>
      <c r="D18" s="418">
        <v>35420.212666718835</v>
      </c>
      <c r="E18" s="418">
        <v>37986.372976404244</v>
      </c>
      <c r="F18" s="418">
        <v>41327.044094052784</v>
      </c>
      <c r="G18" s="418">
        <v>48858.887827492923</v>
      </c>
      <c r="H18" s="418">
        <v>54988.399781282751</v>
      </c>
      <c r="I18" s="418">
        <v>55501.392108071013</v>
      </c>
      <c r="J18" s="523">
        <v>59017.616843937802</v>
      </c>
      <c r="K18" s="523">
        <v>64007.308441229958</v>
      </c>
    </row>
    <row r="19" spans="1:11" s="204" customFormat="1" ht="13.5" customHeight="1" x14ac:dyDescent="0.25">
      <c r="A19" s="229" t="s">
        <v>124</v>
      </c>
      <c r="B19" s="524">
        <v>14124.820671772473</v>
      </c>
      <c r="C19" s="524">
        <v>14792.299971550108</v>
      </c>
      <c r="D19" s="524">
        <v>15587.545232421646</v>
      </c>
      <c r="E19" s="524">
        <v>16872.767300660344</v>
      </c>
      <c r="F19" s="524">
        <v>18328.526588322449</v>
      </c>
      <c r="G19" s="524">
        <v>22301.902072761048</v>
      </c>
      <c r="H19" s="524">
        <v>25120.508568833488</v>
      </c>
      <c r="I19" s="524">
        <v>25831.116968986065</v>
      </c>
      <c r="J19" s="525">
        <v>26492.783027778922</v>
      </c>
      <c r="K19" s="525">
        <v>28726.46029457718</v>
      </c>
    </row>
    <row r="20" spans="1:11" s="204" customFormat="1" ht="13.5" customHeight="1" x14ac:dyDescent="0.25">
      <c r="A20" s="229" t="s">
        <v>125</v>
      </c>
      <c r="B20" s="524">
        <v>2254.622904836725</v>
      </c>
      <c r="C20" s="524">
        <v>2391.4445752704678</v>
      </c>
      <c r="D20" s="524">
        <v>2675.4566019196704</v>
      </c>
      <c r="E20" s="524">
        <v>3047.0804148872194</v>
      </c>
      <c r="F20" s="524">
        <v>3359.1778005213823</v>
      </c>
      <c r="G20" s="524">
        <v>3912.7582868285554</v>
      </c>
      <c r="H20" s="525">
        <v>4281.3577424703708</v>
      </c>
      <c r="I20" s="525">
        <v>4307.505138361591</v>
      </c>
      <c r="J20" s="525">
        <v>4753.6015400455335</v>
      </c>
      <c r="K20" s="525">
        <v>5169.266934023336</v>
      </c>
    </row>
    <row r="21" spans="1:11" s="204" customFormat="1" ht="13.5" customHeight="1" x14ac:dyDescent="0.25">
      <c r="A21" s="229" t="s">
        <v>126</v>
      </c>
      <c r="B21" s="524">
        <v>7060.5077864148752</v>
      </c>
      <c r="C21" s="524">
        <v>7394.3832148968222</v>
      </c>
      <c r="D21" s="524">
        <v>7843.5047501729541</v>
      </c>
      <c r="E21" s="524">
        <v>8260.5658464366661</v>
      </c>
      <c r="F21" s="524">
        <v>9073.5471261909352</v>
      </c>
      <c r="G21" s="524">
        <v>9783.0830438559078</v>
      </c>
      <c r="H21" s="525">
        <v>11473.566277371832</v>
      </c>
      <c r="I21" s="525">
        <v>12453.39098963477</v>
      </c>
      <c r="J21" s="525">
        <v>14039.38402782413</v>
      </c>
      <c r="K21" s="525">
        <v>15508.487598867809</v>
      </c>
    </row>
    <row r="22" spans="1:11" s="204" customFormat="1" ht="15" customHeight="1" x14ac:dyDescent="0.25">
      <c r="A22" s="229" t="s">
        <v>127</v>
      </c>
      <c r="B22" s="524">
        <v>683.47777743990991</v>
      </c>
      <c r="C22" s="524">
        <v>716.94719264007881</v>
      </c>
      <c r="D22" s="524">
        <v>769.16757113302322</v>
      </c>
      <c r="E22" s="524">
        <v>830.0623120060078</v>
      </c>
      <c r="F22" s="524">
        <v>896.34088292472893</v>
      </c>
      <c r="G22" s="524">
        <v>1187.2669832661302</v>
      </c>
      <c r="H22" s="525">
        <v>1099.6168627834888</v>
      </c>
      <c r="I22" s="525">
        <v>1115.2452191950852</v>
      </c>
      <c r="J22" s="525">
        <v>1200.0802103338081</v>
      </c>
      <c r="K22" s="525">
        <v>1336.8627310701638</v>
      </c>
    </row>
    <row r="23" spans="1:11" s="204" customFormat="1" ht="13.5" customHeight="1" x14ac:dyDescent="0.25">
      <c r="A23" s="229" t="s">
        <v>128</v>
      </c>
      <c r="B23" s="524">
        <v>628.61459172056993</v>
      </c>
      <c r="C23" s="524">
        <v>660.83742378956913</v>
      </c>
      <c r="D23" s="524">
        <v>694.36322717277437</v>
      </c>
      <c r="E23" s="524">
        <v>765.05739754178967</v>
      </c>
      <c r="F23" s="524">
        <v>841.66431631376099</v>
      </c>
      <c r="G23" s="524">
        <v>1030.5253983255382</v>
      </c>
      <c r="H23" s="525">
        <v>1491.858407255603</v>
      </c>
      <c r="I23" s="525">
        <v>1253.5782386016112</v>
      </c>
      <c r="J23" s="525">
        <v>1200.4068337114343</v>
      </c>
      <c r="K23" s="525">
        <v>1324.6017484522849</v>
      </c>
    </row>
    <row r="24" spans="1:11" s="204" customFormat="1" ht="15" customHeight="1" x14ac:dyDescent="0.25">
      <c r="A24" s="230" t="s">
        <v>258</v>
      </c>
      <c r="B24" s="524">
        <v>5595.628031549285</v>
      </c>
      <c r="C24" s="524">
        <v>5685.0483843497323</v>
      </c>
      <c r="D24" s="524">
        <v>5798.4586651404416</v>
      </c>
      <c r="E24" s="524">
        <v>5969.3073952559798</v>
      </c>
      <c r="F24" s="524">
        <v>6347.4155887308334</v>
      </c>
      <c r="G24" s="524">
        <v>6731.8577754593289</v>
      </c>
      <c r="H24" s="525">
        <v>7302.651502193632</v>
      </c>
      <c r="I24" s="525">
        <v>6574.0731278471858</v>
      </c>
      <c r="J24" s="525">
        <v>8039.7211156842377</v>
      </c>
      <c r="K24" s="525">
        <v>8293.3694145683312</v>
      </c>
    </row>
    <row r="25" spans="1:11" s="204" customFormat="1" ht="13.5" customHeight="1" x14ac:dyDescent="0.25">
      <c r="A25" s="229" t="s">
        <v>130</v>
      </c>
      <c r="B25" s="524">
        <v>146.36007431662384</v>
      </c>
      <c r="C25" s="524">
        <v>191.29708012642243</v>
      </c>
      <c r="D25" s="524">
        <v>249.84797393725458</v>
      </c>
      <c r="E25" s="524">
        <v>200.63144668365152</v>
      </c>
      <c r="F25" s="524">
        <v>202.14936668937906</v>
      </c>
      <c r="G25" s="524">
        <v>238.50168882545304</v>
      </c>
      <c r="H25" s="525">
        <v>343.57854110140892</v>
      </c>
      <c r="I25" s="525">
        <v>284.49898389360612</v>
      </c>
      <c r="J25" s="525">
        <v>347.29398527451343</v>
      </c>
      <c r="K25" s="525">
        <v>371.26669293261421</v>
      </c>
    </row>
    <row r="26" spans="1:11" s="204" customFormat="1" ht="23.25" customHeight="1" x14ac:dyDescent="0.25">
      <c r="A26" s="229" t="s">
        <v>131</v>
      </c>
      <c r="B26" s="524">
        <v>811.06253999690034</v>
      </c>
      <c r="C26" s="524">
        <v>812.3809108491547</v>
      </c>
      <c r="D26" s="524">
        <v>815.22571002611437</v>
      </c>
      <c r="E26" s="524">
        <v>864.62095444848342</v>
      </c>
      <c r="F26" s="524">
        <v>937.49001369346365</v>
      </c>
      <c r="G26" s="524">
        <v>1008.656485738758</v>
      </c>
      <c r="H26" s="525">
        <v>1113.9224001868602</v>
      </c>
      <c r="I26" s="525">
        <v>1102.5805763918777</v>
      </c>
      <c r="J26" s="525">
        <v>1127.4251675968858</v>
      </c>
      <c r="K26" s="525">
        <v>1186.2654625289574</v>
      </c>
    </row>
    <row r="27" spans="1:11" s="204" customFormat="1" ht="23.25" customHeight="1" x14ac:dyDescent="0.25">
      <c r="A27" s="229" t="s">
        <v>449</v>
      </c>
      <c r="B27" s="524">
        <v>463.4380043065778</v>
      </c>
      <c r="C27" s="524">
        <v>478.07517526268106</v>
      </c>
      <c r="D27" s="524">
        <v>541.62008762242999</v>
      </c>
      <c r="E27" s="524">
        <v>621.20580477168733</v>
      </c>
      <c r="F27" s="524">
        <v>686.36026050010287</v>
      </c>
      <c r="G27" s="524">
        <v>790.08201283065523</v>
      </c>
      <c r="H27" s="525">
        <v>908.68834427689183</v>
      </c>
      <c r="I27" s="525">
        <v>894.46327788633789</v>
      </c>
      <c r="J27" s="525">
        <v>1001.4486062841089</v>
      </c>
      <c r="K27" s="525">
        <v>1091.9548201350826</v>
      </c>
    </row>
    <row r="28" spans="1:11" s="204" customFormat="1" ht="13.5" customHeight="1" x14ac:dyDescent="0.25">
      <c r="A28" s="229" t="s">
        <v>450</v>
      </c>
      <c r="B28" s="524">
        <v>44.156729992353213</v>
      </c>
      <c r="C28" s="524">
        <v>44.484535637742155</v>
      </c>
      <c r="D28" s="524">
        <v>49.29710168330481</v>
      </c>
      <c r="E28" s="524">
        <v>54.668770226689489</v>
      </c>
      <c r="F28" s="524">
        <v>61.918974435493759</v>
      </c>
      <c r="G28" s="524">
        <v>46.111401189982764</v>
      </c>
      <c r="H28" s="525">
        <v>29.480283024707525</v>
      </c>
      <c r="I28" s="525">
        <v>60.75130717511535</v>
      </c>
      <c r="J28" s="525">
        <v>82.815627573418084</v>
      </c>
      <c r="K28" s="525">
        <v>109.39377750359596</v>
      </c>
    </row>
    <row r="29" spans="1:11" s="204" customFormat="1" ht="13.5" customHeight="1" x14ac:dyDescent="0.25">
      <c r="A29" s="229" t="s">
        <v>132</v>
      </c>
      <c r="B29" s="524">
        <v>367.93724753439432</v>
      </c>
      <c r="C29" s="524">
        <v>398.8685858984893</v>
      </c>
      <c r="D29" s="524">
        <v>395.7257454892171</v>
      </c>
      <c r="E29" s="524">
        <v>500.40533348573194</v>
      </c>
      <c r="F29" s="524">
        <v>592.45317573025261</v>
      </c>
      <c r="G29" s="524">
        <v>1828.1426784115661</v>
      </c>
      <c r="H29" s="525">
        <v>1823.1708517844656</v>
      </c>
      <c r="I29" s="525">
        <v>1624.188280097778</v>
      </c>
      <c r="J29" s="525">
        <v>732.65670183080488</v>
      </c>
      <c r="K29" s="525">
        <v>889.37896657061253</v>
      </c>
    </row>
    <row r="30" spans="1:11" s="204" customFormat="1" ht="15" customHeight="1" x14ac:dyDescent="0.25">
      <c r="A30" s="104"/>
      <c r="B30" s="550" t="s">
        <v>121</v>
      </c>
      <c r="C30" s="551"/>
      <c r="D30" s="551"/>
      <c r="E30" s="551"/>
      <c r="F30" s="551"/>
      <c r="G30" s="551"/>
      <c r="H30" s="551"/>
      <c r="I30" s="551"/>
      <c r="J30" s="551"/>
      <c r="K30" s="551"/>
    </row>
    <row r="31" spans="1:11" s="204" customFormat="1" ht="15" customHeight="1" x14ac:dyDescent="0.25">
      <c r="A31" s="228" t="s">
        <v>114</v>
      </c>
      <c r="B31" s="358">
        <v>100</v>
      </c>
      <c r="C31" s="358">
        <v>100</v>
      </c>
      <c r="D31" s="358">
        <v>100</v>
      </c>
      <c r="E31" s="358">
        <v>100</v>
      </c>
      <c r="F31" s="358">
        <v>100</v>
      </c>
      <c r="G31" s="358">
        <v>100</v>
      </c>
      <c r="H31" s="358">
        <v>100</v>
      </c>
      <c r="I31" s="358">
        <v>100</v>
      </c>
      <c r="J31" s="359">
        <v>100</v>
      </c>
      <c r="K31" s="521">
        <v>100.00000000000003</v>
      </c>
    </row>
    <row r="32" spans="1:11" s="204" customFormat="1" ht="13.5" customHeight="1" x14ac:dyDescent="0.25">
      <c r="A32" s="229" t="s">
        <v>124</v>
      </c>
      <c r="B32" s="361">
        <v>43.89231121175991</v>
      </c>
      <c r="C32" s="361">
        <v>44.069208195872221</v>
      </c>
      <c r="D32" s="361">
        <v>44.007486287816256</v>
      </c>
      <c r="E32" s="361">
        <v>44.417947749686689</v>
      </c>
      <c r="F32" s="361">
        <v>44.349957733754387</v>
      </c>
      <c r="G32" s="361">
        <v>45.645537719775426</v>
      </c>
      <c r="H32" s="361">
        <v>45.683287145562915</v>
      </c>
      <c r="I32" s="361">
        <v>46.541385698377283</v>
      </c>
      <c r="J32" s="362">
        <v>44.889618463982742</v>
      </c>
      <c r="K32" s="362">
        <v>44.879969169385028</v>
      </c>
    </row>
    <row r="33" spans="1:11" s="204" customFormat="1" ht="13.5" customHeight="1" x14ac:dyDescent="0.25">
      <c r="A33" s="229" t="s">
        <v>125</v>
      </c>
      <c r="B33" s="361">
        <v>7.0061498481196267</v>
      </c>
      <c r="C33" s="361">
        <v>7.1245897581293836</v>
      </c>
      <c r="D33" s="361">
        <v>7.553474133805965</v>
      </c>
      <c r="E33" s="361">
        <v>8.0215092311654885</v>
      </c>
      <c r="F33" s="361">
        <v>8.1282798568329948</v>
      </c>
      <c r="G33" s="361">
        <v>8.0082835709306597</v>
      </c>
      <c r="H33" s="362">
        <v>7.7859289586522618</v>
      </c>
      <c r="I33" s="362">
        <v>7.7610758482852411</v>
      </c>
      <c r="J33" s="362">
        <v>8.0545467510415314</v>
      </c>
      <c r="K33" s="362">
        <v>8.0760573439354015</v>
      </c>
    </row>
    <row r="34" spans="1:11" s="204" customFormat="1" ht="13.5" customHeight="1" x14ac:dyDescent="0.25">
      <c r="A34" s="229" t="s">
        <v>126</v>
      </c>
      <c r="B34" s="361">
        <v>21.940243510042894</v>
      </c>
      <c r="C34" s="361">
        <v>22.029340535554535</v>
      </c>
      <c r="D34" s="361">
        <v>22.144149229072209</v>
      </c>
      <c r="E34" s="361">
        <v>21.746129464815791</v>
      </c>
      <c r="F34" s="361">
        <v>21.955470866828033</v>
      </c>
      <c r="G34" s="361">
        <v>20.023139041554199</v>
      </c>
      <c r="H34" s="362">
        <v>20.86543038715098</v>
      </c>
      <c r="I34" s="362">
        <v>22.437979511191031</v>
      </c>
      <c r="J34" s="362">
        <v>23.788463137962548</v>
      </c>
      <c r="K34" s="362">
        <v>24.229245029272477</v>
      </c>
    </row>
    <row r="35" spans="1:11" s="204" customFormat="1" ht="14.25" customHeight="1" x14ac:dyDescent="0.25">
      <c r="A35" s="229" t="s">
        <v>127</v>
      </c>
      <c r="B35" s="361">
        <v>2.1238796591355227</v>
      </c>
      <c r="C35" s="360">
        <v>2.1359285005488449</v>
      </c>
      <c r="D35" s="360">
        <v>2.1715498389871057</v>
      </c>
      <c r="E35" s="360">
        <v>2.1851581158369915</v>
      </c>
      <c r="F35" s="360">
        <v>2.1688966694177818</v>
      </c>
      <c r="G35" s="360">
        <v>2.4299918316971083</v>
      </c>
      <c r="H35" s="360">
        <v>1.9997251550458517</v>
      </c>
      <c r="I35" s="360">
        <v>2.009400443548345</v>
      </c>
      <c r="J35" s="360">
        <v>2.0334270926378126</v>
      </c>
      <c r="K35" s="362">
        <v>2.0886095097994009</v>
      </c>
    </row>
    <row r="36" spans="1:11" s="204" customFormat="1" ht="13.5" customHeight="1" x14ac:dyDescent="0.25">
      <c r="A36" s="229" t="s">
        <v>128</v>
      </c>
      <c r="B36" s="361">
        <v>1.9533945197047455</v>
      </c>
      <c r="C36" s="360">
        <v>1.9687663222499237</v>
      </c>
      <c r="D36" s="360">
        <v>1.96035871863978</v>
      </c>
      <c r="E36" s="360">
        <v>2.0140311843329055</v>
      </c>
      <c r="F36" s="360">
        <v>2.0365945224591604</v>
      </c>
      <c r="G36" s="360">
        <v>2.1091871799539028</v>
      </c>
      <c r="H36" s="360">
        <v>2.7130420473945307</v>
      </c>
      <c r="I36" s="360">
        <v>2.2586428754087335</v>
      </c>
      <c r="J36" s="360">
        <v>2.0339805263328565</v>
      </c>
      <c r="K36" s="362">
        <v>2.0694539119208608</v>
      </c>
    </row>
    <row r="37" spans="1:11" s="204" customFormat="1" ht="15" customHeight="1" x14ac:dyDescent="0.25">
      <c r="A37" s="230" t="s">
        <v>258</v>
      </c>
      <c r="B37" s="361">
        <v>17.388188685243577</v>
      </c>
      <c r="C37" s="361">
        <v>16.936891581117749</v>
      </c>
      <c r="D37" s="361">
        <v>16.370479532972226</v>
      </c>
      <c r="E37" s="361">
        <v>15.714338926129894</v>
      </c>
      <c r="F37" s="361">
        <v>15.35898762632352</v>
      </c>
      <c r="G37" s="361">
        <v>13.77816416785342</v>
      </c>
      <c r="H37" s="362">
        <v>13.280349184991827</v>
      </c>
      <c r="I37" s="362">
        <v>11.844879701479027</v>
      </c>
      <c r="J37" s="362">
        <v>13.622578385270842</v>
      </c>
      <c r="K37" s="362">
        <v>12.95691010376278</v>
      </c>
    </row>
    <row r="38" spans="1:11" s="204" customFormat="1" ht="13.5" customHeight="1" x14ac:dyDescent="0.25">
      <c r="A38" s="229" t="s">
        <v>130</v>
      </c>
      <c r="B38" s="361">
        <v>0.45480803474692377</v>
      </c>
      <c r="C38" s="361">
        <v>0.56991210748617172</v>
      </c>
      <c r="D38" s="361">
        <v>0.70538247832716761</v>
      </c>
      <c r="E38" s="361">
        <v>0.52816689502911074</v>
      </c>
      <c r="F38" s="361">
        <v>0.48914547633584465</v>
      </c>
      <c r="G38" s="361">
        <v>0.48814391696253062</v>
      </c>
      <c r="H38" s="362">
        <v>0.62482003925918594</v>
      </c>
      <c r="I38" s="362">
        <v>0.51259792428203654</v>
      </c>
      <c r="J38" s="362">
        <v>0.58845816528456962</v>
      </c>
      <c r="K38" s="362">
        <v>0.58003797062253093</v>
      </c>
    </row>
    <row r="39" spans="1:11" s="204" customFormat="1" ht="23.25" customHeight="1" x14ac:dyDescent="0.25">
      <c r="A39" s="229" t="s">
        <v>131</v>
      </c>
      <c r="B39" s="361">
        <v>2.5203441689626191</v>
      </c>
      <c r="C39" s="361">
        <v>2.4202445571966096</v>
      </c>
      <c r="D39" s="361">
        <v>2.3015833295436656</v>
      </c>
      <c r="E39" s="361">
        <v>2.2761345364179792</v>
      </c>
      <c r="F39" s="361">
        <v>2.2684661684486991</v>
      </c>
      <c r="G39" s="361">
        <v>2.0644278463726846</v>
      </c>
      <c r="H39" s="362">
        <v>2.0257407100724962</v>
      </c>
      <c r="I39" s="362">
        <v>1.9865818396860362</v>
      </c>
      <c r="J39" s="362">
        <v>1.9103197111096093</v>
      </c>
      <c r="K39" s="362">
        <v>1.8533281455166313</v>
      </c>
    </row>
    <row r="40" spans="1:11" s="204" customFormat="1" ht="23.25" customHeight="1" x14ac:dyDescent="0.25">
      <c r="A40" s="229" t="s">
        <v>449</v>
      </c>
      <c r="B40" s="361">
        <v>1.440114928540801</v>
      </c>
      <c r="C40" s="361">
        <v>1.4242811782109503</v>
      </c>
      <c r="D40" s="361">
        <v>1.5291271475942927</v>
      </c>
      <c r="E40" s="361">
        <v>1.6353385598502856</v>
      </c>
      <c r="F40" s="361">
        <v>1.6608017232930392</v>
      </c>
      <c r="G40" s="361">
        <v>1.6170691719799561</v>
      </c>
      <c r="H40" s="362">
        <v>1.6525091617345014</v>
      </c>
      <c r="I40" s="362">
        <v>1.61160512180426</v>
      </c>
      <c r="J40" s="362">
        <v>1.696863851572102</v>
      </c>
      <c r="K40" s="362">
        <v>1.7059845925839712</v>
      </c>
    </row>
    <row r="41" spans="1:11" s="204" customFormat="1" ht="13.5" customHeight="1" x14ac:dyDescent="0.25">
      <c r="A41" s="229" t="s">
        <v>450</v>
      </c>
      <c r="B41" s="361">
        <v>0.13721525957432276</v>
      </c>
      <c r="C41" s="361">
        <v>0.13252829284741199</v>
      </c>
      <c r="D41" s="361">
        <v>0.13917788170036832</v>
      </c>
      <c r="E41" s="361">
        <v>0.14391679421630421</v>
      </c>
      <c r="F41" s="361">
        <v>0.14982676790185503</v>
      </c>
      <c r="G41" s="361">
        <v>9.4376690179255068E-2</v>
      </c>
      <c r="H41" s="362">
        <v>5.3611822024219345E-2</v>
      </c>
      <c r="I41" s="362">
        <v>0.10945906916500728</v>
      </c>
      <c r="J41" s="362">
        <v>0.14032357116758901</v>
      </c>
      <c r="K41" s="362">
        <v>0.17090826058408443</v>
      </c>
    </row>
    <row r="42" spans="1:11" s="204" customFormat="1" ht="13.5" customHeight="1" x14ac:dyDescent="0.25">
      <c r="A42" s="229" t="s">
        <v>132</v>
      </c>
      <c r="B42" s="361">
        <v>1.1433501741690726</v>
      </c>
      <c r="C42" s="361">
        <v>1.1883089707862151</v>
      </c>
      <c r="D42" s="361">
        <v>1.1172314215409691</v>
      </c>
      <c r="E42" s="361">
        <v>1.3173285425185646</v>
      </c>
      <c r="F42" s="361">
        <v>1.4335725884046717</v>
      </c>
      <c r="G42" s="361">
        <v>3.7416788627408519</v>
      </c>
      <c r="H42" s="362">
        <v>3.3155553881112332</v>
      </c>
      <c r="I42" s="362">
        <v>2.9263919667730067</v>
      </c>
      <c r="J42" s="362">
        <v>1.241420343637718</v>
      </c>
      <c r="K42" s="362">
        <v>1.3894959626168626</v>
      </c>
    </row>
    <row r="43" spans="1:11" ht="8.25" customHeight="1" x14ac:dyDescent="0.25">
      <c r="A43" s="158"/>
      <c r="B43" s="54"/>
      <c r="C43" s="54"/>
      <c r="D43" s="54"/>
      <c r="E43" s="54"/>
      <c r="F43" s="54"/>
      <c r="G43" s="54"/>
      <c r="H43" s="54"/>
      <c r="I43" s="54"/>
      <c r="J43" s="54"/>
      <c r="K43" s="54"/>
    </row>
    <row r="44" spans="1:11" ht="24.75" customHeight="1" x14ac:dyDescent="0.25">
      <c r="A44" s="553" t="s">
        <v>453</v>
      </c>
      <c r="B44" s="553"/>
      <c r="C44" s="553"/>
      <c r="D44" s="553"/>
      <c r="E44" s="553"/>
      <c r="F44" s="553"/>
      <c r="G44" s="553"/>
      <c r="H44" s="553"/>
      <c r="I44" s="553"/>
      <c r="J44" s="553"/>
      <c r="K44" s="553"/>
    </row>
    <row r="45" spans="1:11" ht="15" customHeight="1" x14ac:dyDescent="0.25">
      <c r="A45" s="315" t="s">
        <v>451</v>
      </c>
      <c r="B45" s="337"/>
      <c r="C45" s="337"/>
      <c r="D45" s="337"/>
      <c r="E45" s="337"/>
      <c r="F45" s="337"/>
      <c r="G45" s="337"/>
      <c r="H45" s="337"/>
      <c r="I45" s="336"/>
      <c r="J45" s="336"/>
      <c r="K45" s="336"/>
    </row>
    <row r="46" spans="1:11" ht="15" customHeight="1" x14ac:dyDescent="0.25">
      <c r="A46" s="31" t="s">
        <v>452</v>
      </c>
      <c r="B46" s="31"/>
      <c r="C46" s="31"/>
      <c r="D46" s="31"/>
      <c r="E46" s="31"/>
      <c r="F46" s="30"/>
      <c r="G46" s="30"/>
      <c r="H46" s="30"/>
      <c r="I46" s="30"/>
      <c r="J46" s="30"/>
      <c r="K46" s="30"/>
    </row>
    <row r="47" spans="1:11" x14ac:dyDescent="0.25">
      <c r="A47" s="51"/>
      <c r="B47" s="55"/>
      <c r="C47" s="55"/>
      <c r="D47" s="55"/>
      <c r="E47" s="55"/>
      <c r="K47" s="56"/>
    </row>
    <row r="48" spans="1:11" x14ac:dyDescent="0.25">
      <c r="K48" s="56"/>
    </row>
    <row r="49" spans="11:11" x14ac:dyDescent="0.25">
      <c r="K49" s="56"/>
    </row>
    <row r="50" spans="11:11" x14ac:dyDescent="0.25">
      <c r="K50" s="56"/>
    </row>
    <row r="51" spans="11:11" x14ac:dyDescent="0.25">
      <c r="K51" s="56"/>
    </row>
    <row r="52" spans="11:11" x14ac:dyDescent="0.25">
      <c r="K52" s="56"/>
    </row>
    <row r="53" spans="11:11" x14ac:dyDescent="0.25">
      <c r="K53" s="56"/>
    </row>
    <row r="54" spans="11:11" x14ac:dyDescent="0.25">
      <c r="K54" s="56"/>
    </row>
    <row r="55" spans="11:11" x14ac:dyDescent="0.25">
      <c r="K55" s="56"/>
    </row>
    <row r="56" spans="11:11" x14ac:dyDescent="0.25">
      <c r="K56" s="56"/>
    </row>
    <row r="57" spans="11:11" x14ac:dyDescent="0.25">
      <c r="K57" s="56"/>
    </row>
  </sheetData>
  <mergeCells count="5">
    <mergeCell ref="A1:K1"/>
    <mergeCell ref="B4:K4"/>
    <mergeCell ref="B17:K17"/>
    <mergeCell ref="B30:K30"/>
    <mergeCell ref="A44:K44"/>
  </mergeCells>
  <hyperlinks>
    <hyperlink ref="M1" location="OBSAH!A1" tooltip="obsah" display="zpět na obsah" xr:uid="{A6A3BD0F-E405-4A7D-AF3D-88E2BC48DFE8}"/>
  </hyperlinks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A1:AI50"/>
  <sheetViews>
    <sheetView zoomScaleNormal="100" workbookViewId="0"/>
  </sheetViews>
  <sheetFormatPr defaultColWidth="9.140625" defaultRowHeight="15" x14ac:dyDescent="0.25"/>
  <cols>
    <col min="1" max="1" width="24.42578125" customWidth="1"/>
    <col min="2" max="10" width="7.42578125" customWidth="1"/>
    <col min="11" max="11" width="7.42578125" style="47" customWidth="1"/>
    <col min="12" max="13" width="9.140625" style="47"/>
    <col min="14" max="14" width="13" style="47" customWidth="1"/>
    <col min="15" max="23" width="11.28515625" style="47" bestFit="1" customWidth="1"/>
    <col min="24" max="16384" width="9.140625" style="47"/>
  </cols>
  <sheetData>
    <row r="1" spans="1:23" s="107" customFormat="1" ht="18.75" customHeight="1" x14ac:dyDescent="0.25">
      <c r="A1" s="177" t="s">
        <v>133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M1" s="48" t="s">
        <v>59</v>
      </c>
    </row>
    <row r="2" spans="1:23" ht="18.75" customHeight="1" thickBot="1" x14ac:dyDescent="0.3">
      <c r="A2" s="51" t="s">
        <v>101</v>
      </c>
      <c r="B2" s="53"/>
      <c r="C2" s="53"/>
      <c r="D2" s="53"/>
      <c r="E2" s="53"/>
      <c r="H2" s="48"/>
      <c r="I2" s="47"/>
      <c r="J2" s="47"/>
      <c r="L2" s="48"/>
    </row>
    <row r="3" spans="1:23" s="58" customFormat="1" ht="26.25" customHeight="1" thickBot="1" x14ac:dyDescent="0.25">
      <c r="A3" s="157" t="s">
        <v>134</v>
      </c>
      <c r="B3" s="112">
        <v>2015</v>
      </c>
      <c r="C3" s="113">
        <v>2016</v>
      </c>
      <c r="D3" s="113">
        <v>2017</v>
      </c>
      <c r="E3" s="113">
        <v>2018</v>
      </c>
      <c r="F3" s="113">
        <v>2019</v>
      </c>
      <c r="G3" s="113">
        <v>2020</v>
      </c>
      <c r="H3" s="114">
        <v>2021</v>
      </c>
      <c r="I3" s="114">
        <v>2022</v>
      </c>
      <c r="J3" s="114">
        <v>2023</v>
      </c>
      <c r="K3" s="114">
        <v>2024</v>
      </c>
    </row>
    <row r="4" spans="1:23" s="58" customFormat="1" ht="18.75" customHeight="1" x14ac:dyDescent="0.2">
      <c r="A4" s="166"/>
      <c r="B4" s="546" t="s">
        <v>113</v>
      </c>
      <c r="C4" s="547"/>
      <c r="D4" s="547"/>
      <c r="E4" s="547"/>
      <c r="F4" s="547"/>
      <c r="G4" s="547"/>
      <c r="H4" s="547"/>
      <c r="I4" s="547"/>
      <c r="J4" s="547"/>
      <c r="K4" s="547"/>
    </row>
    <row r="5" spans="1:23" s="58" customFormat="1" ht="18.75" customHeight="1" x14ac:dyDescent="0.2">
      <c r="A5" s="85" t="s">
        <v>114</v>
      </c>
      <c r="B5" s="367">
        <v>339.27847723589321</v>
      </c>
      <c r="C5" s="368">
        <v>354.63503114915818</v>
      </c>
      <c r="D5" s="368">
        <v>375.08326295974831</v>
      </c>
      <c r="E5" s="368">
        <v>403.65953338765144</v>
      </c>
      <c r="F5" s="368">
        <v>440.93162340173552</v>
      </c>
      <c r="G5" s="368">
        <v>522.79767288178732</v>
      </c>
      <c r="H5" s="368">
        <v>577.42493784328303</v>
      </c>
      <c r="I5" s="368">
        <v>597.16861592159285</v>
      </c>
      <c r="J5" s="368">
        <v>641.99611476826283</v>
      </c>
      <c r="K5" s="369">
        <v>696.81754757201168</v>
      </c>
      <c r="N5" s="159"/>
    </row>
    <row r="6" spans="1:23" s="58" customFormat="1" ht="18.75" customHeight="1" x14ac:dyDescent="0.25">
      <c r="A6" s="164" t="s">
        <v>135</v>
      </c>
      <c r="B6" s="370">
        <v>171.89630986251527</v>
      </c>
      <c r="C6" s="371">
        <v>180.55455164441952</v>
      </c>
      <c r="D6" s="371">
        <v>190.35945372801612</v>
      </c>
      <c r="E6" s="371">
        <v>205.68553825133614</v>
      </c>
      <c r="F6" s="371">
        <v>225.54970653066761</v>
      </c>
      <c r="G6" s="371">
        <v>274.47642265429573</v>
      </c>
      <c r="H6" s="371">
        <v>293.93773006606722</v>
      </c>
      <c r="I6" s="371">
        <v>317.237896248911</v>
      </c>
      <c r="J6" s="371">
        <v>347.23529586036858</v>
      </c>
      <c r="K6" s="372">
        <v>375.43114870693648</v>
      </c>
      <c r="L6" s="59"/>
      <c r="N6" s="162"/>
      <c r="O6" s="162"/>
      <c r="P6" s="162"/>
      <c r="Q6" s="162"/>
      <c r="R6" s="162"/>
      <c r="S6" s="162"/>
      <c r="T6" s="162"/>
      <c r="U6" s="162"/>
      <c r="V6" s="162"/>
      <c r="W6" s="162"/>
    </row>
    <row r="7" spans="1:23" s="58" customFormat="1" ht="18.75" customHeight="1" x14ac:dyDescent="0.25">
      <c r="A7" s="164" t="s">
        <v>136</v>
      </c>
      <c r="B7" s="370">
        <v>16.346149950784483</v>
      </c>
      <c r="C7" s="371">
        <v>17.282620499567784</v>
      </c>
      <c r="D7" s="371">
        <v>18.572727818258929</v>
      </c>
      <c r="E7" s="371">
        <v>20.553633669670017</v>
      </c>
      <c r="F7" s="371">
        <v>23.398982149689157</v>
      </c>
      <c r="G7" s="371">
        <v>21.763535175978635</v>
      </c>
      <c r="H7" s="371">
        <v>24.648679942417971</v>
      </c>
      <c r="I7" s="371">
        <v>30.595417362618747</v>
      </c>
      <c r="J7" s="371">
        <v>35.106010955497787</v>
      </c>
      <c r="K7" s="372">
        <v>37.814295535437182</v>
      </c>
      <c r="L7" s="59"/>
      <c r="N7" s="159"/>
    </row>
    <row r="8" spans="1:23" s="58" customFormat="1" ht="18.75" customHeight="1" x14ac:dyDescent="0.25">
      <c r="A8" s="164" t="s">
        <v>137</v>
      </c>
      <c r="B8" s="370">
        <v>40.712315462355704</v>
      </c>
      <c r="C8" s="371">
        <v>42.985109241484203</v>
      </c>
      <c r="D8" s="371">
        <v>47.339500816899992</v>
      </c>
      <c r="E8" s="371">
        <v>53.382022443169987</v>
      </c>
      <c r="F8" s="371">
        <v>58.855572268370004</v>
      </c>
      <c r="G8" s="371">
        <v>67.102530847479983</v>
      </c>
      <c r="H8" s="371">
        <v>73.254421836820015</v>
      </c>
      <c r="I8" s="371">
        <v>75.916502963850007</v>
      </c>
      <c r="J8" s="371">
        <v>86.799797915879992</v>
      </c>
      <c r="K8" s="372">
        <v>94.293089715519997</v>
      </c>
      <c r="L8" s="59"/>
      <c r="N8" s="159"/>
    </row>
    <row r="9" spans="1:23" s="58" customFormat="1" ht="18.75" customHeight="1" x14ac:dyDescent="0.25">
      <c r="A9" s="164" t="s">
        <v>138</v>
      </c>
      <c r="B9" s="370">
        <v>8.1699352767173004</v>
      </c>
      <c r="C9" s="371">
        <v>8.6018943902042171</v>
      </c>
      <c r="D9" s="371">
        <v>9.1958987090000015</v>
      </c>
      <c r="E9" s="371">
        <v>9.7640457069999993</v>
      </c>
      <c r="F9" s="371">
        <v>10.863833547999999</v>
      </c>
      <c r="G9" s="371">
        <v>12.624640954</v>
      </c>
      <c r="H9" s="371">
        <v>12.712352849</v>
      </c>
      <c r="I9" s="371">
        <v>13.464514088000001</v>
      </c>
      <c r="J9" s="371">
        <v>15.609517821199999</v>
      </c>
      <c r="K9" s="372">
        <v>17.215397706180003</v>
      </c>
      <c r="L9" s="59"/>
      <c r="N9" s="231"/>
    </row>
    <row r="10" spans="1:23" s="58" customFormat="1" ht="18.75" customHeight="1" x14ac:dyDescent="0.25">
      <c r="A10" s="164" t="s">
        <v>139</v>
      </c>
      <c r="B10" s="370">
        <v>1.8353018842468318</v>
      </c>
      <c r="C10" s="371">
        <v>1.9344187470124932</v>
      </c>
      <c r="D10" s="371">
        <v>2.0520692779999998</v>
      </c>
      <c r="E10" s="371">
        <v>2.2786695100000003</v>
      </c>
      <c r="F10" s="371">
        <v>2.5036044040000003</v>
      </c>
      <c r="G10" s="371">
        <v>2.7087126989999999</v>
      </c>
      <c r="H10" s="371">
        <v>2.8866183030000001</v>
      </c>
      <c r="I10" s="371">
        <v>3.2983770899999998</v>
      </c>
      <c r="J10" s="371">
        <v>3.6475452510000004</v>
      </c>
      <c r="K10" s="372">
        <v>3.941477919</v>
      </c>
      <c r="L10" s="59"/>
      <c r="N10" s="231"/>
    </row>
    <row r="11" spans="1:23" s="58" customFormat="1" ht="18.75" customHeight="1" x14ac:dyDescent="0.25">
      <c r="A11" s="164" t="s">
        <v>140</v>
      </c>
      <c r="B11" s="370">
        <v>7.9203645677142136</v>
      </c>
      <c r="C11" s="371">
        <v>8.3268316254072712</v>
      </c>
      <c r="D11" s="371">
        <v>8.9504071532200005</v>
      </c>
      <c r="E11" s="371">
        <v>9.6886644089800011</v>
      </c>
      <c r="F11" s="371">
        <v>10.47250771251</v>
      </c>
      <c r="G11" s="371">
        <v>13.86582198058</v>
      </c>
      <c r="H11" s="371">
        <v>12.550869662889999</v>
      </c>
      <c r="I11" s="371">
        <v>12.03883024782</v>
      </c>
      <c r="J11" s="371">
        <v>13.227206555379999</v>
      </c>
      <c r="K11" s="372">
        <v>14.746675617540001</v>
      </c>
      <c r="L11" s="59"/>
      <c r="N11" s="231"/>
    </row>
    <row r="12" spans="1:23" s="58" customFormat="1" ht="18.75" customHeight="1" x14ac:dyDescent="0.25">
      <c r="A12" s="164" t="s">
        <v>141</v>
      </c>
      <c r="B12" s="370">
        <v>70.913763165536167</v>
      </c>
      <c r="C12" s="371">
        <v>72.275635446569254</v>
      </c>
      <c r="D12" s="371">
        <v>73.930163967800013</v>
      </c>
      <c r="E12" s="371">
        <v>76.366833992140002</v>
      </c>
      <c r="F12" s="371">
        <v>80.753862831269998</v>
      </c>
      <c r="G12" s="371">
        <v>91.91235946833001</v>
      </c>
      <c r="H12" s="371">
        <v>90.380979717199992</v>
      </c>
      <c r="I12" s="371">
        <v>96.316824497020008</v>
      </c>
      <c r="J12" s="371">
        <v>103.71693580569998</v>
      </c>
      <c r="K12" s="372">
        <v>108.60436680815</v>
      </c>
      <c r="L12" s="59"/>
      <c r="N12" s="159"/>
    </row>
    <row r="13" spans="1:23" s="58" customFormat="1" ht="18.75" customHeight="1" x14ac:dyDescent="0.25">
      <c r="A13" s="164" t="s">
        <v>142</v>
      </c>
      <c r="B13" s="370">
        <v>10.453909054537933</v>
      </c>
      <c r="C13" s="371">
        <v>11.262716543073683</v>
      </c>
      <c r="D13" s="371">
        <v>12.601566526215882</v>
      </c>
      <c r="E13" s="371">
        <v>12.872358236632554</v>
      </c>
      <c r="F13" s="371">
        <v>14.044050721933791</v>
      </c>
      <c r="G13" s="371">
        <v>20.507826831804326</v>
      </c>
      <c r="H13" s="371">
        <v>48.575007595394737</v>
      </c>
      <c r="I13" s="371">
        <v>31.086842805537849</v>
      </c>
      <c r="J13" s="371">
        <v>17.563819277343537</v>
      </c>
      <c r="K13" s="372">
        <v>21.887480588938384</v>
      </c>
      <c r="L13" s="59"/>
      <c r="N13" s="159"/>
    </row>
    <row r="14" spans="1:23" s="58" customFormat="1" ht="18.75" customHeight="1" x14ac:dyDescent="0.25">
      <c r="A14" s="164" t="s">
        <v>143</v>
      </c>
      <c r="B14" s="370">
        <v>8.5509853175600004</v>
      </c>
      <c r="C14" s="371">
        <v>8.5830350393000003</v>
      </c>
      <c r="D14" s="371">
        <v>8.6328538521899993</v>
      </c>
      <c r="E14" s="371">
        <v>9.1878340489799992</v>
      </c>
      <c r="F14" s="371">
        <v>10.002384702859999</v>
      </c>
      <c r="G14" s="371">
        <v>10.792780739159999</v>
      </c>
      <c r="H14" s="371">
        <v>11.697132036002188</v>
      </c>
      <c r="I14" s="371">
        <v>11.863243276202818</v>
      </c>
      <c r="J14" s="371">
        <v>12.26417832497596</v>
      </c>
      <c r="K14" s="372">
        <v>12.914315732050833</v>
      </c>
      <c r="L14" s="59"/>
      <c r="N14" s="159"/>
    </row>
    <row r="15" spans="1:23" s="58" customFormat="1" ht="18.75" customHeight="1" x14ac:dyDescent="0.25">
      <c r="A15" s="164" t="s">
        <v>144</v>
      </c>
      <c r="B15" s="373">
        <v>2.4794426939253089</v>
      </c>
      <c r="C15" s="374">
        <v>2.8282179721197607</v>
      </c>
      <c r="D15" s="374">
        <v>3.4486211101474478</v>
      </c>
      <c r="E15" s="374">
        <v>3.8799331197427862</v>
      </c>
      <c r="F15" s="374">
        <v>4.4871185324350025</v>
      </c>
      <c r="G15" s="374">
        <v>7.0430415311586918</v>
      </c>
      <c r="H15" s="374">
        <v>6.7811458344909044</v>
      </c>
      <c r="I15" s="374">
        <v>5.3501673416323703</v>
      </c>
      <c r="J15" s="374">
        <v>6.8258070009169707</v>
      </c>
      <c r="K15" s="375">
        <v>9.9692992422589377</v>
      </c>
      <c r="L15" s="59"/>
      <c r="N15" s="159"/>
    </row>
    <row r="16" spans="1:23" s="58" customFormat="1" ht="18.75" customHeight="1" x14ac:dyDescent="0.2">
      <c r="A16" s="57"/>
      <c r="B16" s="548" t="s">
        <v>120</v>
      </c>
      <c r="C16" s="549"/>
      <c r="D16" s="549"/>
      <c r="E16" s="549"/>
      <c r="F16" s="549"/>
      <c r="G16" s="549"/>
      <c r="H16" s="549"/>
      <c r="I16" s="549"/>
      <c r="J16" s="549"/>
      <c r="K16" s="549"/>
      <c r="M16" s="47"/>
      <c r="N16" s="159"/>
    </row>
    <row r="17" spans="1:35" s="58" customFormat="1" ht="18.75" customHeight="1" x14ac:dyDescent="0.25">
      <c r="A17" s="85" t="s">
        <v>114</v>
      </c>
      <c r="B17" s="376">
        <v>32180.626359880684</v>
      </c>
      <c r="C17" s="377">
        <v>33566.067050271267</v>
      </c>
      <c r="D17" s="377">
        <v>35420.212666718828</v>
      </c>
      <c r="E17" s="377">
        <v>37986.372976404251</v>
      </c>
      <c r="F17" s="377">
        <v>41327.04409405277</v>
      </c>
      <c r="G17" s="377">
        <v>48858.887827492908</v>
      </c>
      <c r="H17" s="377">
        <v>54988.399781282758</v>
      </c>
      <c r="I17" s="378">
        <v>55501.392108071013</v>
      </c>
      <c r="J17" s="378">
        <v>59017.616843937802</v>
      </c>
      <c r="K17" s="378">
        <v>64007.308441229965</v>
      </c>
      <c r="L17" s="59"/>
      <c r="M17" s="47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338"/>
      <c r="Y17" s="338"/>
      <c r="Z17" s="338"/>
      <c r="AA17" s="338"/>
      <c r="AB17" s="338"/>
      <c r="AC17" s="338"/>
      <c r="AD17" s="338"/>
      <c r="AE17" s="338"/>
      <c r="AF17" s="338"/>
      <c r="AG17" s="338"/>
      <c r="AH17" s="338"/>
      <c r="AI17" s="338"/>
    </row>
    <row r="18" spans="1:35" s="58" customFormat="1" ht="18.75" customHeight="1" x14ac:dyDescent="0.25">
      <c r="A18" s="164" t="s">
        <v>135</v>
      </c>
      <c r="B18" s="379">
        <v>16304.396805229062</v>
      </c>
      <c r="C18" s="380">
        <v>17089.417723595459</v>
      </c>
      <c r="D18" s="380">
        <v>17976.201553121085</v>
      </c>
      <c r="E18" s="380">
        <v>19356.033799811994</v>
      </c>
      <c r="F18" s="380">
        <v>21140.01848014622</v>
      </c>
      <c r="G18" s="380">
        <v>25651.630528183541</v>
      </c>
      <c r="H18" s="381">
        <v>27991.803526958978</v>
      </c>
      <c r="I18" s="381">
        <v>29484.377446858576</v>
      </c>
      <c r="J18" s="381">
        <v>31920.753372745628</v>
      </c>
      <c r="K18" s="381">
        <v>34485.838391213554</v>
      </c>
      <c r="L18" s="59"/>
      <c r="M18" s="47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338"/>
      <c r="Y18" s="338"/>
      <c r="Z18" s="338"/>
      <c r="AA18" s="338"/>
      <c r="AB18" s="338"/>
      <c r="AC18" s="338"/>
      <c r="AD18" s="338"/>
      <c r="AE18" s="338"/>
      <c r="AF18" s="338"/>
      <c r="AG18" s="338"/>
      <c r="AH18" s="338"/>
      <c r="AI18" s="338"/>
    </row>
    <row r="19" spans="1:35" s="58" customFormat="1" ht="18.75" customHeight="1" x14ac:dyDescent="0.25">
      <c r="A19" s="164" t="s">
        <v>136</v>
      </c>
      <c r="B19" s="379">
        <v>1550.4353481964031</v>
      </c>
      <c r="C19" s="380">
        <v>1635.7932734763954</v>
      </c>
      <c r="D19" s="380">
        <v>1753.8771629871753</v>
      </c>
      <c r="E19" s="380">
        <v>1934.1993190252999</v>
      </c>
      <c r="F19" s="380">
        <v>2193.1082184484376</v>
      </c>
      <c r="G19" s="380">
        <v>2033.9457863908171</v>
      </c>
      <c r="H19" s="381">
        <v>2347.3033080577256</v>
      </c>
      <c r="I19" s="381">
        <v>2843.5658044959</v>
      </c>
      <c r="J19" s="381">
        <v>3227.236202571914</v>
      </c>
      <c r="K19" s="381">
        <v>3473.4935798591105</v>
      </c>
      <c r="L19" s="59"/>
      <c r="M19" s="47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338"/>
      <c r="Y19" s="338"/>
      <c r="Z19" s="338"/>
      <c r="AA19" s="338"/>
      <c r="AB19" s="338"/>
      <c r="AC19" s="338"/>
      <c r="AD19" s="338"/>
      <c r="AE19" s="338"/>
      <c r="AF19" s="338"/>
      <c r="AG19" s="338"/>
      <c r="AH19" s="338"/>
      <c r="AI19" s="338"/>
    </row>
    <row r="20" spans="1:35" s="58" customFormat="1" ht="18.75" customHeight="1" x14ac:dyDescent="0.25">
      <c r="A20" s="164" t="s">
        <v>137</v>
      </c>
      <c r="B20" s="379">
        <v>3861.5706566872609</v>
      </c>
      <c r="C20" s="380">
        <v>4068.5237842621368</v>
      </c>
      <c r="D20" s="380">
        <v>4470.4079122049461</v>
      </c>
      <c r="E20" s="380">
        <v>5023.514241675708</v>
      </c>
      <c r="F20" s="380">
        <v>5516.3356430426147</v>
      </c>
      <c r="G20" s="380">
        <v>6271.1737210797392</v>
      </c>
      <c r="H20" s="381">
        <v>6976.0468759024279</v>
      </c>
      <c r="I20" s="381">
        <v>7055.7485543135044</v>
      </c>
      <c r="J20" s="381">
        <v>7979.3585937506023</v>
      </c>
      <c r="K20" s="381">
        <v>8661.4450200454103</v>
      </c>
      <c r="L20" s="59"/>
      <c r="M20" s="47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338"/>
      <c r="Y20" s="338"/>
      <c r="Z20" s="338"/>
      <c r="AA20" s="338"/>
      <c r="AB20" s="338"/>
      <c r="AC20" s="338"/>
      <c r="AD20" s="338"/>
      <c r="AE20" s="338"/>
      <c r="AF20" s="338"/>
      <c r="AG20" s="338"/>
      <c r="AH20" s="338"/>
      <c r="AI20" s="338"/>
    </row>
    <row r="21" spans="1:35" s="58" customFormat="1" ht="18.75" customHeight="1" x14ac:dyDescent="0.25">
      <c r="A21" s="164" t="s">
        <v>138</v>
      </c>
      <c r="B21" s="379">
        <v>774.91987309778426</v>
      </c>
      <c r="C21" s="380">
        <v>814.1659410389932</v>
      </c>
      <c r="D21" s="380">
        <v>868.39568730460667</v>
      </c>
      <c r="E21" s="380">
        <v>918.84534194456648</v>
      </c>
      <c r="F21" s="380">
        <v>1018.2307283947885</v>
      </c>
      <c r="G21" s="380">
        <v>1179.8558949846988</v>
      </c>
      <c r="H21" s="381">
        <v>1210.6022701971744</v>
      </c>
      <c r="I21" s="381">
        <v>1251.4041361491331</v>
      </c>
      <c r="J21" s="381">
        <v>1434.9565685810001</v>
      </c>
      <c r="K21" s="381">
        <v>1581.3483382521028</v>
      </c>
      <c r="L21" s="59"/>
      <c r="M21" s="47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338"/>
      <c r="Y21" s="338"/>
      <c r="Z21" s="338"/>
      <c r="AA21" s="338"/>
      <c r="AB21" s="338"/>
      <c r="AC21" s="338"/>
      <c r="AD21" s="338"/>
      <c r="AE21" s="338"/>
      <c r="AF21" s="338"/>
      <c r="AG21" s="338"/>
      <c r="AH21" s="338"/>
      <c r="AI21" s="338"/>
    </row>
    <row r="22" spans="1:35" s="58" customFormat="1" ht="18.75" customHeight="1" x14ac:dyDescent="0.25">
      <c r="A22" s="164" t="s">
        <v>139</v>
      </c>
      <c r="B22" s="379">
        <v>174.07872340062497</v>
      </c>
      <c r="C22" s="380">
        <v>183.09197812500764</v>
      </c>
      <c r="D22" s="380">
        <v>193.78292078417863</v>
      </c>
      <c r="E22" s="380">
        <v>214.43415239172515</v>
      </c>
      <c r="F22" s="380">
        <v>234.65445458400177</v>
      </c>
      <c r="G22" s="380">
        <v>253.14705244924016</v>
      </c>
      <c r="H22" s="381">
        <v>274.89377555150298</v>
      </c>
      <c r="I22" s="381">
        <v>306.55415457466756</v>
      </c>
      <c r="J22" s="381">
        <v>335.312664815966</v>
      </c>
      <c r="K22" s="381">
        <v>362.05086073791551</v>
      </c>
      <c r="L22" s="59"/>
      <c r="M22" s="47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338"/>
      <c r="Y22" s="338"/>
      <c r="Z22" s="338"/>
      <c r="AA22" s="338"/>
      <c r="AB22" s="338"/>
      <c r="AC22" s="338"/>
      <c r="AD22" s="338"/>
      <c r="AE22" s="338"/>
      <c r="AF22" s="338"/>
      <c r="AG22" s="338"/>
      <c r="AH22" s="338"/>
      <c r="AI22" s="338"/>
    </row>
    <row r="23" spans="1:35" s="58" customFormat="1" ht="18.75" customHeight="1" x14ac:dyDescent="0.25">
      <c r="A23" s="164" t="s">
        <v>140</v>
      </c>
      <c r="B23" s="379">
        <v>751.24804515800372</v>
      </c>
      <c r="C23" s="380">
        <v>788.13135788941122</v>
      </c>
      <c r="D23" s="380">
        <v>845.21319964840723</v>
      </c>
      <c r="E23" s="380">
        <v>911.751586278741</v>
      </c>
      <c r="F23" s="380">
        <v>981.55306863958765</v>
      </c>
      <c r="G23" s="380">
        <v>1295.8524414440726</v>
      </c>
      <c r="H23" s="381">
        <v>1195.2241640333878</v>
      </c>
      <c r="I23" s="381">
        <v>1118.8997885891802</v>
      </c>
      <c r="J23" s="381">
        <v>1215.9547237802537</v>
      </c>
      <c r="K23" s="381">
        <v>1354.5798581329536</v>
      </c>
      <c r="L23" s="59"/>
      <c r="M23" s="47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338"/>
      <c r="Y23" s="338"/>
      <c r="Z23" s="338"/>
      <c r="AA23" s="338"/>
      <c r="AB23" s="338"/>
      <c r="AC23" s="338"/>
      <c r="AD23" s="338"/>
      <c r="AE23" s="338"/>
      <c r="AF23" s="338"/>
      <c r="AG23" s="338"/>
      <c r="AH23" s="338"/>
      <c r="AI23" s="338"/>
    </row>
    <row r="24" spans="1:35" s="58" customFormat="1" ht="18.75" customHeight="1" x14ac:dyDescent="0.25">
      <c r="A24" s="164" t="s">
        <v>141</v>
      </c>
      <c r="B24" s="379">
        <v>6726.1835610530879</v>
      </c>
      <c r="C24" s="380">
        <v>6840.8606381588288</v>
      </c>
      <c r="D24" s="380">
        <v>6981.4422258182285</v>
      </c>
      <c r="E24" s="380">
        <v>7186.4995103849551</v>
      </c>
      <c r="F24" s="380">
        <v>7568.7890658555316</v>
      </c>
      <c r="G24" s="380">
        <v>8589.8157053173527</v>
      </c>
      <c r="H24" s="381">
        <v>8607.0155956136878</v>
      </c>
      <c r="I24" s="381">
        <v>8951.7729172077761</v>
      </c>
      <c r="J24" s="381">
        <v>9534.5224632980808</v>
      </c>
      <c r="K24" s="381">
        <v>9976.0306389748948</v>
      </c>
      <c r="L24" s="59"/>
      <c r="M24" s="47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338"/>
      <c r="Y24" s="338"/>
      <c r="Z24" s="338"/>
      <c r="AA24" s="338"/>
      <c r="AB24" s="338"/>
      <c r="AC24" s="338"/>
      <c r="AD24" s="338"/>
      <c r="AE24" s="338"/>
      <c r="AF24" s="338"/>
      <c r="AG24" s="338"/>
      <c r="AH24" s="338"/>
      <c r="AI24" s="338"/>
    </row>
    <row r="25" spans="1:35" s="58" customFormat="1" ht="18.75" customHeight="1" x14ac:dyDescent="0.25">
      <c r="A25" s="164" t="s">
        <v>142</v>
      </c>
      <c r="B25" s="379">
        <v>991.55520864460163</v>
      </c>
      <c r="C25" s="380">
        <v>1066.0117175339237</v>
      </c>
      <c r="D25" s="380">
        <v>1190.0028883460773</v>
      </c>
      <c r="E25" s="380">
        <v>1211.3530354627615</v>
      </c>
      <c r="F25" s="380">
        <v>1316.3018314875235</v>
      </c>
      <c r="G25" s="380">
        <v>1916.5915663655644</v>
      </c>
      <c r="H25" s="381">
        <v>4625.8167286833677</v>
      </c>
      <c r="I25" s="381">
        <v>2889.2393303178205</v>
      </c>
      <c r="J25" s="381">
        <v>1614.6121955903036</v>
      </c>
      <c r="K25" s="381">
        <v>2010.5101054631989</v>
      </c>
      <c r="L25" s="59"/>
      <c r="M25" s="47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338"/>
      <c r="Y25" s="338"/>
      <c r="Z25" s="338"/>
      <c r="AA25" s="338"/>
      <c r="AB25" s="338"/>
      <c r="AC25" s="338"/>
      <c r="AD25" s="338"/>
      <c r="AE25" s="338"/>
      <c r="AF25" s="338"/>
      <c r="AG25" s="338"/>
      <c r="AH25" s="338"/>
      <c r="AI25" s="338"/>
    </row>
    <row r="26" spans="1:35" s="58" customFormat="1" ht="18.75" customHeight="1" x14ac:dyDescent="0.25">
      <c r="A26" s="164" t="s">
        <v>143</v>
      </c>
      <c r="B26" s="382">
        <v>811.06253999690034</v>
      </c>
      <c r="C26" s="380">
        <v>812.3809108491547</v>
      </c>
      <c r="D26" s="380">
        <v>815.22571002611437</v>
      </c>
      <c r="E26" s="380">
        <v>864.62095444848364</v>
      </c>
      <c r="F26" s="380">
        <v>937.49001369346354</v>
      </c>
      <c r="G26" s="380">
        <v>1008.656485738758</v>
      </c>
      <c r="H26" s="381">
        <v>1113.9224001868599</v>
      </c>
      <c r="I26" s="381">
        <v>1102.5805763918777</v>
      </c>
      <c r="J26" s="381">
        <v>1127.4251675968858</v>
      </c>
      <c r="K26" s="381">
        <v>1186.2654625289574</v>
      </c>
      <c r="L26" s="59"/>
      <c r="M26" s="47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338"/>
      <c r="Y26" s="338"/>
      <c r="Z26" s="338"/>
      <c r="AA26" s="338"/>
      <c r="AB26" s="338"/>
      <c r="AC26" s="338"/>
      <c r="AD26" s="338"/>
      <c r="AE26" s="338"/>
      <c r="AF26" s="338"/>
      <c r="AG26" s="338"/>
      <c r="AH26" s="338"/>
      <c r="AI26" s="338"/>
    </row>
    <row r="27" spans="1:35" s="58" customFormat="1" ht="18.75" customHeight="1" x14ac:dyDescent="0.25">
      <c r="A27" s="164" t="s">
        <v>144</v>
      </c>
      <c r="B27" s="379">
        <v>235.17559841696075</v>
      </c>
      <c r="C27" s="380">
        <v>267.68972534195586</v>
      </c>
      <c r="D27" s="380">
        <v>325.66340647800928</v>
      </c>
      <c r="E27" s="380">
        <v>365.12103498002494</v>
      </c>
      <c r="F27" s="380">
        <v>420.56258976060735</v>
      </c>
      <c r="G27" s="380">
        <v>658.21864553912462</v>
      </c>
      <c r="H27" s="381">
        <v>645.77113609764012</v>
      </c>
      <c r="I27" s="381">
        <v>497.24939917258149</v>
      </c>
      <c r="J27" s="381">
        <v>627.48489120716488</v>
      </c>
      <c r="K27" s="381">
        <v>915.74618602187763</v>
      </c>
      <c r="L27" s="59"/>
      <c r="M27" s="47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338"/>
      <c r="Y27" s="338"/>
      <c r="Z27" s="338"/>
      <c r="AA27" s="338"/>
      <c r="AB27" s="338"/>
      <c r="AC27" s="338"/>
      <c r="AD27" s="338"/>
      <c r="AE27" s="338"/>
      <c r="AF27" s="338"/>
      <c r="AG27" s="338"/>
      <c r="AH27" s="338"/>
      <c r="AI27" s="338"/>
    </row>
    <row r="28" spans="1:35" s="58" customFormat="1" ht="18.75" customHeight="1" x14ac:dyDescent="0.2">
      <c r="A28" s="57"/>
      <c r="B28" s="550" t="s">
        <v>121</v>
      </c>
      <c r="C28" s="551"/>
      <c r="D28" s="551"/>
      <c r="E28" s="551"/>
      <c r="F28" s="551"/>
      <c r="G28" s="551"/>
      <c r="H28" s="551"/>
      <c r="I28" s="551"/>
      <c r="J28" s="551"/>
      <c r="K28" s="551"/>
      <c r="M28" s="47"/>
      <c r="N28" s="159"/>
    </row>
    <row r="29" spans="1:35" s="58" customFormat="1" ht="18.75" customHeight="1" x14ac:dyDescent="0.2">
      <c r="A29" s="85" t="s">
        <v>114</v>
      </c>
      <c r="B29" s="383">
        <v>100</v>
      </c>
      <c r="C29" s="384">
        <v>100</v>
      </c>
      <c r="D29" s="384">
        <v>100</v>
      </c>
      <c r="E29" s="384">
        <v>100</v>
      </c>
      <c r="F29" s="384">
        <v>100</v>
      </c>
      <c r="G29" s="384">
        <v>100</v>
      </c>
      <c r="H29" s="384">
        <v>100</v>
      </c>
      <c r="I29" s="385">
        <v>100</v>
      </c>
      <c r="J29" s="385">
        <v>100</v>
      </c>
      <c r="K29" s="385">
        <v>100</v>
      </c>
      <c r="M29" s="47"/>
      <c r="N29" s="159"/>
    </row>
    <row r="30" spans="1:35" s="58" customFormat="1" ht="18.75" customHeight="1" x14ac:dyDescent="0.2">
      <c r="A30" s="164" t="s">
        <v>135</v>
      </c>
      <c r="B30" s="386">
        <f>B6/$B$5*100</f>
        <v>50.665256241114101</v>
      </c>
      <c r="C30" s="387">
        <f>C6/$C$5*100</f>
        <v>50.91277955800112</v>
      </c>
      <c r="D30" s="387">
        <f>D6/$D$5*100</f>
        <v>50.751252462161808</v>
      </c>
      <c r="E30" s="387">
        <f>E6/$E$5*100</f>
        <v>50.955203888076525</v>
      </c>
      <c r="F30" s="387">
        <f>F6/$F$5*100</f>
        <v>51.152989388825908</v>
      </c>
      <c r="G30" s="387">
        <f>G6/$G$5*100</f>
        <v>52.501462208375038</v>
      </c>
      <c r="H30" s="387">
        <f>H6/$H$5*100</f>
        <v>50.904924744667653</v>
      </c>
      <c r="I30" s="387">
        <f>I6/$I$5*100</f>
        <v>53.123671906188008</v>
      </c>
      <c r="J30" s="387">
        <f>J6/$J$5*100</f>
        <v>54.086822002919419</v>
      </c>
      <c r="K30" s="388">
        <f>K6/$K$5*100</f>
        <v>53.877969924133986</v>
      </c>
      <c r="M30" s="47"/>
      <c r="N30" s="159"/>
    </row>
    <row r="31" spans="1:35" s="58" customFormat="1" ht="18.75" customHeight="1" x14ac:dyDescent="0.2">
      <c r="A31" s="164" t="s">
        <v>136</v>
      </c>
      <c r="B31" s="386">
        <f t="shared" ref="B31:B39" si="0">B7/$B$5*100</f>
        <v>4.8179153844230873</v>
      </c>
      <c r="C31" s="387">
        <f t="shared" ref="C31:C39" si="1">C7/$C$5*100</f>
        <v>4.8733540066713763</v>
      </c>
      <c r="D31" s="387">
        <f t="shared" ref="D31:D39" si="2">D7/$D$5*100</f>
        <v>4.9516279856646239</v>
      </c>
      <c r="E31" s="387">
        <f t="shared" ref="E31:E39" si="3">E7/$E$5*100</f>
        <v>5.0918241660680632</v>
      </c>
      <c r="F31" s="387">
        <f t="shared" ref="F31:F39" si="4">F7/$F$5*100</f>
        <v>5.3067144445591738</v>
      </c>
      <c r="G31" s="387">
        <f t="shared" ref="G31:G39" si="5">G7/$G$5*100</f>
        <v>4.1628982501036704</v>
      </c>
      <c r="H31" s="387">
        <f t="shared" ref="H31:H39" si="6">H7/$H$5*100</f>
        <v>4.2687245262531048</v>
      </c>
      <c r="I31" s="387">
        <f t="shared" ref="I31:I39" si="7">I7/$I$5*100</f>
        <v>5.1234134793573727</v>
      </c>
      <c r="J31" s="387">
        <v>5.4682590981364072</v>
      </c>
      <c r="K31" s="388">
        <f t="shared" ref="K31:K39" si="8">K7/$K$5*100</f>
        <v>5.4267140182099558</v>
      </c>
      <c r="M31" s="47"/>
      <c r="N31" s="159"/>
    </row>
    <row r="32" spans="1:35" s="58" customFormat="1" ht="18.75" customHeight="1" x14ac:dyDescent="0.2">
      <c r="A32" s="164" t="s">
        <v>137</v>
      </c>
      <c r="B32" s="386">
        <f t="shared" si="0"/>
        <v>11.999675250266254</v>
      </c>
      <c r="C32" s="387">
        <f t="shared" si="1"/>
        <v>12.120942790732038</v>
      </c>
      <c r="D32" s="387">
        <f t="shared" si="2"/>
        <v>12.621064571996159</v>
      </c>
      <c r="E32" s="387">
        <f t="shared" si="3"/>
        <v>13.224516709705691</v>
      </c>
      <c r="F32" s="387">
        <f t="shared" si="4"/>
        <v>13.348004349133818</v>
      </c>
      <c r="G32" s="387">
        <f t="shared" si="5"/>
        <v>12.835277264643238</v>
      </c>
      <c r="H32" s="387">
        <f t="shared" si="6"/>
        <v>12.686397319525151</v>
      </c>
      <c r="I32" s="387">
        <f t="shared" si="7"/>
        <v>12.712741584165519</v>
      </c>
      <c r="J32" s="387">
        <v>13.520299565552909</v>
      </c>
      <c r="K32" s="388">
        <f t="shared" si="8"/>
        <v>13.531962569552745</v>
      </c>
      <c r="M32" s="47"/>
      <c r="N32" s="159"/>
    </row>
    <row r="33" spans="1:14" s="58" customFormat="1" ht="18.75" customHeight="1" x14ac:dyDescent="0.2">
      <c r="A33" s="164" t="s">
        <v>138</v>
      </c>
      <c r="B33" s="386">
        <f t="shared" si="0"/>
        <v>2.4080322875998159</v>
      </c>
      <c r="C33" s="387">
        <f t="shared" si="1"/>
        <v>2.4255625177046576</v>
      </c>
      <c r="D33" s="387">
        <f t="shared" si="2"/>
        <v>2.4516952946489776</v>
      </c>
      <c r="E33" s="387">
        <f t="shared" si="3"/>
        <v>2.4188814828815577</v>
      </c>
      <c r="F33" s="387">
        <f t="shared" si="4"/>
        <v>2.4638363345742369</v>
      </c>
      <c r="G33" s="387">
        <f t="shared" si="5"/>
        <v>2.4148234793031733</v>
      </c>
      <c r="H33" s="387">
        <f t="shared" si="6"/>
        <v>2.201559374363256</v>
      </c>
      <c r="I33" s="387">
        <f t="shared" si="7"/>
        <v>2.2547256719478823</v>
      </c>
      <c r="J33" s="386">
        <v>2.4314037830017816</v>
      </c>
      <c r="K33" s="388">
        <f t="shared" si="8"/>
        <v>2.4705746527430699</v>
      </c>
      <c r="M33" s="47"/>
      <c r="N33" s="159"/>
    </row>
    <row r="34" spans="1:14" s="58" customFormat="1" ht="18.75" customHeight="1" x14ac:dyDescent="0.2">
      <c r="A34" s="164" t="s">
        <v>139</v>
      </c>
      <c r="B34" s="386">
        <f t="shared" si="0"/>
        <v>0.54094262011521144</v>
      </c>
      <c r="C34" s="387">
        <f t="shared" si="1"/>
        <v>0.54546747419289321</v>
      </c>
      <c r="D34" s="387">
        <f t="shared" si="2"/>
        <v>0.54709699969209646</v>
      </c>
      <c r="E34" s="387">
        <f t="shared" si="3"/>
        <v>0.56450283506910182</v>
      </c>
      <c r="F34" s="387">
        <f t="shared" si="4"/>
        <v>0.5677987858264707</v>
      </c>
      <c r="G34" s="387">
        <f t="shared" si="5"/>
        <v>0.51811873684687992</v>
      </c>
      <c r="H34" s="387">
        <f t="shared" si="6"/>
        <v>0.49991230267637787</v>
      </c>
      <c r="I34" s="387">
        <f t="shared" si="7"/>
        <v>0.55233597380359833</v>
      </c>
      <c r="J34" s="386">
        <v>0.56815690423868559</v>
      </c>
      <c r="K34" s="388">
        <f t="shared" si="8"/>
        <v>0.56563987699989338</v>
      </c>
      <c r="M34" s="47"/>
      <c r="N34" s="159"/>
    </row>
    <row r="35" spans="1:14" s="58" customFormat="1" ht="18.75" customHeight="1" x14ac:dyDescent="0.2">
      <c r="A35" s="164" t="s">
        <v>140</v>
      </c>
      <c r="B35" s="386">
        <f t="shared" si="0"/>
        <v>2.3344730359088914</v>
      </c>
      <c r="C35" s="387">
        <f t="shared" si="1"/>
        <v>2.3480003084932228</v>
      </c>
      <c r="D35" s="387">
        <f t="shared" si="2"/>
        <v>2.3862454119101826</v>
      </c>
      <c r="E35" s="387">
        <f t="shared" si="3"/>
        <v>2.4002070080370341</v>
      </c>
      <c r="F35" s="387">
        <f t="shared" si="4"/>
        <v>2.3750865568942041</v>
      </c>
      <c r="G35" s="387">
        <f t="shared" si="5"/>
        <v>2.6522348319089164</v>
      </c>
      <c r="H35" s="387">
        <f t="shared" si="6"/>
        <v>2.1735932829240552</v>
      </c>
      <c r="I35" s="387">
        <f t="shared" si="7"/>
        <v>2.0159850881046095</v>
      </c>
      <c r="J35" s="386">
        <v>2.0603250161653297</v>
      </c>
      <c r="K35" s="388">
        <f t="shared" si="8"/>
        <v>2.1162893599512902</v>
      </c>
      <c r="M35" s="47"/>
      <c r="N35" s="159"/>
    </row>
    <row r="36" spans="1:14" s="58" customFormat="1" ht="18.75" customHeight="1" x14ac:dyDescent="0.2">
      <c r="A36" s="164" t="s">
        <v>141</v>
      </c>
      <c r="B36" s="386">
        <f t="shared" si="0"/>
        <v>20.901344448157055</v>
      </c>
      <c r="C36" s="387">
        <f t="shared" si="1"/>
        <v>20.380286519458476</v>
      </c>
      <c r="D36" s="387">
        <f t="shared" si="2"/>
        <v>19.710334016085852</v>
      </c>
      <c r="E36" s="387">
        <f t="shared" si="3"/>
        <v>18.91862514709932</v>
      </c>
      <c r="F36" s="387">
        <f t="shared" si="4"/>
        <v>18.314373146626107</v>
      </c>
      <c r="G36" s="387">
        <f t="shared" si="5"/>
        <v>17.580866219561926</v>
      </c>
      <c r="H36" s="387">
        <f t="shared" si="6"/>
        <v>15.652420564788629</v>
      </c>
      <c r="I36" s="387">
        <f t="shared" si="7"/>
        <v>16.128916009488723</v>
      </c>
      <c r="J36" s="387">
        <v>16.155383719594315</v>
      </c>
      <c r="K36" s="388">
        <f t="shared" si="8"/>
        <v>15.585768066055545</v>
      </c>
      <c r="M36" s="47"/>
      <c r="N36" s="159"/>
    </row>
    <row r="37" spans="1:14" s="58" customFormat="1" ht="18.75" customHeight="1" x14ac:dyDescent="0.2">
      <c r="A37" s="164" t="s">
        <v>142</v>
      </c>
      <c r="B37" s="386">
        <f t="shared" si="0"/>
        <v>3.0812178655439877</v>
      </c>
      <c r="C37" s="387">
        <f t="shared" si="1"/>
        <v>3.1758612527865662</v>
      </c>
      <c r="D37" s="387">
        <f t="shared" si="2"/>
        <v>3.3596717770817213</v>
      </c>
      <c r="E37" s="387">
        <f t="shared" si="3"/>
        <v>3.1889147095333628</v>
      </c>
      <c r="F37" s="387">
        <f t="shared" si="4"/>
        <v>3.1850858447361055</v>
      </c>
      <c r="G37" s="387">
        <f t="shared" si="5"/>
        <v>3.9227081327199147</v>
      </c>
      <c r="H37" s="387">
        <f t="shared" si="6"/>
        <v>8.4123501449080678</v>
      </c>
      <c r="I37" s="387">
        <f t="shared" si="7"/>
        <v>5.2057060563309134</v>
      </c>
      <c r="J37" s="387">
        <v>2.7358139517220343</v>
      </c>
      <c r="K37" s="388">
        <f t="shared" si="8"/>
        <v>3.141063347960027</v>
      </c>
      <c r="M37" s="47"/>
      <c r="N37" s="159"/>
    </row>
    <row r="38" spans="1:14" s="58" customFormat="1" ht="18.75" customHeight="1" x14ac:dyDescent="0.2">
      <c r="A38" s="164" t="s">
        <v>143</v>
      </c>
      <c r="B38" s="386">
        <f t="shared" si="0"/>
        <v>2.5203441689626191</v>
      </c>
      <c r="C38" s="387">
        <f t="shared" si="1"/>
        <v>2.4202445571966091</v>
      </c>
      <c r="D38" s="387">
        <f t="shared" si="2"/>
        <v>2.3015833295436661</v>
      </c>
      <c r="E38" s="387">
        <f t="shared" si="3"/>
        <v>2.2761345364179797</v>
      </c>
      <c r="F38" s="387">
        <f t="shared" si="4"/>
        <v>2.2684661684486995</v>
      </c>
      <c r="G38" s="387">
        <f t="shared" si="5"/>
        <v>2.0644278463726855</v>
      </c>
      <c r="H38" s="387">
        <f t="shared" si="6"/>
        <v>2.0257407100724953</v>
      </c>
      <c r="I38" s="387">
        <f t="shared" si="7"/>
        <v>1.9865818396860362</v>
      </c>
      <c r="J38" s="387">
        <v>1.9103197111096042</v>
      </c>
      <c r="K38" s="388">
        <f t="shared" si="8"/>
        <v>1.8533281455166311</v>
      </c>
      <c r="M38" s="47"/>
      <c r="N38" s="159"/>
    </row>
    <row r="39" spans="1:14" s="58" customFormat="1" ht="18.75" customHeight="1" x14ac:dyDescent="0.2">
      <c r="A39" s="164" t="s">
        <v>144</v>
      </c>
      <c r="B39" s="386">
        <f t="shared" si="0"/>
        <v>0.730798697908976</v>
      </c>
      <c r="C39" s="387">
        <f t="shared" si="1"/>
        <v>0.79750101476304036</v>
      </c>
      <c r="D39" s="387">
        <f t="shared" si="2"/>
        <v>0.91942815121492993</v>
      </c>
      <c r="E39" s="387">
        <f t="shared" si="3"/>
        <v>0.96118951711137246</v>
      </c>
      <c r="F39" s="387">
        <f t="shared" si="4"/>
        <v>1.0176449803752816</v>
      </c>
      <c r="G39" s="387">
        <f t="shared" si="5"/>
        <v>1.3471830301645649</v>
      </c>
      <c r="H39" s="387">
        <f t="shared" si="6"/>
        <v>1.174377029821208</v>
      </c>
      <c r="I39" s="387">
        <f t="shared" si="7"/>
        <v>0.89592239092732862</v>
      </c>
      <c r="J39" s="387">
        <v>1.0632162475595102</v>
      </c>
      <c r="K39" s="388">
        <f t="shared" si="8"/>
        <v>1.4306900388768802</v>
      </c>
      <c r="M39" s="47"/>
      <c r="N39" s="159"/>
    </row>
    <row r="40" spans="1:14" s="58" customFormat="1" ht="7.5" customHeight="1" x14ac:dyDescent="0.25">
      <c r="A40" s="57"/>
      <c r="B40"/>
      <c r="C40"/>
      <c r="D40"/>
      <c r="E40"/>
      <c r="F40"/>
      <c r="G40"/>
      <c r="H40"/>
      <c r="I40"/>
      <c r="J40"/>
      <c r="M40" s="47"/>
      <c r="N40" s="159"/>
    </row>
    <row r="41" spans="1:14" s="58" customFormat="1" ht="12.75" customHeight="1" x14ac:dyDescent="0.25">
      <c r="A41"/>
      <c r="B41" s="31"/>
      <c r="C41" s="31"/>
      <c r="D41" s="31"/>
      <c r="E41" s="31"/>
      <c r="F41" s="32"/>
      <c r="G41" s="32"/>
      <c r="H41" s="32"/>
      <c r="I41" s="32"/>
      <c r="J41" s="32"/>
      <c r="M41" s="47"/>
      <c r="N41" s="159"/>
    </row>
    <row r="42" spans="1:14" s="58" customFormat="1" ht="14.25" x14ac:dyDescent="0.2">
      <c r="A42" s="51"/>
      <c r="B42" s="33"/>
      <c r="C42" s="33"/>
      <c r="D42" s="33"/>
      <c r="E42" s="33"/>
      <c r="F42" s="32"/>
      <c r="G42" s="32"/>
      <c r="H42" s="32"/>
      <c r="I42" s="32"/>
      <c r="J42" s="32"/>
      <c r="M42" s="47"/>
      <c r="N42" s="47"/>
    </row>
    <row r="43" spans="1:14" ht="13.9" customHeight="1" x14ac:dyDescent="0.25">
      <c r="E43" s="47"/>
      <c r="F43" s="47"/>
      <c r="G43" s="47"/>
      <c r="H43" s="47"/>
      <c r="I43" s="47"/>
      <c r="J43" s="47"/>
    </row>
    <row r="44" spans="1:14" x14ac:dyDescent="0.25">
      <c r="K44"/>
      <c r="L44"/>
    </row>
    <row r="45" spans="1:14" x14ac:dyDescent="0.25">
      <c r="K45"/>
      <c r="L45"/>
    </row>
    <row r="46" spans="1:14" x14ac:dyDescent="0.25">
      <c r="K46"/>
      <c r="L46"/>
    </row>
    <row r="47" spans="1:14" x14ac:dyDescent="0.25">
      <c r="K47"/>
      <c r="L47"/>
    </row>
    <row r="48" spans="1:14" x14ac:dyDescent="0.25">
      <c r="K48"/>
      <c r="L48"/>
    </row>
    <row r="49" spans="11:12" x14ac:dyDescent="0.25">
      <c r="K49"/>
      <c r="L49"/>
    </row>
    <row r="50" spans="11:12" x14ac:dyDescent="0.25">
      <c r="K50"/>
      <c r="L50"/>
    </row>
  </sheetData>
  <mergeCells count="3">
    <mergeCell ref="B4:K4"/>
    <mergeCell ref="B16:K16"/>
    <mergeCell ref="B28:K28"/>
  </mergeCells>
  <hyperlinks>
    <hyperlink ref="M1" location="OBSAH!A1" tooltip="obsah" display="zpět na obsah" xr:uid="{00000000-0004-0000-0400-000000000000}"/>
  </hyperlinks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4056A-4C13-4F70-A9F4-D8CB59C6A2E8}">
  <sheetPr codeName="List1"/>
  <dimension ref="A1:N42"/>
  <sheetViews>
    <sheetView zoomScaleNormal="100" workbookViewId="0"/>
  </sheetViews>
  <sheetFormatPr defaultColWidth="9.140625" defaultRowHeight="14.25" x14ac:dyDescent="0.2"/>
  <cols>
    <col min="1" max="1" width="10.7109375" style="12" customWidth="1"/>
    <col min="2" max="2" width="7.42578125" style="12" customWidth="1"/>
    <col min="3" max="3" width="8.5703125" style="12" customWidth="1"/>
    <col min="4" max="5" width="10.140625" style="12" customWidth="1"/>
    <col min="6" max="6" width="12.7109375" style="12" customWidth="1"/>
    <col min="7" max="7" width="11.140625" style="12" customWidth="1"/>
    <col min="8" max="8" width="13.5703125" style="12" customWidth="1"/>
    <col min="9" max="16384" width="9.140625" style="12"/>
  </cols>
  <sheetData>
    <row r="1" spans="1:11" x14ac:dyDescent="0.2">
      <c r="A1" s="566" t="s">
        <v>145</v>
      </c>
      <c r="B1" s="566"/>
      <c r="C1" s="566"/>
      <c r="D1" s="566"/>
      <c r="E1" s="566"/>
      <c r="F1" s="566"/>
      <c r="G1" s="566"/>
      <c r="H1" s="566"/>
    </row>
    <row r="2" spans="1:11" ht="15.75" thickBot="1" x14ac:dyDescent="0.3">
      <c r="A2" s="83" t="s">
        <v>101</v>
      </c>
      <c r="J2" s="48" t="s">
        <v>59</v>
      </c>
      <c r="K2" s="48"/>
    </row>
    <row r="3" spans="1:11" ht="15" customHeight="1" x14ac:dyDescent="0.25">
      <c r="A3" s="567" t="s">
        <v>102</v>
      </c>
      <c r="B3" s="568"/>
      <c r="C3" s="573" t="s">
        <v>114</v>
      </c>
      <c r="D3" s="573" t="s">
        <v>146</v>
      </c>
      <c r="E3" s="573"/>
      <c r="F3" s="573"/>
      <c r="G3" s="573"/>
      <c r="H3" s="576"/>
      <c r="J3" s="80"/>
      <c r="K3" s="80"/>
    </row>
    <row r="4" spans="1:11" ht="15" customHeight="1" x14ac:dyDescent="0.25">
      <c r="A4" s="569"/>
      <c r="B4" s="570"/>
      <c r="C4" s="574"/>
      <c r="D4" s="580" t="s">
        <v>147</v>
      </c>
      <c r="E4" s="581"/>
      <c r="F4" s="581"/>
      <c r="G4" s="577" t="s">
        <v>148</v>
      </c>
      <c r="H4" s="578" t="s">
        <v>149</v>
      </c>
      <c r="J4" s="80"/>
      <c r="K4" s="80"/>
    </row>
    <row r="5" spans="1:11" ht="21" customHeight="1" thickBot="1" x14ac:dyDescent="0.3">
      <c r="A5" s="571"/>
      <c r="B5" s="572"/>
      <c r="C5" s="575"/>
      <c r="D5" s="234" t="s">
        <v>150</v>
      </c>
      <c r="E5" s="234" t="s">
        <v>457</v>
      </c>
      <c r="F5" s="234" t="s">
        <v>458</v>
      </c>
      <c r="G5" s="575"/>
      <c r="H5" s="579"/>
      <c r="J5" s="80"/>
      <c r="K5" s="80"/>
    </row>
    <row r="6" spans="1:11" ht="19.5" customHeight="1" x14ac:dyDescent="0.25">
      <c r="A6" s="554"/>
      <c r="B6" s="555"/>
      <c r="C6" s="564" t="s">
        <v>399</v>
      </c>
      <c r="D6" s="564"/>
      <c r="E6" s="564"/>
      <c r="F6" s="564"/>
      <c r="G6" s="564"/>
      <c r="H6" s="565"/>
      <c r="J6" s="80"/>
      <c r="K6" s="80"/>
    </row>
    <row r="7" spans="1:11" ht="12" customHeight="1" x14ac:dyDescent="0.25">
      <c r="A7" s="558">
        <v>2015</v>
      </c>
      <c r="B7" s="559"/>
      <c r="C7" s="389">
        <v>128239.52378689006</v>
      </c>
      <c r="D7" s="389">
        <v>85419.694538488198</v>
      </c>
      <c r="E7" s="389">
        <v>36985.386645323058</v>
      </c>
      <c r="F7" s="389">
        <v>44221.648662912725</v>
      </c>
      <c r="G7" s="389">
        <v>8707.2845146387081</v>
      </c>
      <c r="H7" s="349">
        <v>34112.544733763149</v>
      </c>
      <c r="J7" s="80"/>
      <c r="K7" s="80"/>
    </row>
    <row r="8" spans="1:11" ht="12" customHeight="1" x14ac:dyDescent="0.25">
      <c r="A8" s="558">
        <v>2016</v>
      </c>
      <c r="B8" s="559"/>
      <c r="C8" s="389">
        <v>135016.21486649496</v>
      </c>
      <c r="D8" s="389">
        <v>89608.064090191823</v>
      </c>
      <c r="E8" s="389">
        <v>38918.95240316305</v>
      </c>
      <c r="F8" s="389">
        <v>46533.52027939212</v>
      </c>
      <c r="G8" s="389">
        <v>9277.4067951483648</v>
      </c>
      <c r="H8" s="349">
        <v>36130.743981154781</v>
      </c>
      <c r="J8" s="80"/>
      <c r="K8" s="80"/>
    </row>
    <row r="9" spans="1:11" ht="12" customHeight="1" x14ac:dyDescent="0.25">
      <c r="A9" s="558">
        <v>2017</v>
      </c>
      <c r="B9" s="559"/>
      <c r="C9" s="389">
        <v>144668.36717543507</v>
      </c>
      <c r="D9" s="389">
        <v>94621.817009531384</v>
      </c>
      <c r="E9" s="389">
        <v>41158.869693000001</v>
      </c>
      <c r="F9" s="389">
        <v>48368.608926000001</v>
      </c>
      <c r="G9" s="389">
        <v>10300.098604003686</v>
      </c>
      <c r="H9" s="349">
        <v>39746.451561900001</v>
      </c>
      <c r="J9" s="80"/>
      <c r="K9" s="80"/>
    </row>
    <row r="10" spans="1:11" ht="12" customHeight="1" x14ac:dyDescent="0.25">
      <c r="A10" s="558">
        <v>2018</v>
      </c>
      <c r="B10" s="559"/>
      <c r="C10" s="389">
        <v>159231.17780008609</v>
      </c>
      <c r="D10" s="389">
        <v>103061.23347379435</v>
      </c>
      <c r="E10" s="389">
        <v>44121.092239999998</v>
      </c>
      <c r="F10" s="389">
        <v>53645.660714999998</v>
      </c>
      <c r="G10" s="389">
        <v>11437.245900121763</v>
      </c>
      <c r="H10" s="349">
        <v>44732.698426169998</v>
      </c>
      <c r="J10" s="80"/>
      <c r="K10" s="80"/>
    </row>
    <row r="11" spans="1:11" ht="12.75" customHeight="1" x14ac:dyDescent="0.25">
      <c r="A11" s="558">
        <v>2019</v>
      </c>
      <c r="B11" s="559"/>
      <c r="C11" s="389">
        <v>174286.29608767675</v>
      </c>
      <c r="D11" s="389">
        <v>112031.52878277392</v>
      </c>
      <c r="E11" s="389">
        <v>48384.927471000003</v>
      </c>
      <c r="F11" s="389">
        <v>57861.891996999999</v>
      </c>
      <c r="G11" s="389">
        <v>13017.81929953283</v>
      </c>
      <c r="H11" s="349">
        <v>49236.948005369995</v>
      </c>
      <c r="I11" s="80"/>
    </row>
    <row r="12" spans="1:11" ht="12.75" customHeight="1" x14ac:dyDescent="0.25">
      <c r="A12" s="558">
        <v>2020</v>
      </c>
      <c r="B12" s="559"/>
      <c r="C12" s="389">
        <v>215722.46597615443</v>
      </c>
      <c r="D12" s="389">
        <v>149691.00012816914</v>
      </c>
      <c r="E12" s="389">
        <v>57677.336736999998</v>
      </c>
      <c r="F12" s="389">
        <v>68825.056184999994</v>
      </c>
      <c r="G12" s="389">
        <v>10703.137747505307</v>
      </c>
      <c r="H12" s="349">
        <v>55328.328100480001</v>
      </c>
      <c r="I12" s="80"/>
    </row>
    <row r="13" spans="1:11" ht="12.75" customHeight="1" x14ac:dyDescent="0.25">
      <c r="A13" s="558">
        <v>2021</v>
      </c>
      <c r="B13" s="559"/>
      <c r="C13" s="389">
        <v>228184.98397611515</v>
      </c>
      <c r="D13" s="389">
        <v>155602.58809582921</v>
      </c>
      <c r="E13" s="389">
        <v>63890.081530000003</v>
      </c>
      <c r="F13" s="389">
        <v>72366.468196000002</v>
      </c>
      <c r="G13" s="389">
        <v>12379.492129465949</v>
      </c>
      <c r="H13" s="349">
        <v>60202.903750819998</v>
      </c>
      <c r="I13" s="80"/>
    </row>
    <row r="14" spans="1:11" ht="12.75" customHeight="1" x14ac:dyDescent="0.25">
      <c r="A14" s="558">
        <v>2022</v>
      </c>
      <c r="B14" s="559"/>
      <c r="C14" s="389">
        <v>234807.31317655981</v>
      </c>
      <c r="D14" s="389">
        <v>155991.87015089416</v>
      </c>
      <c r="E14" s="389">
        <v>70276.658549</v>
      </c>
      <c r="F14" s="389">
        <v>78489.905908000001</v>
      </c>
      <c r="G14" s="389">
        <v>16647.701783815617</v>
      </c>
      <c r="H14" s="349">
        <v>62167.741241850003</v>
      </c>
      <c r="I14" s="80"/>
    </row>
    <row r="15" spans="1:11" ht="12.75" customHeight="1" x14ac:dyDescent="0.25">
      <c r="A15" s="561">
        <v>2023</v>
      </c>
      <c r="B15" s="558"/>
      <c r="C15" s="389">
        <v>254018.13897394633</v>
      </c>
      <c r="D15" s="389">
        <v>166544.69641744663</v>
      </c>
      <c r="E15" s="389">
        <v>72056.663401000013</v>
      </c>
      <c r="F15" s="389">
        <v>87671.141158999992</v>
      </c>
      <c r="G15" s="389">
        <v>18528.243338619737</v>
      </c>
      <c r="H15" s="349">
        <v>68945.199217879985</v>
      </c>
      <c r="I15" s="80"/>
    </row>
    <row r="16" spans="1:11" ht="12.75" customHeight="1" x14ac:dyDescent="0.25">
      <c r="A16" s="561">
        <v>2024</v>
      </c>
      <c r="B16" s="558"/>
      <c r="C16" s="389">
        <v>273940.10144670366</v>
      </c>
      <c r="D16" s="389">
        <v>180511.03359682378</v>
      </c>
      <c r="E16" s="389">
        <v>79016.200893999994</v>
      </c>
      <c r="F16" s="389">
        <v>95229.661181000003</v>
      </c>
      <c r="G16" s="389">
        <v>18758.522893359892</v>
      </c>
      <c r="H16" s="349">
        <v>74670.544956519996</v>
      </c>
      <c r="I16" s="80"/>
      <c r="J16"/>
      <c r="K16"/>
    </row>
    <row r="17" spans="1:14" ht="19.5" customHeight="1" x14ac:dyDescent="0.2">
      <c r="A17" s="554"/>
      <c r="B17" s="555"/>
      <c r="C17" s="562" t="s">
        <v>120</v>
      </c>
      <c r="D17" s="562"/>
      <c r="E17" s="562"/>
      <c r="F17" s="562"/>
      <c r="G17" s="562"/>
      <c r="H17" s="563"/>
    </row>
    <row r="18" spans="1:14" ht="12" customHeight="1" x14ac:dyDescent="0.2">
      <c r="A18" s="558">
        <v>2015</v>
      </c>
      <c r="B18" s="559"/>
      <c r="C18" s="390">
        <v>12163.542565907132</v>
      </c>
      <c r="D18" s="390">
        <v>8102.0738365522839</v>
      </c>
      <c r="E18" s="390">
        <v>3508.0707686073829</v>
      </c>
      <c r="F18" s="390">
        <v>4194.431560271576</v>
      </c>
      <c r="G18" s="390">
        <v>825.88754776785345</v>
      </c>
      <c r="H18" s="391">
        <v>3235.5811815869943</v>
      </c>
    </row>
    <row r="19" spans="1:14" ht="12" customHeight="1" x14ac:dyDescent="0.2">
      <c r="A19" s="558">
        <v>2016</v>
      </c>
      <c r="B19" s="559"/>
      <c r="C19" s="389">
        <v>12806.312969045544</v>
      </c>
      <c r="D19" s="389">
        <v>8499.3414637196929</v>
      </c>
      <c r="E19" s="389">
        <v>3691.4698386051114</v>
      </c>
      <c r="F19" s="389">
        <v>4413.7130109785412</v>
      </c>
      <c r="G19" s="389">
        <v>879.96375159309093</v>
      </c>
      <c r="H19" s="349">
        <v>3427.0077537327606</v>
      </c>
    </row>
    <row r="20" spans="1:14" ht="12" customHeight="1" x14ac:dyDescent="0.2">
      <c r="A20" s="558">
        <v>2017</v>
      </c>
      <c r="B20" s="559"/>
      <c r="C20" s="389">
        <v>13721.821401980116</v>
      </c>
      <c r="D20" s="389">
        <v>8974.896856070287</v>
      </c>
      <c r="E20" s="389">
        <v>3903.9264081126503</v>
      </c>
      <c r="F20" s="389">
        <v>4587.7715087496454</v>
      </c>
      <c r="G20" s="389">
        <v>976.96625894401075</v>
      </c>
      <c r="H20" s="349">
        <v>3769.9582869658207</v>
      </c>
    </row>
    <row r="21" spans="1:14" ht="12" customHeight="1" x14ac:dyDescent="0.2">
      <c r="A21" s="558">
        <v>2018</v>
      </c>
      <c r="B21" s="559"/>
      <c r="C21" s="389">
        <v>15103.10668503024</v>
      </c>
      <c r="D21" s="389">
        <v>9775.3770696826687</v>
      </c>
      <c r="E21" s="389">
        <v>4184.8937649472036</v>
      </c>
      <c r="F21" s="389">
        <v>5088.3008476191935</v>
      </c>
      <c r="G21" s="389">
        <v>1084.8248904453581</v>
      </c>
      <c r="H21" s="349">
        <v>4242.9047249022142</v>
      </c>
    </row>
    <row r="22" spans="1:14" ht="12" customHeight="1" x14ac:dyDescent="0.2">
      <c r="A22" s="558">
        <v>2019</v>
      </c>
      <c r="B22" s="559"/>
      <c r="C22" s="389">
        <v>16531.087441027063</v>
      </c>
      <c r="D22" s="389">
        <v>10626.211239972099</v>
      </c>
      <c r="E22" s="389">
        <v>4589.3193257631501</v>
      </c>
      <c r="F22" s="389">
        <v>5488.2111650618963</v>
      </c>
      <c r="G22" s="389">
        <v>1234.7425699138655</v>
      </c>
      <c r="H22" s="349">
        <v>4670.1336311410987</v>
      </c>
    </row>
    <row r="23" spans="1:14" ht="12" customHeight="1" x14ac:dyDescent="0.2">
      <c r="A23" s="558">
        <v>2020</v>
      </c>
      <c r="B23" s="559"/>
      <c r="C23" s="389">
        <v>20461.315824003814</v>
      </c>
      <c r="D23" s="389">
        <v>14198.219067141708</v>
      </c>
      <c r="E23" s="389">
        <v>5470.7060644931935</v>
      </c>
      <c r="F23" s="389">
        <v>6528.0693173689087</v>
      </c>
      <c r="G23" s="389">
        <v>1015.1945963000941</v>
      </c>
      <c r="H23" s="349">
        <v>5247.9021605620146</v>
      </c>
    </row>
    <row r="24" spans="1:14" ht="12" customHeight="1" x14ac:dyDescent="0.2">
      <c r="A24" s="558">
        <v>2021</v>
      </c>
      <c r="B24" s="559"/>
      <c r="C24" s="389">
        <v>21643.387962877452</v>
      </c>
      <c r="D24" s="389">
        <v>14758.934279997862</v>
      </c>
      <c r="E24" s="389">
        <v>6059.9860579712949</v>
      </c>
      <c r="F24" s="389">
        <v>6863.9729020609238</v>
      </c>
      <c r="G24" s="389">
        <v>1174.1971196906848</v>
      </c>
      <c r="H24" s="349">
        <v>5710.2565631889083</v>
      </c>
    </row>
    <row r="25" spans="1:14" ht="12" customHeight="1" x14ac:dyDescent="0.2">
      <c r="A25" s="558">
        <v>2022</v>
      </c>
      <c r="B25" s="559"/>
      <c r="C25" s="389">
        <v>22271.517113208043</v>
      </c>
      <c r="D25" s="389">
        <v>14795.857754969549</v>
      </c>
      <c r="E25" s="389">
        <v>6665.7540702585675</v>
      </c>
      <c r="F25" s="389">
        <v>7444.7821023771166</v>
      </c>
      <c r="G25" s="389">
        <v>1579.0375953709711</v>
      </c>
      <c r="H25" s="349">
        <v>5896.6217628675186</v>
      </c>
    </row>
    <row r="26" spans="1:14" ht="12" customHeight="1" x14ac:dyDescent="0.2">
      <c r="A26" s="561">
        <v>2023</v>
      </c>
      <c r="B26" s="558"/>
      <c r="C26" s="389">
        <v>24093.667495652193</v>
      </c>
      <c r="D26" s="389">
        <v>15796.795279481441</v>
      </c>
      <c r="E26" s="389">
        <v>6834.5878599161424</v>
      </c>
      <c r="F26" s="389">
        <v>8315.6239652081913</v>
      </c>
      <c r="G26" s="389">
        <v>1757.4073098969657</v>
      </c>
      <c r="H26" s="349">
        <v>6539.464906273789</v>
      </c>
    </row>
    <row r="27" spans="1:14" ht="12.75" customHeight="1" x14ac:dyDescent="0.2">
      <c r="A27" s="558">
        <v>2024</v>
      </c>
      <c r="B27" s="559"/>
      <c r="C27" s="392">
        <v>25983.269323373272</v>
      </c>
      <c r="D27" s="392">
        <v>17121.504945851339</v>
      </c>
      <c r="E27" s="392">
        <v>7494.7012792065061</v>
      </c>
      <c r="F27" s="392">
        <v>9032.5509882345941</v>
      </c>
      <c r="G27" s="392">
        <v>1779.2493682844784</v>
      </c>
      <c r="H27" s="393">
        <v>7082.5150092374588</v>
      </c>
    </row>
    <row r="28" spans="1:14" ht="24.75" customHeight="1" x14ac:dyDescent="0.2">
      <c r="A28" s="554"/>
      <c r="B28" s="555"/>
      <c r="C28" s="556" t="s">
        <v>153</v>
      </c>
      <c r="D28" s="556"/>
      <c r="E28" s="556"/>
      <c r="F28" s="556"/>
      <c r="G28" s="556"/>
      <c r="H28" s="557"/>
    </row>
    <row r="29" spans="1:14" ht="12" customHeight="1" x14ac:dyDescent="0.2">
      <c r="A29" s="558">
        <v>2015</v>
      </c>
      <c r="B29" s="559"/>
      <c r="C29" s="128">
        <v>100</v>
      </c>
      <c r="D29" s="128">
        <v>66.609491376808023</v>
      </c>
      <c r="E29" s="128">
        <v>28.840863996645687</v>
      </c>
      <c r="F29" s="128">
        <v>34.483634496647682</v>
      </c>
      <c r="G29" s="128">
        <v>6.7898603000963842</v>
      </c>
      <c r="H29" s="130">
        <v>26.600648323095594</v>
      </c>
    </row>
    <row r="30" spans="1:14" ht="12" customHeight="1" x14ac:dyDescent="0.2">
      <c r="A30" s="558">
        <v>2016</v>
      </c>
      <c r="B30" s="559"/>
      <c r="C30" s="128">
        <v>100</v>
      </c>
      <c r="D30" s="128">
        <v>66.368372257211433</v>
      </c>
      <c r="E30" s="128">
        <v>28.825391410688262</v>
      </c>
      <c r="F30" s="128">
        <v>34.46513466949493</v>
      </c>
      <c r="G30" s="128">
        <v>6.8713278655618755</v>
      </c>
      <c r="H30" s="130">
        <v>26.760299877226696</v>
      </c>
    </row>
    <row r="31" spans="1:14" ht="12" customHeight="1" x14ac:dyDescent="0.2">
      <c r="A31" s="558">
        <v>2017</v>
      </c>
      <c r="B31" s="559"/>
      <c r="C31" s="128">
        <v>100</v>
      </c>
      <c r="D31" s="128">
        <v>65.406017125213211</v>
      </c>
      <c r="E31" s="128">
        <v>28.45049715884873</v>
      </c>
      <c r="F31" s="128">
        <v>33.434129291958357</v>
      </c>
      <c r="G31" s="128">
        <v>7.1198001367590331</v>
      </c>
      <c r="H31" s="130">
        <v>27.474182738027764</v>
      </c>
    </row>
    <row r="32" spans="1:14" ht="12" customHeight="1" x14ac:dyDescent="0.2">
      <c r="A32" s="558">
        <v>2018</v>
      </c>
      <c r="B32" s="559"/>
      <c r="C32" s="128">
        <v>100</v>
      </c>
      <c r="D32" s="128">
        <v>64.724280067303894</v>
      </c>
      <c r="E32" s="128">
        <v>27.708827410291342</v>
      </c>
      <c r="F32" s="128">
        <v>33.690425114076497</v>
      </c>
      <c r="G32" s="128">
        <v>7.1827930045717334</v>
      </c>
      <c r="H32" s="130">
        <v>28.092926928124378</v>
      </c>
      <c r="N32" s="394"/>
    </row>
    <row r="33" spans="1:9" ht="12" customHeight="1" x14ac:dyDescent="0.2">
      <c r="A33" s="558">
        <v>2019</v>
      </c>
      <c r="B33" s="559"/>
      <c r="C33" s="128">
        <v>100</v>
      </c>
      <c r="D33" s="128">
        <v>64.280170786586197</v>
      </c>
      <c r="E33" s="128">
        <v>27.761750956403024</v>
      </c>
      <c r="F33" s="128">
        <v>33.199335401500477</v>
      </c>
      <c r="G33" s="128">
        <v>7.4692156479038747</v>
      </c>
      <c r="H33" s="130">
        <v>28.250613565509923</v>
      </c>
    </row>
    <row r="34" spans="1:9" ht="12" customHeight="1" x14ac:dyDescent="0.2">
      <c r="A34" s="558">
        <v>2020</v>
      </c>
      <c r="B34" s="559"/>
      <c r="C34" s="128">
        <v>100</v>
      </c>
      <c r="D34" s="128">
        <v>69.390547456802992</v>
      </c>
      <c r="E34" s="128">
        <v>26.736824315449624</v>
      </c>
      <c r="F34" s="128">
        <v>31.904445312899306</v>
      </c>
      <c r="G34" s="128">
        <v>4.9615313356785071</v>
      </c>
      <c r="H34" s="130">
        <v>25.647921207518504</v>
      </c>
    </row>
    <row r="35" spans="1:9" ht="12" customHeight="1" x14ac:dyDescent="0.2">
      <c r="A35" s="558">
        <v>2021</v>
      </c>
      <c r="B35" s="559"/>
      <c r="C35" s="128">
        <v>100</v>
      </c>
      <c r="D35" s="128">
        <v>68.191423197293574</v>
      </c>
      <c r="E35" s="128">
        <v>27.999248862356158</v>
      </c>
      <c r="F35" s="128">
        <v>31.713948453143974</v>
      </c>
      <c r="G35" s="128">
        <v>5.4252001660029254</v>
      </c>
      <c r="H35" s="130">
        <v>26.383376636703503</v>
      </c>
    </row>
    <row r="36" spans="1:9" ht="12" customHeight="1" x14ac:dyDescent="0.2">
      <c r="A36" s="561">
        <v>2022</v>
      </c>
      <c r="B36" s="558"/>
      <c r="C36" s="128">
        <v>100</v>
      </c>
      <c r="D36" s="128">
        <v>66.433991361077588</v>
      </c>
      <c r="E36" s="128">
        <v>29.929501597829933</v>
      </c>
      <c r="F36" s="128">
        <v>33.427368528756475</v>
      </c>
      <c r="G36" s="128">
        <v>7.089941773362753</v>
      </c>
      <c r="H36" s="130">
        <v>26.476066865559638</v>
      </c>
    </row>
    <row r="37" spans="1:9" ht="12" customHeight="1" x14ac:dyDescent="0.2">
      <c r="A37" s="561">
        <v>2023</v>
      </c>
      <c r="B37" s="558"/>
      <c r="C37" s="128">
        <v>100</v>
      </c>
      <c r="D37" s="128">
        <v>65.564095969748237</v>
      </c>
      <c r="E37" s="128">
        <v>28.366739356511307</v>
      </c>
      <c r="F37" s="128">
        <v>34.513732567732923</v>
      </c>
      <c r="G37" s="128">
        <v>7.2940630985884463</v>
      </c>
      <c r="H37" s="130">
        <v>27.141840931663317</v>
      </c>
    </row>
    <row r="38" spans="1:9" ht="12.75" customHeight="1" x14ac:dyDescent="0.2">
      <c r="A38" s="558">
        <v>2024</v>
      </c>
      <c r="B38" s="559"/>
      <c r="C38" s="128">
        <v>100</v>
      </c>
      <c r="D38" s="128">
        <v>65.894344290422566</v>
      </c>
      <c r="E38" s="128">
        <v>28.844335121695565</v>
      </c>
      <c r="F38" s="128">
        <v>34.762950250103266</v>
      </c>
      <c r="G38" s="128">
        <v>6.8476731936267647</v>
      </c>
      <c r="H38" s="130">
        <v>27.257982515950662</v>
      </c>
    </row>
    <row r="39" spans="1:9" ht="7.5" customHeight="1" x14ac:dyDescent="0.2">
      <c r="A39" s="1"/>
      <c r="B39" s="1"/>
    </row>
    <row r="40" spans="1:9" s="3" customFormat="1" ht="58.5" customHeight="1" x14ac:dyDescent="0.2">
      <c r="A40" s="560" t="s">
        <v>154</v>
      </c>
      <c r="B40" s="560"/>
      <c r="C40" s="560"/>
      <c r="D40" s="560"/>
      <c r="E40" s="560"/>
      <c r="F40" s="560"/>
      <c r="G40" s="560"/>
      <c r="H40" s="560"/>
      <c r="I40" s="35"/>
    </row>
    <row r="41" spans="1:9" s="3" customFormat="1" ht="24" customHeight="1" x14ac:dyDescent="0.2">
      <c r="A41" s="560" t="s">
        <v>155</v>
      </c>
      <c r="B41" s="560"/>
      <c r="C41" s="560"/>
      <c r="D41" s="560"/>
      <c r="E41" s="560"/>
      <c r="F41" s="560"/>
      <c r="G41" s="560"/>
      <c r="H41" s="560"/>
      <c r="I41" s="35"/>
    </row>
    <row r="42" spans="1:9" x14ac:dyDescent="0.2">
      <c r="A42" s="560" t="s">
        <v>156</v>
      </c>
      <c r="B42" s="560"/>
      <c r="C42" s="560"/>
      <c r="D42" s="560"/>
      <c r="E42" s="560"/>
      <c r="F42" s="560"/>
      <c r="G42" s="560"/>
      <c r="H42" s="560"/>
    </row>
  </sheetData>
  <mergeCells count="46">
    <mergeCell ref="A1:H1"/>
    <mergeCell ref="A3:B5"/>
    <mergeCell ref="C3:C5"/>
    <mergeCell ref="D3:H3"/>
    <mergeCell ref="G4:G5"/>
    <mergeCell ref="H4:H5"/>
    <mergeCell ref="D4:F4"/>
    <mergeCell ref="A16:B16"/>
    <mergeCell ref="A6:B6"/>
    <mergeCell ref="C6:H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7:B27"/>
    <mergeCell ref="A17:B17"/>
    <mergeCell ref="C17:H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38:B38"/>
    <mergeCell ref="A40:H40"/>
    <mergeCell ref="A41:H41"/>
    <mergeCell ref="A42:H42"/>
    <mergeCell ref="A32:B32"/>
    <mergeCell ref="A33:B33"/>
    <mergeCell ref="A34:B34"/>
    <mergeCell ref="A35:B35"/>
    <mergeCell ref="A36:B36"/>
    <mergeCell ref="A37:B37"/>
    <mergeCell ref="A28:B28"/>
    <mergeCell ref="C28:H28"/>
    <mergeCell ref="A29:B29"/>
    <mergeCell ref="A30:B30"/>
    <mergeCell ref="A31:B31"/>
  </mergeCells>
  <hyperlinks>
    <hyperlink ref="J2" location="OBSAH!A1" tooltip="obsah" display="zpět na obsah" xr:uid="{48A9CF26-7826-461C-A087-A10D43B00B97}"/>
  </hyperlink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922EF-5726-4ECD-A183-DE63442A64D9}">
  <sheetPr codeName="List9"/>
  <dimension ref="A1:T41"/>
  <sheetViews>
    <sheetView zoomScaleNormal="100" workbookViewId="0"/>
  </sheetViews>
  <sheetFormatPr defaultColWidth="9.140625" defaultRowHeight="15" x14ac:dyDescent="0.25"/>
  <cols>
    <col min="1" max="1" width="10.7109375" style="12" customWidth="1"/>
    <col min="2" max="2" width="7" style="12" customWidth="1"/>
    <col min="3" max="4" width="10" style="12" customWidth="1"/>
    <col min="5" max="5" width="11.42578125" style="12" customWidth="1"/>
    <col min="6" max="7" width="11.5703125" style="12" customWidth="1"/>
    <col min="8" max="8" width="11.42578125" style="12" customWidth="1"/>
    <col min="9" max="9" width="9.140625" style="12"/>
    <col min="10" max="10" width="8.85546875" style="80" customWidth="1"/>
    <col min="11" max="11" width="15.5703125" style="80" customWidth="1"/>
    <col min="12" max="12" width="13.5703125" style="80" customWidth="1"/>
    <col min="13" max="13" width="12" style="80" customWidth="1"/>
    <col min="14" max="14" width="15" style="80" customWidth="1"/>
    <col min="15" max="15" width="12.5703125" style="12" customWidth="1"/>
    <col min="16" max="18" width="9.140625" style="12"/>
    <col min="19" max="19" width="12.7109375" style="12" customWidth="1"/>
    <col min="20" max="16384" width="9.140625" style="12"/>
  </cols>
  <sheetData>
    <row r="1" spans="1:19" x14ac:dyDescent="0.25">
      <c r="A1" s="566" t="s">
        <v>157</v>
      </c>
      <c r="B1" s="566"/>
      <c r="C1" s="566"/>
      <c r="D1" s="566"/>
      <c r="E1" s="566"/>
      <c r="F1" s="566"/>
      <c r="G1" s="566"/>
      <c r="H1" s="566"/>
      <c r="I1" s="566"/>
      <c r="K1" s="3"/>
    </row>
    <row r="2" spans="1:19" ht="15.75" thickBot="1" x14ac:dyDescent="0.3">
      <c r="A2" s="83" t="s">
        <v>101</v>
      </c>
      <c r="B2" s="83"/>
      <c r="J2" s="48" t="s">
        <v>59</v>
      </c>
      <c r="K2" s="53"/>
    </row>
    <row r="3" spans="1:19" ht="15" customHeight="1" x14ac:dyDescent="0.25">
      <c r="A3" s="567" t="s">
        <v>102</v>
      </c>
      <c r="B3" s="568"/>
      <c r="C3" s="573" t="s">
        <v>158</v>
      </c>
      <c r="D3" s="573" t="s">
        <v>159</v>
      </c>
      <c r="E3" s="573"/>
      <c r="F3" s="573"/>
      <c r="G3" s="573"/>
      <c r="H3" s="576"/>
      <c r="L3" s="306"/>
    </row>
    <row r="4" spans="1:19" ht="15" customHeight="1" x14ac:dyDescent="0.25">
      <c r="A4" s="569"/>
      <c r="B4" s="570"/>
      <c r="C4" s="574"/>
      <c r="D4" s="587" t="s">
        <v>147</v>
      </c>
      <c r="E4" s="587"/>
      <c r="F4" s="587"/>
      <c r="G4" s="587"/>
      <c r="H4" s="578" t="s">
        <v>160</v>
      </c>
    </row>
    <row r="5" spans="1:19" ht="21.75" customHeight="1" thickBot="1" x14ac:dyDescent="0.3">
      <c r="A5" s="571"/>
      <c r="B5" s="572"/>
      <c r="C5" s="575"/>
      <c r="D5" s="147" t="s">
        <v>161</v>
      </c>
      <c r="E5" s="147" t="s">
        <v>151</v>
      </c>
      <c r="F5" s="147" t="s">
        <v>162</v>
      </c>
      <c r="G5" s="147" t="s">
        <v>152</v>
      </c>
      <c r="H5" s="579"/>
      <c r="J5" s="339"/>
      <c r="K5" s="339"/>
      <c r="L5" s="339"/>
      <c r="M5" s="339"/>
      <c r="N5" s="339"/>
    </row>
    <row r="6" spans="1:19" ht="18.600000000000001" customHeight="1" x14ac:dyDescent="0.25">
      <c r="A6" s="584"/>
      <c r="B6" s="585"/>
      <c r="C6" s="565" t="s">
        <v>399</v>
      </c>
      <c r="D6" s="586"/>
      <c r="E6" s="586"/>
      <c r="F6" s="586"/>
      <c r="G6" s="586"/>
      <c r="H6" s="586"/>
      <c r="J6" s="339"/>
      <c r="K6" s="340"/>
      <c r="L6" s="340"/>
      <c r="M6" s="340"/>
      <c r="N6" s="340"/>
      <c r="O6" s="340"/>
      <c r="P6" s="340"/>
    </row>
    <row r="7" spans="1:19" ht="12" customHeight="1" x14ac:dyDescent="0.25">
      <c r="A7" s="558">
        <v>2015</v>
      </c>
      <c r="B7" s="559"/>
      <c r="C7" s="395">
        <v>89028.16515994801</v>
      </c>
      <c r="D7" s="395">
        <v>81389.262516022267</v>
      </c>
      <c r="E7" s="395">
        <v>20225.175946741994</v>
      </c>
      <c r="F7" s="395">
        <v>16493.557284441551</v>
      </c>
      <c r="G7" s="395">
        <v>44571.592982857801</v>
      </c>
      <c r="H7" s="396">
        <v>7638.8654361457766</v>
      </c>
      <c r="J7" s="82"/>
      <c r="K7"/>
      <c r="L7"/>
      <c r="M7"/>
      <c r="N7"/>
      <c r="O7"/>
      <c r="P7"/>
      <c r="R7" s="305"/>
      <c r="S7" s="305"/>
    </row>
    <row r="8" spans="1:19" ht="12" customHeight="1" x14ac:dyDescent="0.25">
      <c r="A8" s="558">
        <v>2016</v>
      </c>
      <c r="B8" s="559"/>
      <c r="C8" s="397">
        <v>93598.424960532313</v>
      </c>
      <c r="D8" s="397">
        <v>85593.17210314062</v>
      </c>
      <c r="E8" s="397">
        <v>21231.186176773004</v>
      </c>
      <c r="F8" s="397">
        <v>17446.431144684313</v>
      </c>
      <c r="G8" s="397">
        <v>46809.475884054111</v>
      </c>
      <c r="H8" s="398">
        <v>8005.2137044194178</v>
      </c>
      <c r="J8" s="82"/>
      <c r="K8"/>
      <c r="L8"/>
      <c r="M8"/>
      <c r="N8"/>
      <c r="O8"/>
      <c r="P8"/>
      <c r="R8" s="305"/>
      <c r="S8" s="305"/>
    </row>
    <row r="9" spans="1:19" ht="12" customHeight="1" x14ac:dyDescent="0.25">
      <c r="A9" s="558">
        <v>2017</v>
      </c>
      <c r="B9" s="559"/>
      <c r="C9" s="397">
        <v>98229.84295773998</v>
      </c>
      <c r="D9" s="397">
        <v>89957.153808484742</v>
      </c>
      <c r="E9" s="397">
        <v>22665.52201175247</v>
      </c>
      <c r="F9" s="397">
        <v>18482.410386840005</v>
      </c>
      <c r="G9" s="397">
        <v>48689.114716742282</v>
      </c>
      <c r="H9" s="398">
        <v>8272.6292142552393</v>
      </c>
      <c r="J9" s="82"/>
      <c r="K9"/>
      <c r="L9"/>
      <c r="M9"/>
      <c r="N9"/>
      <c r="O9"/>
      <c r="P9"/>
      <c r="R9" s="305"/>
      <c r="S9" s="305"/>
    </row>
    <row r="10" spans="1:19" ht="12" customHeight="1" x14ac:dyDescent="0.25">
      <c r="A10" s="558">
        <v>2018</v>
      </c>
      <c r="B10" s="559"/>
      <c r="C10" s="397">
        <v>105720.63756408999</v>
      </c>
      <c r="D10" s="397">
        <v>96604.217689541736</v>
      </c>
      <c r="E10" s="397">
        <v>24062.908168777521</v>
      </c>
      <c r="F10" s="397">
        <v>19097.946001529999</v>
      </c>
      <c r="G10" s="397">
        <v>53305.73080699423</v>
      </c>
      <c r="H10" s="398">
        <v>9116.3877695482515</v>
      </c>
      <c r="J10" s="82"/>
      <c r="K10"/>
      <c r="L10"/>
      <c r="M10"/>
      <c r="N10"/>
      <c r="O10"/>
      <c r="P10"/>
      <c r="R10" s="305"/>
      <c r="S10" s="305"/>
    </row>
    <row r="11" spans="1:19" ht="12" customHeight="1" x14ac:dyDescent="0.25">
      <c r="A11" s="558">
        <v>2019</v>
      </c>
      <c r="B11" s="559"/>
      <c r="C11" s="397">
        <v>117329.41699005</v>
      </c>
      <c r="D11" s="397">
        <v>106948.21365589368</v>
      </c>
      <c r="E11" s="397">
        <v>26154.85746794751</v>
      </c>
      <c r="F11" s="397">
        <v>21069.586982680001</v>
      </c>
      <c r="G11" s="397">
        <v>59589.94952260617</v>
      </c>
      <c r="H11" s="398">
        <v>10381.162850156323</v>
      </c>
      <c r="J11" s="82"/>
      <c r="K11"/>
      <c r="L11"/>
      <c r="M11"/>
      <c r="N11"/>
      <c r="O11"/>
      <c r="P11"/>
      <c r="R11" s="305"/>
      <c r="S11" s="305"/>
    </row>
    <row r="12" spans="1:19" ht="12" customHeight="1" x14ac:dyDescent="0.25">
      <c r="A12" s="558">
        <v>2020</v>
      </c>
      <c r="B12" s="559"/>
      <c r="C12" s="397">
        <v>128196.70287360001</v>
      </c>
      <c r="D12" s="397">
        <v>117136.18321912667</v>
      </c>
      <c r="E12" s="397">
        <v>30637.437239401461</v>
      </c>
      <c r="F12" s="397">
        <v>20692.548888750007</v>
      </c>
      <c r="G12" s="397">
        <v>65632.422578075202</v>
      </c>
      <c r="H12" s="398">
        <v>11060.397428473323</v>
      </c>
      <c r="J12" s="82"/>
      <c r="K12"/>
      <c r="L12"/>
      <c r="M12"/>
      <c r="N12"/>
      <c r="O12"/>
      <c r="P12"/>
      <c r="R12" s="305"/>
      <c r="S12" s="305"/>
    </row>
    <row r="13" spans="1:19" ht="12" customHeight="1" x14ac:dyDescent="0.25">
      <c r="A13" s="558">
        <v>2021</v>
      </c>
      <c r="B13" s="559"/>
      <c r="C13" s="397">
        <v>142778.93941818998</v>
      </c>
      <c r="D13" s="397">
        <v>130509.56459423796</v>
      </c>
      <c r="E13" s="397">
        <v>32233.445158852206</v>
      </c>
      <c r="F13" s="397">
        <v>25777.470919830001</v>
      </c>
      <c r="G13" s="397">
        <v>72360.772518665763</v>
      </c>
      <c r="H13" s="398">
        <v>12269.187812952019</v>
      </c>
      <c r="J13" s="82"/>
      <c r="K13"/>
      <c r="L13"/>
      <c r="M13"/>
      <c r="N13"/>
      <c r="O13"/>
      <c r="P13"/>
      <c r="R13" s="305"/>
      <c r="S13" s="305"/>
    </row>
    <row r="14" spans="1:19" ht="12" customHeight="1" x14ac:dyDescent="0.25">
      <c r="A14" s="561">
        <v>2022</v>
      </c>
      <c r="B14" s="558"/>
      <c r="C14" s="397">
        <v>167017.19513581999</v>
      </c>
      <c r="D14" s="397">
        <v>153069.30514101687</v>
      </c>
      <c r="E14" s="397">
        <v>36405.334291607978</v>
      </c>
      <c r="F14" s="397">
        <v>31901.527138320002</v>
      </c>
      <c r="G14" s="397">
        <v>84602.783762308885</v>
      </c>
      <c r="H14" s="398">
        <v>13947.715578803129</v>
      </c>
      <c r="J14" s="82"/>
      <c r="K14"/>
      <c r="L14"/>
      <c r="M14"/>
      <c r="N14"/>
      <c r="O14"/>
      <c r="P14"/>
      <c r="R14" s="305"/>
      <c r="S14" s="305"/>
    </row>
    <row r="15" spans="1:19" ht="12" customHeight="1" x14ac:dyDescent="0.25">
      <c r="A15" s="558">
        <v>2023</v>
      </c>
      <c r="B15" s="559"/>
      <c r="C15" s="397">
        <v>187954.05605280004</v>
      </c>
      <c r="D15" s="397">
        <v>171376.23565692198</v>
      </c>
      <c r="E15" s="397">
        <v>40173.699556234053</v>
      </c>
      <c r="F15" s="397">
        <v>35794.824747940002</v>
      </c>
      <c r="G15" s="397">
        <v>95254.3786645379</v>
      </c>
      <c r="H15" s="398">
        <v>16577.767616878053</v>
      </c>
      <c r="J15" s="82"/>
      <c r="K15"/>
      <c r="L15"/>
      <c r="M15"/>
      <c r="N15"/>
      <c r="O15"/>
      <c r="P15"/>
      <c r="R15" s="305"/>
      <c r="S15" s="305"/>
    </row>
    <row r="16" spans="1:19" ht="12" customHeight="1" x14ac:dyDescent="0.25">
      <c r="A16" s="558">
        <v>2024</v>
      </c>
      <c r="B16" s="559"/>
      <c r="C16" s="399">
        <v>203893.00396419002</v>
      </c>
      <c r="D16" s="399">
        <v>184837.21016811274</v>
      </c>
      <c r="E16" s="399">
        <v>34974.792916869585</v>
      </c>
      <c r="F16" s="399">
        <v>37086.538275959996</v>
      </c>
      <c r="G16" s="399">
        <v>112615.05722183314</v>
      </c>
      <c r="H16" s="400">
        <v>19055.772642077292</v>
      </c>
      <c r="J16" s="82"/>
      <c r="K16"/>
      <c r="L16"/>
      <c r="M16"/>
      <c r="N16"/>
      <c r="O16"/>
      <c r="P16"/>
      <c r="R16" s="305"/>
      <c r="S16" s="305"/>
    </row>
    <row r="17" spans="1:20" ht="18.600000000000001" customHeight="1" x14ac:dyDescent="0.25">
      <c r="A17" s="582"/>
      <c r="B17" s="583"/>
      <c r="C17" s="564" t="s">
        <v>120</v>
      </c>
      <c r="D17" s="564"/>
      <c r="E17" s="564"/>
      <c r="F17" s="564"/>
      <c r="G17" s="564"/>
      <c r="H17" s="565"/>
      <c r="K17" s="340"/>
      <c r="L17" s="340"/>
      <c r="M17" s="340"/>
      <c r="N17" s="340"/>
      <c r="O17" s="340"/>
      <c r="P17" s="340"/>
      <c r="R17" s="305"/>
      <c r="S17" s="305"/>
    </row>
    <row r="18" spans="1:20" ht="12" customHeight="1" x14ac:dyDescent="0.25">
      <c r="A18" s="558">
        <v>2015</v>
      </c>
      <c r="B18" s="559"/>
      <c r="C18" s="343">
        <v>8444.3379428576973</v>
      </c>
      <c r="D18" s="343">
        <v>7719.7866132643303</v>
      </c>
      <c r="E18" s="343">
        <v>1918.3616818476278</v>
      </c>
      <c r="F18" s="343">
        <v>1564.4169610760973</v>
      </c>
      <c r="G18" s="343">
        <v>4227.6238437864695</v>
      </c>
      <c r="H18" s="344">
        <v>724.54780042854986</v>
      </c>
      <c r="J18" s="82"/>
      <c r="P18" s="3"/>
      <c r="R18" s="305"/>
      <c r="S18" s="305"/>
      <c r="T18" s="307"/>
    </row>
    <row r="19" spans="1:20" ht="12" customHeight="1" x14ac:dyDescent="0.25">
      <c r="A19" s="558">
        <v>2016</v>
      </c>
      <c r="B19" s="559"/>
      <c r="C19" s="345">
        <v>8877.8279308121309</v>
      </c>
      <c r="D19" s="345">
        <v>8118.5282156669955</v>
      </c>
      <c r="E19" s="345">
        <v>2013.7819383596157</v>
      </c>
      <c r="F19" s="345">
        <v>1654.7972230791286</v>
      </c>
      <c r="G19" s="345">
        <v>4439.8874511549157</v>
      </c>
      <c r="H19" s="346">
        <v>759.29600147846941</v>
      </c>
      <c r="J19" s="82"/>
      <c r="P19" s="3"/>
      <c r="R19" s="305"/>
      <c r="S19" s="305"/>
    </row>
    <row r="20" spans="1:20" ht="12" customHeight="1" x14ac:dyDescent="0.25">
      <c r="A20" s="558">
        <v>2017</v>
      </c>
      <c r="B20" s="559"/>
      <c r="C20" s="345">
        <v>9317.1187850355218</v>
      </c>
      <c r="D20" s="345">
        <v>8532.4526881097081</v>
      </c>
      <c r="E20" s="345">
        <v>2149.828957775967</v>
      </c>
      <c r="F20" s="345">
        <v>1753.060045937842</v>
      </c>
      <c r="G20" s="345">
        <v>4618.1715423211353</v>
      </c>
      <c r="H20" s="346">
        <v>784.66041207997159</v>
      </c>
      <c r="J20" s="82"/>
      <c r="P20" s="3"/>
      <c r="R20" s="305"/>
      <c r="S20" s="305"/>
    </row>
    <row r="21" spans="1:20" ht="12" customHeight="1" x14ac:dyDescent="0.25">
      <c r="A21" s="558">
        <v>2018</v>
      </c>
      <c r="B21" s="559"/>
      <c r="C21" s="345">
        <v>10027.622039852822</v>
      </c>
      <c r="D21" s="345">
        <v>9162.9279274742985</v>
      </c>
      <c r="E21" s="345">
        <v>2282.371293399653</v>
      </c>
      <c r="F21" s="345">
        <v>1811.4437129152375</v>
      </c>
      <c r="G21" s="345">
        <v>5056.0584329302228</v>
      </c>
      <c r="H21" s="346">
        <v>864.69106721333117</v>
      </c>
      <c r="J21" s="82"/>
      <c r="P21" s="3"/>
      <c r="R21" s="305"/>
      <c r="S21" s="305"/>
    </row>
    <row r="22" spans="1:20" ht="12" customHeight="1" x14ac:dyDescent="0.25">
      <c r="A22" s="558">
        <v>2019</v>
      </c>
      <c r="B22" s="559"/>
      <c r="C22" s="345">
        <v>11128.716916971563</v>
      </c>
      <c r="D22" s="345">
        <v>10144.057859361616</v>
      </c>
      <c r="E22" s="345">
        <v>2480.793071606342</v>
      </c>
      <c r="F22" s="345">
        <v>1998.454224890927</v>
      </c>
      <c r="G22" s="345">
        <v>5652.1177411965436</v>
      </c>
      <c r="H22" s="346">
        <v>984.65521769505347</v>
      </c>
      <c r="J22" s="82"/>
      <c r="P22" s="3"/>
      <c r="R22" s="305"/>
      <c r="S22" s="305"/>
    </row>
    <row r="23" spans="1:20" ht="12" customHeight="1" x14ac:dyDescent="0.25">
      <c r="A23" s="558">
        <v>2020</v>
      </c>
      <c r="B23" s="559"/>
      <c r="C23" s="345">
        <v>12159.480994356225</v>
      </c>
      <c r="D23" s="345">
        <v>11110.388658035554</v>
      </c>
      <c r="E23" s="345">
        <v>2905.9665925698409</v>
      </c>
      <c r="F23" s="345">
        <v>1962.6920918990172</v>
      </c>
      <c r="G23" s="345">
        <v>6225.2474288557405</v>
      </c>
      <c r="H23" s="346">
        <v>1049.0807431619489</v>
      </c>
      <c r="J23" s="82"/>
      <c r="P23" s="3"/>
      <c r="R23" s="305"/>
      <c r="S23" s="305"/>
    </row>
    <row r="24" spans="1:20" ht="12" customHeight="1" x14ac:dyDescent="0.25">
      <c r="A24" s="558">
        <v>2021</v>
      </c>
      <c r="B24" s="559"/>
      <c r="C24" s="345">
        <v>13542.608829507928</v>
      </c>
      <c r="D24" s="345">
        <v>12378.85635662588</v>
      </c>
      <c r="E24" s="345">
        <v>3057.3482391207508</v>
      </c>
      <c r="F24" s="345">
        <v>2444.9978876702539</v>
      </c>
      <c r="G24" s="345">
        <v>6863.4326660116085</v>
      </c>
      <c r="H24" s="346">
        <v>1163.734734854087</v>
      </c>
      <c r="J24" s="82"/>
      <c r="P24" s="3"/>
      <c r="R24" s="305"/>
      <c r="S24" s="305"/>
    </row>
    <row r="25" spans="1:20" ht="12" customHeight="1" x14ac:dyDescent="0.25">
      <c r="A25" s="561">
        <v>2022</v>
      </c>
      <c r="B25" s="558"/>
      <c r="C25" s="345">
        <v>15841.611870369767</v>
      </c>
      <c r="D25" s="345">
        <v>14518.651922870948</v>
      </c>
      <c r="E25" s="345">
        <v>3453.0526955007417</v>
      </c>
      <c r="F25" s="345">
        <v>3025.8657534414965</v>
      </c>
      <c r="G25" s="345">
        <v>8024.5896982368758</v>
      </c>
      <c r="H25" s="346">
        <v>1322.9434041089412</v>
      </c>
      <c r="J25" s="82"/>
      <c r="P25" s="3"/>
      <c r="R25" s="305"/>
      <c r="S25" s="305"/>
    </row>
    <row r="26" spans="1:20" ht="12" customHeight="1" x14ac:dyDescent="0.25">
      <c r="A26" s="558">
        <v>2023</v>
      </c>
      <c r="B26" s="559"/>
      <c r="C26" s="345">
        <v>17827.477003363962</v>
      </c>
      <c r="D26" s="345">
        <v>16255.067670572596</v>
      </c>
      <c r="E26" s="345">
        <v>3810.4828383039626</v>
      </c>
      <c r="F26" s="345">
        <v>3395.1457522900155</v>
      </c>
      <c r="G26" s="345">
        <v>9034.8954461229041</v>
      </c>
      <c r="H26" s="346">
        <v>1572.4043266934459</v>
      </c>
      <c r="J26" s="82"/>
      <c r="P26" s="3"/>
      <c r="R26" s="305"/>
      <c r="S26" s="305"/>
    </row>
    <row r="27" spans="1:20" ht="12" customHeight="1" x14ac:dyDescent="0.25">
      <c r="A27" s="558">
        <v>2024</v>
      </c>
      <c r="B27" s="559"/>
      <c r="C27" s="347">
        <v>19339.289162758367</v>
      </c>
      <c r="D27" s="347">
        <v>17531.843594331898</v>
      </c>
      <c r="E27" s="347">
        <v>3317.3655813405389</v>
      </c>
      <c r="F27" s="347">
        <v>3517.6650194945582</v>
      </c>
      <c r="G27" s="347">
        <v>10681.559020416989</v>
      </c>
      <c r="H27" s="348">
        <v>1807.4435619656538</v>
      </c>
      <c r="J27" s="82"/>
      <c r="P27" s="3"/>
      <c r="R27" s="305"/>
      <c r="S27" s="305"/>
    </row>
    <row r="28" spans="1:20" ht="21" customHeight="1" x14ac:dyDescent="0.25">
      <c r="A28" s="582"/>
      <c r="B28" s="583"/>
      <c r="C28" s="556" t="s">
        <v>164</v>
      </c>
      <c r="D28" s="556"/>
      <c r="E28" s="556"/>
      <c r="F28" s="556"/>
      <c r="G28" s="556"/>
      <c r="H28" s="557"/>
    </row>
    <row r="29" spans="1:20" ht="12" customHeight="1" x14ac:dyDescent="0.25">
      <c r="A29" s="558">
        <v>2015</v>
      </c>
      <c r="B29" s="559"/>
      <c r="C29" s="401">
        <v>100</v>
      </c>
      <c r="D29" s="401">
        <v>91.419678671124259</v>
      </c>
      <c r="E29" s="401">
        <v>22.717727485909027</v>
      </c>
      <c r="F29" s="401">
        <v>18.526223981825556</v>
      </c>
      <c r="G29" s="401">
        <v>50.06459798736779</v>
      </c>
      <c r="H29" s="402">
        <v>8.5802795356074011</v>
      </c>
      <c r="J29" s="82"/>
    </row>
    <row r="30" spans="1:20" ht="12" customHeight="1" x14ac:dyDescent="0.25">
      <c r="A30" s="558">
        <v>2016</v>
      </c>
      <c r="B30" s="559"/>
      <c r="C30" s="401">
        <v>100</v>
      </c>
      <c r="D30" s="401">
        <v>91.447235505546942</v>
      </c>
      <c r="E30" s="401">
        <v>22.68327291375423</v>
      </c>
      <c r="F30" s="401">
        <v>18.639663169589614</v>
      </c>
      <c r="G30" s="401">
        <v>50.010965359505008</v>
      </c>
      <c r="H30" s="402">
        <v>8.5527226636505684</v>
      </c>
      <c r="J30" s="82"/>
    </row>
    <row r="31" spans="1:20" ht="12" customHeight="1" x14ac:dyDescent="0.25">
      <c r="A31" s="558">
        <v>2017</v>
      </c>
      <c r="B31" s="559"/>
      <c r="C31" s="401">
        <v>100</v>
      </c>
      <c r="D31" s="401">
        <v>91.578232337382161</v>
      </c>
      <c r="E31" s="401">
        <v>23.073967471884824</v>
      </c>
      <c r="F31" s="401">
        <v>18.815473821729949</v>
      </c>
      <c r="G31" s="401">
        <v>49.566519960424962</v>
      </c>
      <c r="H31" s="402">
        <v>8.4217066475554212</v>
      </c>
      <c r="J31" s="82"/>
    </row>
    <row r="32" spans="1:20" ht="12" customHeight="1" x14ac:dyDescent="0.25">
      <c r="A32" s="558">
        <v>2018</v>
      </c>
      <c r="B32" s="559"/>
      <c r="C32" s="401">
        <v>100</v>
      </c>
      <c r="D32" s="401">
        <v>91.376877699000161</v>
      </c>
      <c r="E32" s="401">
        <v>22.760842843186694</v>
      </c>
      <c r="F32" s="401">
        <v>18.064539187017704</v>
      </c>
      <c r="G32" s="401">
        <v>50.421310384814142</v>
      </c>
      <c r="H32" s="402">
        <v>8.6230919332298885</v>
      </c>
      <c r="J32" s="82"/>
    </row>
    <row r="33" spans="1:11" ht="12" customHeight="1" x14ac:dyDescent="0.25">
      <c r="A33" s="558">
        <v>2019</v>
      </c>
      <c r="B33" s="559"/>
      <c r="C33" s="401">
        <v>100</v>
      </c>
      <c r="D33" s="401">
        <v>91.152088197083017</v>
      </c>
      <c r="E33" s="401">
        <v>22.291815760207474</v>
      </c>
      <c r="F33" s="401">
        <v>17.957633748803836</v>
      </c>
      <c r="G33" s="401">
        <v>50.788584015259907</v>
      </c>
      <c r="H33" s="402">
        <v>8.847877298356206</v>
      </c>
      <c r="J33" s="82"/>
    </row>
    <row r="34" spans="1:11" ht="12" customHeight="1" x14ac:dyDescent="0.25">
      <c r="A34" s="558">
        <v>2020</v>
      </c>
      <c r="B34" s="559"/>
      <c r="C34" s="401">
        <v>100</v>
      </c>
      <c r="D34" s="401">
        <v>91.372227673141609</v>
      </c>
      <c r="E34" s="401">
        <v>23.898771616310217</v>
      </c>
      <c r="F34" s="401">
        <v>16.141248897136258</v>
      </c>
      <c r="G34" s="401">
        <v>51.19665413141535</v>
      </c>
      <c r="H34" s="402">
        <v>8.6276769843126981</v>
      </c>
      <c r="J34" s="82"/>
    </row>
    <row r="35" spans="1:11" ht="12" customHeight="1" x14ac:dyDescent="0.25">
      <c r="A35" s="558">
        <v>2021</v>
      </c>
      <c r="B35" s="559"/>
      <c r="C35" s="401">
        <v>100</v>
      </c>
      <c r="D35" s="401">
        <v>91.406733462267965</v>
      </c>
      <c r="E35" s="401">
        <v>22.575770131225443</v>
      </c>
      <c r="F35" s="401">
        <v>18.054112899893106</v>
      </c>
      <c r="G35" s="401">
        <v>50.680284370740345</v>
      </c>
      <c r="H35" s="402">
        <v>8.5931355583307614</v>
      </c>
      <c r="J35" s="82"/>
    </row>
    <row r="36" spans="1:11" ht="12" customHeight="1" x14ac:dyDescent="0.25">
      <c r="A36" s="558">
        <v>2022</v>
      </c>
      <c r="B36" s="559"/>
      <c r="C36" s="401">
        <v>100</v>
      </c>
      <c r="D36" s="401">
        <v>91.64882994025821</v>
      </c>
      <c r="E36" s="401">
        <v>21.797357009859262</v>
      </c>
      <c r="F36" s="401">
        <v>19.100744155341236</v>
      </c>
      <c r="G36" s="401">
        <v>50.655133858228837</v>
      </c>
      <c r="H36" s="402">
        <v>8.3510656297758512</v>
      </c>
      <c r="J36" s="82"/>
    </row>
    <row r="37" spans="1:11" ht="12" customHeight="1" x14ac:dyDescent="0.25">
      <c r="A37" s="558">
        <v>2023</v>
      </c>
      <c r="B37" s="559"/>
      <c r="C37" s="401">
        <v>100</v>
      </c>
      <c r="D37" s="401">
        <v>91.179854936878286</v>
      </c>
      <c r="E37" s="401">
        <v>21.374212613399767</v>
      </c>
      <c r="F37" s="401">
        <v>19.044454533018708</v>
      </c>
      <c r="G37" s="401">
        <v>50.679607913212074</v>
      </c>
      <c r="H37" s="402">
        <v>8.8201169823230785</v>
      </c>
      <c r="J37" s="82"/>
      <c r="K37" s="82"/>
    </row>
    <row r="38" spans="1:11" ht="12" customHeight="1" x14ac:dyDescent="0.25">
      <c r="A38" s="558">
        <v>2024</v>
      </c>
      <c r="B38" s="559"/>
      <c r="C38" s="401">
        <v>100</v>
      </c>
      <c r="D38" s="401">
        <v>90.654022734677014</v>
      </c>
      <c r="E38" s="401">
        <v>17.15350317905574</v>
      </c>
      <c r="F38" s="401">
        <v>18.189215693969349</v>
      </c>
      <c r="G38" s="401">
        <v>55.232428299311266</v>
      </c>
      <c r="H38" s="402">
        <v>9.3459668902735284</v>
      </c>
      <c r="J38" s="82"/>
      <c r="K38" s="82"/>
    </row>
    <row r="39" spans="1:11" x14ac:dyDescent="0.25">
      <c r="A39" s="1"/>
      <c r="B39" s="1"/>
    </row>
    <row r="40" spans="1:11" x14ac:dyDescent="0.25">
      <c r="A40" s="13" t="s">
        <v>165</v>
      </c>
      <c r="B40" s="13"/>
      <c r="C40" s="7"/>
      <c r="D40" s="7"/>
      <c r="E40" s="8"/>
      <c r="F40" s="8"/>
      <c r="G40" s="8"/>
      <c r="H40" s="7"/>
    </row>
    <row r="41" spans="1:11" x14ac:dyDescent="0.25">
      <c r="A41" s="13" t="s">
        <v>166</v>
      </c>
      <c r="B41" s="43"/>
      <c r="C41" s="7"/>
      <c r="D41" s="7"/>
      <c r="E41" s="8"/>
      <c r="F41" s="8"/>
      <c r="G41" s="8"/>
      <c r="H41" s="7"/>
    </row>
  </sheetData>
  <mergeCells count="42">
    <mergeCell ref="A1:I1"/>
    <mergeCell ref="A3:B5"/>
    <mergeCell ref="C3:C5"/>
    <mergeCell ref="D3:H3"/>
    <mergeCell ref="D4:G4"/>
    <mergeCell ref="H4:H5"/>
    <mergeCell ref="A16:B16"/>
    <mergeCell ref="A6:B6"/>
    <mergeCell ref="C6:H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7:B27"/>
    <mergeCell ref="A17:B17"/>
    <mergeCell ref="C17:H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38:B38"/>
    <mergeCell ref="A28:B28"/>
    <mergeCell ref="C28:H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</mergeCells>
  <hyperlinks>
    <hyperlink ref="J2" location="OBSAH!A1" tooltip="obsah" display="zpět na obsah" xr:uid="{BB2629BE-B043-49E9-B69B-A3FDFD83DD17}"/>
  </hyperlink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8B26F-D514-4BF2-B847-D1E39570BE6C}">
  <sheetPr codeName="List14"/>
  <dimension ref="A1:H40"/>
  <sheetViews>
    <sheetView zoomScaleNormal="100" workbookViewId="0"/>
  </sheetViews>
  <sheetFormatPr defaultColWidth="9.140625" defaultRowHeight="15" x14ac:dyDescent="0.25"/>
  <cols>
    <col min="1" max="1" width="10.7109375" style="12" customWidth="1"/>
    <col min="2" max="2" width="7" style="12" customWidth="1"/>
    <col min="3" max="5" width="21.28515625" style="12" customWidth="1"/>
    <col min="6" max="6" width="9.140625" style="12"/>
    <col min="7" max="8" width="8.85546875" style="80" customWidth="1"/>
    <col min="9" max="16384" width="9.140625" style="12"/>
  </cols>
  <sheetData>
    <row r="1" spans="1:8" x14ac:dyDescent="0.25">
      <c r="A1" s="566" t="s">
        <v>167</v>
      </c>
      <c r="B1" s="566"/>
      <c r="C1" s="566"/>
      <c r="D1" s="566"/>
      <c r="E1" s="566"/>
      <c r="F1" s="566"/>
      <c r="G1" s="48" t="s">
        <v>59</v>
      </c>
      <c r="H1" s="3"/>
    </row>
    <row r="2" spans="1:8" ht="15.75" thickBot="1" x14ac:dyDescent="0.3">
      <c r="A2" s="83" t="s">
        <v>101</v>
      </c>
      <c r="B2" s="83"/>
      <c r="H2" s="53"/>
    </row>
    <row r="3" spans="1:8" ht="15" customHeight="1" x14ac:dyDescent="0.25">
      <c r="A3" s="567" t="s">
        <v>102</v>
      </c>
      <c r="B3" s="568"/>
      <c r="C3" s="573" t="s">
        <v>114</v>
      </c>
      <c r="D3" s="573" t="s">
        <v>168</v>
      </c>
      <c r="E3" s="576"/>
    </row>
    <row r="4" spans="1:8" ht="15" customHeight="1" thickBot="1" x14ac:dyDescent="0.3">
      <c r="A4" s="571"/>
      <c r="B4" s="572"/>
      <c r="C4" s="575"/>
      <c r="D4" s="234" t="s">
        <v>169</v>
      </c>
      <c r="E4" s="235" t="s">
        <v>170</v>
      </c>
      <c r="G4" s="310"/>
    </row>
    <row r="5" spans="1:8" ht="18.600000000000001" customHeight="1" x14ac:dyDescent="0.25">
      <c r="A5" s="584"/>
      <c r="B5" s="585"/>
      <c r="C5" s="565" t="s">
        <v>399</v>
      </c>
      <c r="D5" s="586"/>
      <c r="E5" s="586"/>
      <c r="G5" s="310"/>
    </row>
    <row r="6" spans="1:8" ht="13.5" customHeight="1" x14ac:dyDescent="0.25">
      <c r="A6" s="558">
        <v>2015</v>
      </c>
      <c r="B6" s="559"/>
      <c r="C6" s="350">
        <v>5108.3018270350594</v>
      </c>
      <c r="D6" s="350">
        <v>217.91046355877626</v>
      </c>
      <c r="E6" s="351">
        <v>4890.391363476283</v>
      </c>
      <c r="G6" s="82"/>
      <c r="H6" s="82"/>
    </row>
    <row r="7" spans="1:8" ht="13.5" customHeight="1" x14ac:dyDescent="0.25">
      <c r="A7" s="558">
        <v>2016</v>
      </c>
      <c r="B7" s="559"/>
      <c r="C7" s="352">
        <v>5315.7526103702266</v>
      </c>
      <c r="D7" s="352">
        <v>229.30264433149148</v>
      </c>
      <c r="E7" s="353">
        <v>5086.4499660387355</v>
      </c>
      <c r="G7" s="82"/>
      <c r="H7" s="82"/>
    </row>
    <row r="8" spans="1:8" ht="13.5" customHeight="1" x14ac:dyDescent="0.25">
      <c r="A8" s="558">
        <v>2017</v>
      </c>
      <c r="B8" s="559"/>
      <c r="C8" s="352">
        <v>5866.92418</v>
      </c>
      <c r="D8" s="352">
        <v>243.180015</v>
      </c>
      <c r="E8" s="353">
        <v>5623.7441650000001</v>
      </c>
      <c r="G8" s="82"/>
      <c r="H8" s="82"/>
    </row>
    <row r="9" spans="1:8" ht="13.5" customHeight="1" x14ac:dyDescent="0.25">
      <c r="A9" s="558">
        <v>2018</v>
      </c>
      <c r="B9" s="559"/>
      <c r="C9" s="352">
        <v>6670.4254179999998</v>
      </c>
      <c r="D9" s="352">
        <v>255.47213000000002</v>
      </c>
      <c r="E9" s="353">
        <v>6414.9532879999997</v>
      </c>
      <c r="G9" s="82"/>
      <c r="H9" s="82"/>
    </row>
    <row r="10" spans="1:8" ht="13.5" customHeight="1" x14ac:dyDescent="0.25">
      <c r="A10" s="558">
        <v>2019</v>
      </c>
      <c r="B10" s="559"/>
      <c r="C10" s="352">
        <v>7431.9468829999996</v>
      </c>
      <c r="D10" s="352">
        <v>289.153685</v>
      </c>
      <c r="E10" s="353">
        <v>7142.7931979999994</v>
      </c>
      <c r="G10" s="82"/>
      <c r="H10" s="82"/>
    </row>
    <row r="11" spans="1:8" ht="13.5" customHeight="1" x14ac:dyDescent="0.25">
      <c r="A11" s="558">
        <v>2020</v>
      </c>
      <c r="B11" s="559"/>
      <c r="C11" s="352">
        <v>9382.8452319999978</v>
      </c>
      <c r="D11" s="352">
        <v>368.89176199999997</v>
      </c>
      <c r="E11" s="353">
        <v>9013.9534699999986</v>
      </c>
      <c r="G11" s="82"/>
      <c r="H11" s="82"/>
    </row>
    <row r="12" spans="1:8" ht="13.5" customHeight="1" x14ac:dyDescent="0.25">
      <c r="A12" s="558">
        <v>2021</v>
      </c>
      <c r="B12" s="559"/>
      <c r="C12" s="352">
        <v>10215.206505</v>
      </c>
      <c r="D12" s="352">
        <v>341.98365999999999</v>
      </c>
      <c r="E12" s="353">
        <v>9873.2228450000002</v>
      </c>
      <c r="G12" s="82"/>
      <c r="H12" s="82"/>
    </row>
    <row r="13" spans="1:8" ht="13.5" customHeight="1" x14ac:dyDescent="0.25">
      <c r="A13" s="561">
        <v>2022</v>
      </c>
      <c r="B13" s="558"/>
      <c r="C13" s="352">
        <v>10831.882800000001</v>
      </c>
      <c r="D13" s="352">
        <v>377.30594700000006</v>
      </c>
      <c r="E13" s="353">
        <v>10454.576853</v>
      </c>
      <c r="G13" s="82"/>
      <c r="H13" s="82"/>
    </row>
    <row r="14" spans="1:8" ht="13.5" customHeight="1" x14ac:dyDescent="0.25">
      <c r="A14" s="558">
        <v>2023</v>
      </c>
      <c r="B14" s="559"/>
      <c r="C14" s="352">
        <v>14610.161145999999</v>
      </c>
      <c r="D14" s="352">
        <v>454.35207600000001</v>
      </c>
      <c r="E14" s="353">
        <v>14155.809069999999</v>
      </c>
      <c r="G14" s="82"/>
      <c r="H14" s="82"/>
    </row>
    <row r="15" spans="1:8" ht="13.5" customHeight="1" x14ac:dyDescent="0.25">
      <c r="A15" s="558">
        <v>2024</v>
      </c>
      <c r="B15" s="559"/>
      <c r="C15" s="354">
        <v>16110.440235999999</v>
      </c>
      <c r="D15" s="354">
        <v>575.79243699999995</v>
      </c>
      <c r="E15" s="355">
        <v>15534.647798999998</v>
      </c>
      <c r="G15" s="82"/>
      <c r="H15" s="82"/>
    </row>
    <row r="16" spans="1:8" ht="18.600000000000001" customHeight="1" x14ac:dyDescent="0.25">
      <c r="A16" s="582"/>
      <c r="B16" s="583"/>
      <c r="C16" s="562" t="s">
        <v>120</v>
      </c>
      <c r="D16" s="562"/>
      <c r="E16" s="563"/>
    </row>
    <row r="17" spans="1:7" ht="13.5" customHeight="1" x14ac:dyDescent="0.25">
      <c r="A17" s="558">
        <v>2015</v>
      </c>
      <c r="B17" s="559"/>
      <c r="C17" s="352">
        <v>484.52337374473456</v>
      </c>
      <c r="D17" s="352">
        <v>20.668847799672641</v>
      </c>
      <c r="E17" s="353">
        <v>463.85452594506194</v>
      </c>
      <c r="G17" s="82"/>
    </row>
    <row r="18" spans="1:7" ht="13.5" customHeight="1" x14ac:dyDescent="0.25">
      <c r="A18" s="558">
        <v>2016</v>
      </c>
      <c r="B18" s="559"/>
      <c r="C18" s="352">
        <v>503.13390632662851</v>
      </c>
      <c r="D18" s="352">
        <v>21.703405637888341</v>
      </c>
      <c r="E18" s="353">
        <v>481.43050068874015</v>
      </c>
      <c r="G18" s="82"/>
    </row>
    <row r="19" spans="1:7" ht="13.5" customHeight="1" x14ac:dyDescent="0.25">
      <c r="A19" s="558">
        <v>2017</v>
      </c>
      <c r="B19" s="559"/>
      <c r="C19" s="352">
        <v>554.03085841613688</v>
      </c>
      <c r="D19" s="352">
        <v>22.964202080433061</v>
      </c>
      <c r="E19" s="353">
        <v>531.06665633570378</v>
      </c>
      <c r="G19" s="82"/>
    </row>
    <row r="20" spans="1:7" ht="13.5" customHeight="1" x14ac:dyDescent="0.25">
      <c r="A20" s="558">
        <v>2018</v>
      </c>
      <c r="B20" s="559"/>
      <c r="C20" s="352">
        <v>627.72026146128098</v>
      </c>
      <c r="D20" s="352">
        <v>24.0412001020098</v>
      </c>
      <c r="E20" s="353">
        <v>603.67906135927115</v>
      </c>
      <c r="G20" s="82"/>
    </row>
    <row r="21" spans="1:7" ht="13.5" customHeight="1" x14ac:dyDescent="0.25">
      <c r="A21" s="558">
        <v>2019</v>
      </c>
      <c r="B21" s="559"/>
      <c r="C21" s="352">
        <v>696.57148690957365</v>
      </c>
      <c r="D21" s="352">
        <v>27.101406330897817</v>
      </c>
      <c r="E21" s="353">
        <v>669.47008057867572</v>
      </c>
      <c r="G21" s="82"/>
    </row>
    <row r="22" spans="1:7" ht="13.5" customHeight="1" x14ac:dyDescent="0.25">
      <c r="A22" s="558">
        <v>2020</v>
      </c>
      <c r="B22" s="559"/>
      <c r="C22" s="352">
        <v>876.88872095778038</v>
      </c>
      <c r="D22" s="352">
        <v>34.475366197966288</v>
      </c>
      <c r="E22" s="353">
        <v>842.41335475981407</v>
      </c>
      <c r="G22" s="82"/>
    </row>
    <row r="23" spans="1:7" ht="13.5" customHeight="1" x14ac:dyDescent="0.25">
      <c r="A23" s="558">
        <v>2021</v>
      </c>
      <c r="B23" s="559"/>
      <c r="C23" s="352">
        <v>972.79805968088294</v>
      </c>
      <c r="D23" s="352">
        <v>32.567235985658307</v>
      </c>
      <c r="E23" s="356">
        <v>940.23082369522467</v>
      </c>
      <c r="G23" s="82"/>
    </row>
    <row r="24" spans="1:7" ht="13.5" customHeight="1" x14ac:dyDescent="0.25">
      <c r="A24" s="561">
        <v>2022</v>
      </c>
      <c r="B24" s="558"/>
      <c r="C24" s="352">
        <v>1006.7249994772076</v>
      </c>
      <c r="D24" s="352">
        <v>35.067156496220797</v>
      </c>
      <c r="E24" s="356">
        <v>971.65784298098663</v>
      </c>
      <c r="G24" s="82"/>
    </row>
    <row r="25" spans="1:7" ht="13.5" customHeight="1" x14ac:dyDescent="0.25">
      <c r="A25" s="558">
        <v>2023</v>
      </c>
      <c r="B25" s="559"/>
      <c r="C25" s="352">
        <v>1343.0873999199487</v>
      </c>
      <c r="D25" s="352">
        <v>41.767817774559063</v>
      </c>
      <c r="E25" s="356">
        <v>1301.3195821453899</v>
      </c>
      <c r="G25" s="82"/>
    </row>
    <row r="26" spans="1:7" ht="13.5" customHeight="1" x14ac:dyDescent="0.25">
      <c r="A26" s="558">
        <v>2024</v>
      </c>
      <c r="B26" s="559"/>
      <c r="C26" s="352">
        <v>1479.8506738280539</v>
      </c>
      <c r="D26" s="352">
        <v>52.89035019511725</v>
      </c>
      <c r="E26" s="356">
        <v>1426.9603236329367</v>
      </c>
      <c r="G26" s="82"/>
    </row>
    <row r="27" spans="1:7" ht="21" customHeight="1" x14ac:dyDescent="0.25">
      <c r="A27" s="582"/>
      <c r="B27" s="583"/>
      <c r="C27" s="556" t="s">
        <v>171</v>
      </c>
      <c r="D27" s="556"/>
      <c r="E27" s="557"/>
    </row>
    <row r="28" spans="1:7" ht="13.5" customHeight="1" x14ac:dyDescent="0.25">
      <c r="A28" s="558">
        <v>2015</v>
      </c>
      <c r="B28" s="559"/>
      <c r="C28" s="352">
        <v>100</v>
      </c>
      <c r="D28" s="352">
        <v>4.2658102621405796</v>
      </c>
      <c r="E28" s="353">
        <v>95.734189737859424</v>
      </c>
      <c r="G28" s="82"/>
    </row>
    <row r="29" spans="1:7" ht="13.5" customHeight="1" x14ac:dyDescent="0.25">
      <c r="A29" s="558">
        <v>2016</v>
      </c>
      <c r="B29" s="559"/>
      <c r="C29" s="352">
        <v>100</v>
      </c>
      <c r="D29" s="352">
        <v>4.3136440150385624</v>
      </c>
      <c r="E29" s="353">
        <v>95.686355984961438</v>
      </c>
      <c r="G29" s="82"/>
    </row>
    <row r="30" spans="1:7" ht="13.5" customHeight="1" x14ac:dyDescent="0.25">
      <c r="A30" s="558">
        <v>2017</v>
      </c>
      <c r="B30" s="559"/>
      <c r="C30" s="352">
        <v>100</v>
      </c>
      <c r="D30" s="352">
        <v>4.1449319530834643</v>
      </c>
      <c r="E30" s="353">
        <v>95.855068046916543</v>
      </c>
      <c r="G30" s="82"/>
    </row>
    <row r="31" spans="1:7" ht="13.5" customHeight="1" x14ac:dyDescent="0.25">
      <c r="A31" s="558">
        <v>2018</v>
      </c>
      <c r="B31" s="559"/>
      <c r="C31" s="352">
        <v>100</v>
      </c>
      <c r="D31" s="352">
        <v>3.8299225910031756</v>
      </c>
      <c r="E31" s="353">
        <v>96.170077408996818</v>
      </c>
      <c r="G31" s="82"/>
    </row>
    <row r="32" spans="1:7" s="80" customFormat="1" ht="13.5" customHeight="1" x14ac:dyDescent="0.25">
      <c r="A32" s="558">
        <v>2019</v>
      </c>
      <c r="B32" s="559"/>
      <c r="C32" s="352">
        <v>100</v>
      </c>
      <c r="D32" s="352">
        <v>3.8906855707138672</v>
      </c>
      <c r="E32" s="353">
        <v>96.109314429286144</v>
      </c>
      <c r="F32" s="12"/>
      <c r="G32" s="82"/>
    </row>
    <row r="33" spans="1:8" s="80" customFormat="1" ht="13.5" customHeight="1" x14ac:dyDescent="0.25">
      <c r="A33" s="558">
        <v>2020</v>
      </c>
      <c r="B33" s="559"/>
      <c r="C33" s="352">
        <v>100</v>
      </c>
      <c r="D33" s="352">
        <v>3.9315554384495472</v>
      </c>
      <c r="E33" s="353">
        <v>96.068444561550464</v>
      </c>
      <c r="F33" s="12"/>
      <c r="G33" s="82"/>
    </row>
    <row r="34" spans="1:8" s="80" customFormat="1" ht="13.5" customHeight="1" x14ac:dyDescent="0.25">
      <c r="A34" s="558">
        <v>2021</v>
      </c>
      <c r="B34" s="559"/>
      <c r="C34" s="352">
        <v>100</v>
      </c>
      <c r="D34" s="352">
        <v>3.3477899818531371</v>
      </c>
      <c r="E34" s="353">
        <v>96.652210018146874</v>
      </c>
      <c r="F34" s="12"/>
      <c r="G34" s="82"/>
    </row>
    <row r="35" spans="1:8" s="80" customFormat="1" ht="13.5" customHeight="1" x14ac:dyDescent="0.25">
      <c r="A35" s="558">
        <v>2022</v>
      </c>
      <c r="B35" s="559"/>
      <c r="C35" s="352">
        <v>100</v>
      </c>
      <c r="D35" s="352">
        <v>3.4832905226781077</v>
      </c>
      <c r="E35" s="353">
        <v>96.516709477321896</v>
      </c>
      <c r="F35" s="12"/>
      <c r="G35" s="82"/>
    </row>
    <row r="36" spans="1:8" s="80" customFormat="1" ht="13.5" customHeight="1" x14ac:dyDescent="0.25">
      <c r="A36" s="558">
        <v>2023</v>
      </c>
      <c r="B36" s="559"/>
      <c r="C36" s="352">
        <v>100</v>
      </c>
      <c r="D36" s="352">
        <v>3.109836171275862</v>
      </c>
      <c r="E36" s="353">
        <v>96.890163828724141</v>
      </c>
      <c r="F36" s="12"/>
      <c r="G36" s="82"/>
      <c r="H36" s="82"/>
    </row>
    <row r="37" spans="1:8" s="80" customFormat="1" ht="13.5" customHeight="1" x14ac:dyDescent="0.25">
      <c r="A37" s="558">
        <v>2024</v>
      </c>
      <c r="B37" s="559"/>
      <c r="C37" s="352">
        <v>100</v>
      </c>
      <c r="D37" s="352">
        <v>3.57403291632806</v>
      </c>
      <c r="E37" s="353">
        <v>96.425967083671935</v>
      </c>
      <c r="F37" s="12"/>
      <c r="G37" s="82"/>
      <c r="H37" s="82"/>
    </row>
    <row r="38" spans="1:8" s="80" customFormat="1" x14ac:dyDescent="0.25">
      <c r="A38" s="1"/>
      <c r="B38" s="1"/>
      <c r="C38" s="12"/>
      <c r="D38" s="12"/>
      <c r="E38" s="12"/>
      <c r="F38" s="12"/>
    </row>
    <row r="39" spans="1:8" s="80" customFormat="1" x14ac:dyDescent="0.25">
      <c r="A39" s="13"/>
      <c r="B39" s="13"/>
      <c r="C39" s="7"/>
      <c r="D39" s="7"/>
      <c r="E39" s="8"/>
      <c r="F39" s="12"/>
    </row>
    <row r="40" spans="1:8" s="80" customFormat="1" x14ac:dyDescent="0.25">
      <c r="A40" s="13"/>
      <c r="B40" s="43"/>
      <c r="C40" s="7"/>
      <c r="D40" s="7"/>
      <c r="E40" s="8"/>
      <c r="F40" s="12"/>
    </row>
  </sheetData>
  <mergeCells count="40">
    <mergeCell ref="A37:B37"/>
    <mergeCell ref="A27:B27"/>
    <mergeCell ref="C27:E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26:B26"/>
    <mergeCell ref="A16:B16"/>
    <mergeCell ref="C16:E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1:F1"/>
    <mergeCell ref="A3:B4"/>
    <mergeCell ref="C3:C4"/>
    <mergeCell ref="D3:E3"/>
    <mergeCell ref="A15:B15"/>
    <mergeCell ref="A5:B5"/>
    <mergeCell ref="C5:E5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hyperlinks>
    <hyperlink ref="G1" location="OBSAH!A1" tooltip="obsah" display="zpět na obsah" xr:uid="{3E05C551-CFD3-432B-9147-0A457F5D370A}"/>
  </hyperlink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A1:L43"/>
  <sheetViews>
    <sheetView zoomScaleNormal="100" workbookViewId="0"/>
  </sheetViews>
  <sheetFormatPr defaultColWidth="9.140625" defaultRowHeight="11.25" x14ac:dyDescent="0.2"/>
  <cols>
    <col min="1" max="1" width="23.140625" style="24" customWidth="1"/>
    <col min="2" max="2" width="7.85546875" style="24" bestFit="1" customWidth="1"/>
    <col min="3" max="3" width="8" style="24" customWidth="1"/>
    <col min="4" max="5" width="7.140625" style="21" customWidth="1"/>
    <col min="6" max="6" width="8.7109375" style="21" customWidth="1"/>
    <col min="7" max="7" width="9" style="21" customWidth="1"/>
    <col min="8" max="8" width="8.42578125" style="21" customWidth="1"/>
    <col min="9" max="9" width="8.85546875" style="21" customWidth="1"/>
    <col min="10" max="10" width="6.28515625" style="21" customWidth="1"/>
    <col min="11" max="16384" width="9.140625" style="21"/>
  </cols>
  <sheetData>
    <row r="1" spans="1:12" s="110" customFormat="1" ht="12" x14ac:dyDescent="0.2">
      <c r="A1" s="177" t="s">
        <v>172</v>
      </c>
      <c r="B1" s="177"/>
      <c r="C1" s="177"/>
      <c r="D1" s="177"/>
      <c r="E1" s="177"/>
      <c r="F1" s="177"/>
      <c r="G1" s="177"/>
      <c r="H1" s="177"/>
      <c r="I1" s="177"/>
      <c r="J1" s="177"/>
    </row>
    <row r="2" spans="1:12" ht="15.75" thickBot="1" x14ac:dyDescent="0.3">
      <c r="A2" s="51" t="s">
        <v>101</v>
      </c>
      <c r="B2" s="51"/>
      <c r="C2" s="51"/>
      <c r="D2" s="53"/>
      <c r="E2" s="47"/>
      <c r="F2" s="47"/>
      <c r="G2" s="47"/>
      <c r="H2" s="47"/>
      <c r="I2" s="200" t="s">
        <v>203</v>
      </c>
      <c r="J2" s="47"/>
      <c r="L2" s="48" t="s">
        <v>59</v>
      </c>
    </row>
    <row r="3" spans="1:12" s="73" customFormat="1" ht="53.25" customHeight="1" thickBot="1" x14ac:dyDescent="0.25">
      <c r="A3" s="174" t="s">
        <v>173</v>
      </c>
      <c r="B3" s="179" t="s">
        <v>114</v>
      </c>
      <c r="C3" s="179" t="s">
        <v>174</v>
      </c>
      <c r="D3" s="179" t="s">
        <v>175</v>
      </c>
      <c r="E3" s="179" t="s">
        <v>176</v>
      </c>
      <c r="F3" s="180" t="s">
        <v>177</v>
      </c>
      <c r="G3" s="179" t="s">
        <v>118</v>
      </c>
      <c r="H3" s="179" t="s">
        <v>178</v>
      </c>
      <c r="I3" s="180" t="s">
        <v>179</v>
      </c>
    </row>
    <row r="4" spans="1:12" s="24" customFormat="1" ht="14.25" customHeight="1" x14ac:dyDescent="0.2">
      <c r="A4" s="145" t="s">
        <v>114</v>
      </c>
      <c r="B4" s="403">
        <v>696817.54757201159</v>
      </c>
      <c r="C4" s="403">
        <v>514245.95387099998</v>
      </c>
      <c r="D4" s="403">
        <v>71217.153588329995</v>
      </c>
      <c r="E4" s="403">
        <v>10657.304218559999</v>
      </c>
      <c r="F4" s="404">
        <v>94503</v>
      </c>
      <c r="G4" s="403">
        <v>2961.3980000000001</v>
      </c>
      <c r="H4" s="403">
        <v>1991.7990919409763</v>
      </c>
      <c r="I4" s="404">
        <v>1240.9388021808306</v>
      </c>
    </row>
    <row r="5" spans="1:12" ht="14.25" customHeight="1" x14ac:dyDescent="0.2">
      <c r="A5" s="167" t="s">
        <v>124</v>
      </c>
      <c r="B5" s="405">
        <v>312731.50051718362</v>
      </c>
      <c r="C5" s="405">
        <v>298714.83234199998</v>
      </c>
      <c r="D5" s="405">
        <v>2400.4334510500003</v>
      </c>
      <c r="E5" s="405">
        <v>3162.9118767199998</v>
      </c>
      <c r="F5" s="406">
        <v>8394</v>
      </c>
      <c r="G5" s="405" t="s">
        <v>180</v>
      </c>
      <c r="H5" s="405">
        <v>59.322847413653321</v>
      </c>
      <c r="I5" s="406" t="s">
        <v>180</v>
      </c>
    </row>
    <row r="6" spans="1:12" ht="14.25" customHeight="1" x14ac:dyDescent="0.25">
      <c r="A6" s="168" t="s">
        <v>181</v>
      </c>
      <c r="B6" s="407">
        <v>273614.77971464372</v>
      </c>
      <c r="C6" s="407">
        <v>267592.99152099999</v>
      </c>
      <c r="D6" s="407">
        <v>1886.2315210500001</v>
      </c>
      <c r="E6" s="407">
        <v>2113.5778240300001</v>
      </c>
      <c r="F6" s="408">
        <v>1962.6560011501088</v>
      </c>
      <c r="G6" s="407" t="s">
        <v>180</v>
      </c>
      <c r="H6" s="407">
        <v>59.322847413653321</v>
      </c>
      <c r="I6" s="408" t="s">
        <v>180</v>
      </c>
      <c r="K6" s="19"/>
    </row>
    <row r="7" spans="1:12" ht="14.25" customHeight="1" x14ac:dyDescent="0.25">
      <c r="A7" s="168" t="s">
        <v>182</v>
      </c>
      <c r="B7" s="407">
        <v>10908.348107999998</v>
      </c>
      <c r="C7" s="407">
        <v>10908.348107999998</v>
      </c>
      <c r="D7" s="407" t="s">
        <v>180</v>
      </c>
      <c r="E7" s="407" t="s">
        <v>180</v>
      </c>
      <c r="F7" s="408" t="s">
        <v>180</v>
      </c>
      <c r="G7" s="407" t="s">
        <v>180</v>
      </c>
      <c r="H7" s="407" t="s">
        <v>180</v>
      </c>
      <c r="I7" s="408" t="s">
        <v>180</v>
      </c>
      <c r="K7" s="19"/>
    </row>
    <row r="8" spans="1:12" ht="14.25" customHeight="1" x14ac:dyDescent="0.25">
      <c r="A8" s="168" t="s">
        <v>183</v>
      </c>
      <c r="B8" s="407">
        <v>28208.372694539888</v>
      </c>
      <c r="C8" s="407">
        <v>20213.492713</v>
      </c>
      <c r="D8" s="407">
        <v>514.20192999999995</v>
      </c>
      <c r="E8" s="407">
        <v>1049.3340526899999</v>
      </c>
      <c r="F8" s="408">
        <v>6431.3439988498912</v>
      </c>
      <c r="G8" s="407" t="s">
        <v>180</v>
      </c>
      <c r="H8" s="407" t="s">
        <v>180</v>
      </c>
      <c r="I8" s="408" t="s">
        <v>180</v>
      </c>
      <c r="K8" s="19"/>
    </row>
    <row r="9" spans="1:12" ht="24.75" customHeight="1" x14ac:dyDescent="0.25">
      <c r="A9" s="167" t="s">
        <v>184</v>
      </c>
      <c r="B9" s="405">
        <v>56275.384724519994</v>
      </c>
      <c r="C9" s="405">
        <v>4538.8185779999994</v>
      </c>
      <c r="D9" s="405">
        <v>51573.899999999994</v>
      </c>
      <c r="E9" s="405">
        <v>89.666146520000026</v>
      </c>
      <c r="F9" s="406">
        <v>73</v>
      </c>
      <c r="G9" s="405" t="s">
        <v>180</v>
      </c>
      <c r="H9" s="405" t="s">
        <v>180</v>
      </c>
      <c r="I9" s="406" t="s">
        <v>180</v>
      </c>
      <c r="K9" s="19"/>
    </row>
    <row r="10" spans="1:12" ht="24.75" customHeight="1" x14ac:dyDescent="0.25">
      <c r="A10" s="168" t="s">
        <v>185</v>
      </c>
      <c r="B10" s="407">
        <v>27444.985557520002</v>
      </c>
      <c r="C10" s="407">
        <v>4532.6194109999997</v>
      </c>
      <c r="D10" s="407">
        <v>22749.7</v>
      </c>
      <c r="E10" s="407">
        <v>89.666146520000026</v>
      </c>
      <c r="F10" s="408">
        <v>73</v>
      </c>
      <c r="G10" s="407" t="s">
        <v>180</v>
      </c>
      <c r="H10" s="407" t="s">
        <v>180</v>
      </c>
      <c r="I10" s="408" t="s">
        <v>180</v>
      </c>
      <c r="K10" s="19"/>
    </row>
    <row r="11" spans="1:12" ht="24.75" customHeight="1" x14ac:dyDescent="0.25">
      <c r="A11" s="168" t="s">
        <v>186</v>
      </c>
      <c r="B11" s="407">
        <v>28824.199999999997</v>
      </c>
      <c r="C11" s="407" t="s">
        <v>180</v>
      </c>
      <c r="D11" s="407">
        <v>28824.199999999997</v>
      </c>
      <c r="E11" s="407" t="s">
        <v>180</v>
      </c>
      <c r="F11" s="408" t="s">
        <v>180</v>
      </c>
      <c r="G11" s="407" t="s">
        <v>180</v>
      </c>
      <c r="H11" s="407" t="s">
        <v>180</v>
      </c>
      <c r="I11" s="408" t="s">
        <v>180</v>
      </c>
      <c r="K11" s="19"/>
    </row>
    <row r="12" spans="1:12" ht="14.25" customHeight="1" x14ac:dyDescent="0.25">
      <c r="A12" s="169" t="s">
        <v>187</v>
      </c>
      <c r="B12" s="407">
        <v>6.1991670000000001</v>
      </c>
      <c r="C12" s="407">
        <v>6.1991670000000001</v>
      </c>
      <c r="D12" s="407" t="s">
        <v>180</v>
      </c>
      <c r="E12" s="407" t="s">
        <v>180</v>
      </c>
      <c r="F12" s="408" t="s">
        <v>180</v>
      </c>
      <c r="G12" s="407" t="s">
        <v>180</v>
      </c>
      <c r="H12" s="407" t="s">
        <v>180</v>
      </c>
      <c r="I12" s="408" t="s">
        <v>180</v>
      </c>
      <c r="K12" s="19"/>
    </row>
    <row r="13" spans="1:12" ht="24.75" customHeight="1" x14ac:dyDescent="0.25">
      <c r="A13" s="167" t="s">
        <v>188</v>
      </c>
      <c r="B13" s="405">
        <v>168833.63100818999</v>
      </c>
      <c r="C13" s="405">
        <v>130519.845072</v>
      </c>
      <c r="D13" s="405">
        <v>391.74054961000007</v>
      </c>
      <c r="E13" s="405">
        <v>714.04538658000001</v>
      </c>
      <c r="F13" s="406">
        <v>37208</v>
      </c>
      <c r="G13" s="405" t="s">
        <v>180</v>
      </c>
      <c r="H13" s="405" t="s">
        <v>180</v>
      </c>
      <c r="I13" s="406" t="s">
        <v>180</v>
      </c>
      <c r="K13" s="19"/>
    </row>
    <row r="14" spans="1:12" ht="14.25" customHeight="1" x14ac:dyDescent="0.25">
      <c r="A14" s="168" t="s">
        <v>189</v>
      </c>
      <c r="B14" s="407">
        <v>88492.1981171527</v>
      </c>
      <c r="C14" s="407">
        <v>75984.008600000001</v>
      </c>
      <c r="D14" s="407">
        <v>391.74054961000007</v>
      </c>
      <c r="E14" s="407">
        <v>704.19250162000003</v>
      </c>
      <c r="F14" s="408">
        <v>11412.256465922706</v>
      </c>
      <c r="G14" s="407" t="s">
        <v>180</v>
      </c>
      <c r="H14" s="407" t="s">
        <v>180</v>
      </c>
      <c r="I14" s="408" t="s">
        <v>180</v>
      </c>
      <c r="K14" s="19"/>
    </row>
    <row r="15" spans="1:12" ht="24.75" customHeight="1" x14ac:dyDescent="0.25">
      <c r="A15" s="168" t="s">
        <v>190</v>
      </c>
      <c r="B15" s="407">
        <v>38517.411420960001</v>
      </c>
      <c r="C15" s="407">
        <v>17011.558536</v>
      </c>
      <c r="D15" s="407" t="s">
        <v>180</v>
      </c>
      <c r="E15" s="407">
        <v>9.8528849600000008</v>
      </c>
      <c r="F15" s="408">
        <v>21496</v>
      </c>
      <c r="G15" s="407" t="s">
        <v>180</v>
      </c>
      <c r="H15" s="407" t="s">
        <v>180</v>
      </c>
      <c r="I15" s="408" t="s">
        <v>180</v>
      </c>
      <c r="K15" s="19"/>
    </row>
    <row r="16" spans="1:12" ht="24.75" customHeight="1" x14ac:dyDescent="0.25">
      <c r="A16" s="168" t="s">
        <v>400</v>
      </c>
      <c r="B16" s="407">
        <v>9862.8706250772939</v>
      </c>
      <c r="C16" s="407">
        <v>7638.1270910000003</v>
      </c>
      <c r="D16" s="407" t="s">
        <v>180</v>
      </c>
      <c r="E16" s="407" t="s">
        <v>180</v>
      </c>
      <c r="F16" s="408">
        <v>2224.7435340772936</v>
      </c>
      <c r="G16" s="407" t="s">
        <v>180</v>
      </c>
      <c r="H16" s="407" t="s">
        <v>180</v>
      </c>
      <c r="I16" s="408" t="s">
        <v>180</v>
      </c>
      <c r="K16" s="19"/>
    </row>
    <row r="17" spans="1:11" ht="14.25" customHeight="1" x14ac:dyDescent="0.25">
      <c r="A17" s="168" t="s">
        <v>191</v>
      </c>
      <c r="B17" s="407">
        <v>26732.223253</v>
      </c>
      <c r="C17" s="407">
        <v>24657.223253</v>
      </c>
      <c r="D17" s="407" t="s">
        <v>180</v>
      </c>
      <c r="E17" s="407" t="s">
        <v>180</v>
      </c>
      <c r="F17" s="408">
        <v>2075</v>
      </c>
      <c r="G17" s="407" t="s">
        <v>180</v>
      </c>
      <c r="H17" s="407" t="s">
        <v>180</v>
      </c>
      <c r="I17" s="408" t="s">
        <v>180</v>
      </c>
      <c r="K17" s="19"/>
    </row>
    <row r="18" spans="1:11" ht="24.75" customHeight="1" x14ac:dyDescent="0.25">
      <c r="A18" s="168" t="s">
        <v>192</v>
      </c>
      <c r="B18" s="407">
        <v>5228.927592</v>
      </c>
      <c r="C18" s="407">
        <v>5228.927592</v>
      </c>
      <c r="D18" s="407" t="s">
        <v>180</v>
      </c>
      <c r="E18" s="407" t="s">
        <v>180</v>
      </c>
      <c r="F18" s="408" t="s">
        <v>180</v>
      </c>
      <c r="G18" s="407" t="s">
        <v>180</v>
      </c>
      <c r="H18" s="407" t="s">
        <v>180</v>
      </c>
      <c r="I18" s="408" t="s">
        <v>180</v>
      </c>
      <c r="K18" s="19"/>
    </row>
    <row r="19" spans="1:11" ht="26.25" customHeight="1" x14ac:dyDescent="0.25">
      <c r="A19" s="167" t="s">
        <v>193</v>
      </c>
      <c r="B19" s="405">
        <v>28974.115561720002</v>
      </c>
      <c r="C19" s="405">
        <v>20756.753421000001</v>
      </c>
      <c r="D19" s="405">
        <v>697.82447706999994</v>
      </c>
      <c r="E19" s="405">
        <v>5579.5376636499996</v>
      </c>
      <c r="F19" s="406">
        <v>1940</v>
      </c>
      <c r="G19" s="405" t="s">
        <v>180</v>
      </c>
      <c r="H19" s="405" t="s">
        <v>180</v>
      </c>
      <c r="I19" s="406" t="s">
        <v>180</v>
      </c>
      <c r="K19" s="19"/>
    </row>
    <row r="20" spans="1:11" ht="24.75" customHeight="1" x14ac:dyDescent="0.25">
      <c r="A20" s="168" t="s">
        <v>194</v>
      </c>
      <c r="B20" s="407">
        <v>14553.79756454</v>
      </c>
      <c r="C20" s="407">
        <v>8179.6873720000012</v>
      </c>
      <c r="D20" s="407">
        <v>697.82447706999994</v>
      </c>
      <c r="E20" s="407">
        <v>5579.2857154699996</v>
      </c>
      <c r="F20" s="408">
        <v>97</v>
      </c>
      <c r="G20" s="407" t="s">
        <v>180</v>
      </c>
      <c r="H20" s="407" t="s">
        <v>180</v>
      </c>
      <c r="I20" s="408" t="s">
        <v>180</v>
      </c>
      <c r="K20" s="19"/>
    </row>
    <row r="21" spans="1:11" ht="14.25" customHeight="1" x14ac:dyDescent="0.25">
      <c r="A21" s="168" t="s">
        <v>128</v>
      </c>
      <c r="B21" s="407">
        <v>14420.317997180002</v>
      </c>
      <c r="C21" s="407">
        <v>12577.066049000001</v>
      </c>
      <c r="D21" s="407" t="s">
        <v>180</v>
      </c>
      <c r="E21" s="407">
        <v>0.25194817999999997</v>
      </c>
      <c r="F21" s="408">
        <v>1843</v>
      </c>
      <c r="G21" s="407" t="s">
        <v>180</v>
      </c>
      <c r="H21" s="407" t="s">
        <v>180</v>
      </c>
      <c r="I21" s="408" t="s">
        <v>180</v>
      </c>
      <c r="K21" s="19"/>
    </row>
    <row r="22" spans="1:11" ht="26.25" customHeight="1" x14ac:dyDescent="0.25">
      <c r="A22" s="239" t="s">
        <v>195</v>
      </c>
      <c r="B22" s="405">
        <v>90286.023226149991</v>
      </c>
      <c r="C22" s="405">
        <v>43396.559380999999</v>
      </c>
      <c r="D22" s="405" t="s">
        <v>180</v>
      </c>
      <c r="E22" s="405">
        <v>1.46384515</v>
      </c>
      <c r="F22" s="406">
        <v>46888</v>
      </c>
      <c r="G22" s="405" t="s">
        <v>180</v>
      </c>
      <c r="H22" s="405" t="s">
        <v>180</v>
      </c>
      <c r="I22" s="406" t="s">
        <v>180</v>
      </c>
      <c r="K22" s="19"/>
    </row>
    <row r="23" spans="1:11" ht="14.25" customHeight="1" x14ac:dyDescent="0.25">
      <c r="A23" s="168" t="s">
        <v>196</v>
      </c>
      <c r="B23" s="407">
        <v>77908.597719999991</v>
      </c>
      <c r="C23" s="407">
        <v>39198.597719999998</v>
      </c>
      <c r="D23" s="407" t="s">
        <v>180</v>
      </c>
      <c r="E23" s="407" t="s">
        <v>180</v>
      </c>
      <c r="F23" s="408">
        <v>38710</v>
      </c>
      <c r="G23" s="407" t="s">
        <v>180</v>
      </c>
      <c r="H23" s="407" t="s">
        <v>180</v>
      </c>
      <c r="I23" s="408" t="s">
        <v>180</v>
      </c>
      <c r="K23" s="19"/>
    </row>
    <row r="24" spans="1:11" ht="33.75" customHeight="1" x14ac:dyDescent="0.25">
      <c r="A24" s="168" t="s">
        <v>197</v>
      </c>
      <c r="B24" s="407">
        <v>12116.961660999999</v>
      </c>
      <c r="C24" s="407">
        <v>4197.9616609999994</v>
      </c>
      <c r="D24" s="407" t="s">
        <v>180</v>
      </c>
      <c r="E24" s="407" t="s">
        <v>180</v>
      </c>
      <c r="F24" s="408">
        <v>7919</v>
      </c>
      <c r="G24" s="407" t="s">
        <v>180</v>
      </c>
      <c r="H24" s="407" t="s">
        <v>180</v>
      </c>
      <c r="I24" s="408" t="s">
        <v>180</v>
      </c>
      <c r="K24" s="19"/>
    </row>
    <row r="25" spans="1:11" ht="14.25" customHeight="1" x14ac:dyDescent="0.25">
      <c r="A25" s="168" t="s">
        <v>463</v>
      </c>
      <c r="B25" s="407">
        <v>260.46384515</v>
      </c>
      <c r="C25" s="407" t="s">
        <v>180</v>
      </c>
      <c r="D25" s="407" t="s">
        <v>180</v>
      </c>
      <c r="E25" s="407">
        <v>1.46384515</v>
      </c>
      <c r="F25" s="408">
        <v>259</v>
      </c>
      <c r="G25" s="407" t="s">
        <v>180</v>
      </c>
      <c r="H25" s="407" t="s">
        <v>180</v>
      </c>
      <c r="I25" s="408" t="s">
        <v>180</v>
      </c>
      <c r="K25" s="19"/>
    </row>
    <row r="26" spans="1:11" ht="18.75" customHeight="1" x14ac:dyDescent="0.25">
      <c r="A26" s="181" t="s">
        <v>130</v>
      </c>
      <c r="B26" s="405">
        <v>4041.8063618783854</v>
      </c>
      <c r="C26" s="405">
        <v>517.53111200000001</v>
      </c>
      <c r="D26" s="405" t="s">
        <v>180</v>
      </c>
      <c r="E26" s="405" t="s">
        <v>180</v>
      </c>
      <c r="F26" s="406" t="s">
        <v>180</v>
      </c>
      <c r="G26" s="405">
        <v>2961.3980000000001</v>
      </c>
      <c r="H26" s="405">
        <v>562.87724987838499</v>
      </c>
      <c r="I26" s="406" t="s">
        <v>180</v>
      </c>
      <c r="K26" s="19"/>
    </row>
    <row r="27" spans="1:11" ht="26.25" customHeight="1" x14ac:dyDescent="0.25">
      <c r="A27" s="167" t="s">
        <v>198</v>
      </c>
      <c r="B27" s="405">
        <v>12914.315732050833</v>
      </c>
      <c r="C27" s="405">
        <v>10009.673000000001</v>
      </c>
      <c r="D27" s="405">
        <v>2844.4759052800005</v>
      </c>
      <c r="E27" s="405">
        <v>10.146774590000001</v>
      </c>
      <c r="F27" s="406" t="s">
        <v>180</v>
      </c>
      <c r="G27" s="405" t="s">
        <v>180</v>
      </c>
      <c r="H27" s="405" t="s">
        <v>180</v>
      </c>
      <c r="I27" s="406">
        <v>50.020052180830497</v>
      </c>
      <c r="K27" s="19"/>
    </row>
    <row r="28" spans="1:11" ht="16.5" customHeight="1" x14ac:dyDescent="0.25">
      <c r="A28" s="168" t="s">
        <v>199</v>
      </c>
      <c r="B28" s="407">
        <v>2854.6226798700004</v>
      </c>
      <c r="C28" s="407" t="s">
        <v>180</v>
      </c>
      <c r="D28" s="407">
        <v>2844.4759052800005</v>
      </c>
      <c r="E28" s="407">
        <v>10.146774590000001</v>
      </c>
      <c r="F28" s="408" t="s">
        <v>180</v>
      </c>
      <c r="G28" s="407" t="s">
        <v>180</v>
      </c>
      <c r="H28" s="407" t="s">
        <v>180</v>
      </c>
      <c r="I28" s="408" t="s">
        <v>180</v>
      </c>
      <c r="K28" s="19"/>
    </row>
    <row r="29" spans="1:11" ht="24" customHeight="1" x14ac:dyDescent="0.25">
      <c r="A29" s="168" t="s">
        <v>200</v>
      </c>
      <c r="B29" s="407">
        <v>10009.673000000001</v>
      </c>
      <c r="C29" s="407">
        <v>10009.673000000001</v>
      </c>
      <c r="D29" s="407" t="s">
        <v>180</v>
      </c>
      <c r="E29" s="407" t="s">
        <v>180</v>
      </c>
      <c r="F29" s="408" t="s">
        <v>180</v>
      </c>
      <c r="G29" s="407" t="s">
        <v>180</v>
      </c>
      <c r="H29" s="407" t="s">
        <v>180</v>
      </c>
      <c r="I29" s="408" t="s">
        <v>180</v>
      </c>
      <c r="K29" s="19"/>
    </row>
    <row r="30" spans="1:11" ht="14.25" customHeight="1" x14ac:dyDescent="0.25">
      <c r="A30" s="169" t="s">
        <v>201</v>
      </c>
      <c r="B30" s="407">
        <v>50.020052180830497</v>
      </c>
      <c r="C30" s="407" t="s">
        <v>180</v>
      </c>
      <c r="D30" s="407" t="s">
        <v>180</v>
      </c>
      <c r="E30" s="407" t="s">
        <v>180</v>
      </c>
      <c r="F30" s="408" t="s">
        <v>180</v>
      </c>
      <c r="G30" s="407" t="s">
        <v>180</v>
      </c>
      <c r="H30" s="407" t="s">
        <v>180</v>
      </c>
      <c r="I30" s="408">
        <v>50.020052180830497</v>
      </c>
      <c r="K30" s="19"/>
    </row>
    <row r="31" spans="1:11" ht="36.75" customHeight="1" x14ac:dyDescent="0.25">
      <c r="A31" s="314" t="s">
        <v>464</v>
      </c>
      <c r="B31" s="405">
        <v>11887.6</v>
      </c>
      <c r="C31" s="405" t="s">
        <v>180</v>
      </c>
      <c r="D31" s="405">
        <v>11887.6</v>
      </c>
      <c r="E31" s="405" t="s">
        <v>180</v>
      </c>
      <c r="F31" s="406" t="s">
        <v>180</v>
      </c>
      <c r="G31" s="405" t="s">
        <v>180</v>
      </c>
      <c r="H31" s="405" t="s">
        <v>180</v>
      </c>
      <c r="I31" s="406" t="s">
        <v>180</v>
      </c>
      <c r="K31" s="19"/>
    </row>
    <row r="32" spans="1:11" ht="14.25" customHeight="1" x14ac:dyDescent="0.25">
      <c r="A32" s="239" t="s">
        <v>465</v>
      </c>
      <c r="B32" s="405">
        <v>1190.91875</v>
      </c>
      <c r="C32" s="405" t="s">
        <v>180</v>
      </c>
      <c r="D32" s="405" t="s">
        <v>180</v>
      </c>
      <c r="E32" s="405" t="s">
        <v>180</v>
      </c>
      <c r="F32" s="406" t="s">
        <v>180</v>
      </c>
      <c r="G32" s="405" t="s">
        <v>180</v>
      </c>
      <c r="H32" s="405" t="s">
        <v>180</v>
      </c>
      <c r="I32" s="406">
        <v>1190.91875</v>
      </c>
      <c r="K32" s="19"/>
    </row>
    <row r="33" spans="1:11" ht="14.25" customHeight="1" x14ac:dyDescent="0.25">
      <c r="A33" s="239" t="s">
        <v>132</v>
      </c>
      <c r="B33" s="405">
        <v>9682.2516903189371</v>
      </c>
      <c r="C33" s="405">
        <v>5791.9409649999998</v>
      </c>
      <c r="D33" s="405">
        <v>1421.1792053199997</v>
      </c>
      <c r="E33" s="405">
        <v>1099.5325253499998</v>
      </c>
      <c r="F33" s="406" t="s">
        <v>180</v>
      </c>
      <c r="G33" s="405" t="s">
        <v>180</v>
      </c>
      <c r="H33" s="405">
        <v>1369.5989946489378</v>
      </c>
      <c r="I33" s="406" t="s">
        <v>180</v>
      </c>
      <c r="K33" s="19"/>
    </row>
    <row r="34" spans="1:11" ht="14.25" customHeight="1" x14ac:dyDescent="0.25">
      <c r="A34" s="21"/>
      <c r="B34" s="21"/>
      <c r="C34" s="21"/>
      <c r="K34" s="19"/>
    </row>
    <row r="35" spans="1:11" x14ac:dyDescent="0.2">
      <c r="A35" s="33" t="s">
        <v>466</v>
      </c>
      <c r="D35" s="23"/>
      <c r="E35" s="23"/>
      <c r="F35" s="23"/>
      <c r="G35" s="23"/>
      <c r="H35" s="23"/>
      <c r="I35" s="23"/>
      <c r="J35" s="23"/>
    </row>
    <row r="36" spans="1:11" x14ac:dyDescent="0.2">
      <c r="A36" s="315" t="s">
        <v>467</v>
      </c>
    </row>
    <row r="37" spans="1:11" ht="15" x14ac:dyDescent="0.25">
      <c r="A37" s="31" t="s">
        <v>468</v>
      </c>
      <c r="D37"/>
      <c r="E37"/>
      <c r="F37"/>
      <c r="G37"/>
      <c r="H37"/>
      <c r="I37"/>
      <c r="J37"/>
    </row>
    <row r="38" spans="1:11" ht="15" x14ac:dyDescent="0.25">
      <c r="D38"/>
      <c r="E38"/>
      <c r="F38"/>
      <c r="G38"/>
      <c r="H38"/>
      <c r="I38"/>
      <c r="J38"/>
    </row>
    <row r="39" spans="1:11" ht="15" x14ac:dyDescent="0.25">
      <c r="D39"/>
      <c r="E39"/>
      <c r="F39"/>
      <c r="G39"/>
      <c r="H39"/>
      <c r="I39"/>
      <c r="J39"/>
    </row>
    <row r="40" spans="1:11" ht="15" x14ac:dyDescent="0.25">
      <c r="D40"/>
      <c r="E40"/>
      <c r="F40"/>
      <c r="G40"/>
      <c r="H40"/>
      <c r="I40"/>
      <c r="J40"/>
    </row>
    <row r="41" spans="1:11" ht="15" x14ac:dyDescent="0.25">
      <c r="D41"/>
      <c r="E41"/>
      <c r="F41"/>
      <c r="G41"/>
      <c r="H41"/>
      <c r="I41"/>
      <c r="J41"/>
    </row>
    <row r="42" spans="1:11" x14ac:dyDescent="0.2">
      <c r="D42" s="23"/>
      <c r="E42" s="23"/>
      <c r="F42" s="23"/>
      <c r="G42" s="23"/>
      <c r="H42" s="23"/>
      <c r="I42" s="23"/>
      <c r="J42" s="23"/>
    </row>
    <row r="43" spans="1:11" x14ac:dyDescent="0.2">
      <c r="D43" s="23"/>
      <c r="E43" s="23"/>
      <c r="F43" s="23"/>
      <c r="G43" s="23"/>
      <c r="H43" s="23"/>
      <c r="I43" s="23"/>
      <c r="J43" s="23"/>
    </row>
  </sheetData>
  <hyperlinks>
    <hyperlink ref="L2" location="OBSAH!A1" tooltip="obsah" display="zpět na obsah" xr:uid="{6156AF8A-0874-4149-8D00-7E404BC340BD}"/>
  </hyperlinks>
  <pageMargins left="0.7" right="0.7" top="0.78740157499999996" bottom="0.78740157499999996" header="0.3" footer="0.3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A1:R42"/>
  <sheetViews>
    <sheetView zoomScaleNormal="100" workbookViewId="0"/>
  </sheetViews>
  <sheetFormatPr defaultColWidth="8.85546875" defaultRowHeight="15" x14ac:dyDescent="0.25"/>
  <cols>
    <col min="1" max="1" width="24.28515625" style="20" customWidth="1"/>
    <col min="2" max="3" width="8.5703125" style="20" customWidth="1"/>
    <col min="4" max="4" width="8.140625" style="68" customWidth="1"/>
    <col min="5" max="5" width="8.140625" style="20" customWidth="1"/>
    <col min="6" max="6" width="8.5703125" style="20" customWidth="1"/>
    <col min="7" max="7" width="9.42578125" style="20" customWidth="1"/>
    <col min="8" max="9" width="8.5703125" style="20" customWidth="1"/>
    <col min="10" max="10" width="7.140625" style="20" customWidth="1"/>
    <col min="11" max="11" width="3.28515625" style="20" customWidth="1"/>
    <col min="12" max="12" width="8.85546875" style="20"/>
    <col min="13" max="13" width="10.140625" style="20" bestFit="1" customWidth="1"/>
    <col min="14" max="14" width="11.85546875" style="20" bestFit="1" customWidth="1"/>
    <col min="15" max="16384" width="8.85546875" style="20"/>
  </cols>
  <sheetData>
    <row r="1" spans="1:18" s="47" customFormat="1" ht="18.75" customHeight="1" x14ac:dyDescent="0.25">
      <c r="A1" s="177" t="s">
        <v>202</v>
      </c>
      <c r="B1" s="177"/>
      <c r="C1" s="177"/>
      <c r="D1" s="177"/>
      <c r="E1" s="177"/>
      <c r="F1" s="177"/>
      <c r="G1" s="177"/>
      <c r="H1" s="177"/>
      <c r="I1" s="177"/>
      <c r="J1" s="177"/>
      <c r="K1" s="62"/>
      <c r="L1" s="48" t="s">
        <v>59</v>
      </c>
    </row>
    <row r="2" spans="1:18" s="47" customFormat="1" ht="18.75" customHeight="1" thickBot="1" x14ac:dyDescent="0.3">
      <c r="A2" s="51" t="s">
        <v>101</v>
      </c>
      <c r="B2" s="51"/>
      <c r="D2" s="53"/>
      <c r="I2" s="173" t="s">
        <v>203</v>
      </c>
      <c r="L2" s="48"/>
    </row>
    <row r="3" spans="1:18" s="64" customFormat="1" ht="37.5" customHeight="1" thickBot="1" x14ac:dyDescent="0.25">
      <c r="A3" s="172" t="s">
        <v>204</v>
      </c>
      <c r="B3" s="179" t="s">
        <v>114</v>
      </c>
      <c r="C3" s="179" t="s">
        <v>174</v>
      </c>
      <c r="D3" s="179" t="s">
        <v>175</v>
      </c>
      <c r="E3" s="179" t="s">
        <v>176</v>
      </c>
      <c r="F3" s="180" t="s">
        <v>177</v>
      </c>
      <c r="G3" s="179" t="s">
        <v>118</v>
      </c>
      <c r="H3" s="179" t="s">
        <v>178</v>
      </c>
      <c r="I3" s="180" t="s">
        <v>179</v>
      </c>
      <c r="K3" s="63"/>
    </row>
    <row r="4" spans="1:18" ht="18.75" customHeight="1" x14ac:dyDescent="0.25">
      <c r="A4" s="144" t="s">
        <v>114</v>
      </c>
      <c r="B4" s="409">
        <v>696817.52641801187</v>
      </c>
      <c r="C4" s="409">
        <v>514245.93271700002</v>
      </c>
      <c r="D4" s="409">
        <v>71217.153588330009</v>
      </c>
      <c r="E4" s="409">
        <v>10657.304218559999</v>
      </c>
      <c r="F4" s="410">
        <v>94503</v>
      </c>
      <c r="G4" s="409">
        <v>2961.3980000000001</v>
      </c>
      <c r="H4" s="409">
        <v>1991.7990919409763</v>
      </c>
      <c r="I4" s="410">
        <v>1240.9388021808306</v>
      </c>
      <c r="K4" s="60"/>
      <c r="L4" s="19"/>
      <c r="M4"/>
      <c r="N4"/>
      <c r="O4"/>
    </row>
    <row r="5" spans="1:18" ht="18.75" customHeight="1" x14ac:dyDescent="0.25">
      <c r="A5" s="165" t="s">
        <v>205</v>
      </c>
      <c r="B5" s="411">
        <v>375431.14870693651</v>
      </c>
      <c r="C5" s="411">
        <v>337346.93478300003</v>
      </c>
      <c r="D5" s="411">
        <v>1534.1921396600001</v>
      </c>
      <c r="E5" s="411">
        <v>3814.78646979</v>
      </c>
      <c r="F5" s="412">
        <v>32675.912467072816</v>
      </c>
      <c r="G5" s="411" t="s">
        <v>180</v>
      </c>
      <c r="H5" s="411">
        <v>59.322847413653321</v>
      </c>
      <c r="I5" s="412" t="s">
        <v>180</v>
      </c>
      <c r="K5" s="60"/>
      <c r="L5" s="19"/>
      <c r="M5"/>
      <c r="N5"/>
      <c r="O5"/>
      <c r="P5" s="19"/>
      <c r="Q5" s="19"/>
      <c r="R5" s="19"/>
    </row>
    <row r="6" spans="1:18" ht="18.75" customHeight="1" x14ac:dyDescent="0.25">
      <c r="A6" s="154" t="s">
        <v>206</v>
      </c>
      <c r="B6" s="411">
        <v>180511.03359682378</v>
      </c>
      <c r="C6" s="411">
        <v>174245.86207500001</v>
      </c>
      <c r="D6" s="411">
        <v>1142.45159005</v>
      </c>
      <c r="E6" s="411">
        <v>3100.7410832099999</v>
      </c>
      <c r="F6" s="412">
        <v>1962.6560011501088</v>
      </c>
      <c r="G6" s="411" t="s">
        <v>180</v>
      </c>
      <c r="H6" s="411">
        <v>59.322847413653321</v>
      </c>
      <c r="I6" s="412" t="s">
        <v>180</v>
      </c>
      <c r="K6" s="60"/>
      <c r="L6" s="19"/>
      <c r="M6"/>
      <c r="Q6" s="19"/>
      <c r="R6" s="19"/>
    </row>
    <row r="7" spans="1:18" ht="18.75" customHeight="1" x14ac:dyDescent="0.25">
      <c r="A7" s="154" t="s">
        <v>207</v>
      </c>
      <c r="B7" s="411">
        <v>9507.112505000001</v>
      </c>
      <c r="C7" s="411">
        <v>9507.112505000001</v>
      </c>
      <c r="D7" s="411" t="s">
        <v>180</v>
      </c>
      <c r="E7" s="411" t="s">
        <v>180</v>
      </c>
      <c r="F7" s="412" t="s">
        <v>180</v>
      </c>
      <c r="G7" s="411" t="s">
        <v>180</v>
      </c>
      <c r="H7" s="411" t="s">
        <v>180</v>
      </c>
      <c r="I7" s="412" t="s">
        <v>180</v>
      </c>
      <c r="K7" s="60"/>
      <c r="L7" s="19"/>
      <c r="M7"/>
      <c r="N7" s="65"/>
      <c r="O7" s="65"/>
      <c r="Q7" s="19"/>
      <c r="R7" s="19"/>
    </row>
    <row r="8" spans="1:18" ht="18.75" customHeight="1" x14ac:dyDescent="0.25">
      <c r="A8" s="154" t="s">
        <v>208</v>
      </c>
      <c r="B8" s="411">
        <v>184837.21016811271</v>
      </c>
      <c r="C8" s="411">
        <v>153018.167766</v>
      </c>
      <c r="D8" s="411">
        <v>391.74054961000007</v>
      </c>
      <c r="E8" s="411">
        <v>714.04538658000001</v>
      </c>
      <c r="F8" s="412">
        <v>30713.256465922706</v>
      </c>
      <c r="G8" s="411" t="s">
        <v>180</v>
      </c>
      <c r="H8" s="411" t="s">
        <v>180</v>
      </c>
      <c r="I8" s="412" t="s">
        <v>180</v>
      </c>
      <c r="K8" s="60"/>
      <c r="L8" s="19"/>
      <c r="M8"/>
      <c r="N8" s="19"/>
      <c r="O8" s="19"/>
      <c r="P8" s="19"/>
      <c r="Q8" s="19"/>
      <c r="R8" s="19"/>
    </row>
    <row r="9" spans="1:18" ht="18.75" customHeight="1" x14ac:dyDescent="0.25">
      <c r="A9" s="154" t="s">
        <v>209</v>
      </c>
      <c r="B9" s="411">
        <v>575.79243699999995</v>
      </c>
      <c r="C9" s="411">
        <v>575.79243699999995</v>
      </c>
      <c r="D9" s="411" t="s">
        <v>180</v>
      </c>
      <c r="E9" s="411" t="s">
        <v>180</v>
      </c>
      <c r="F9" s="412" t="s">
        <v>180</v>
      </c>
      <c r="G9" s="411" t="s">
        <v>180</v>
      </c>
      <c r="H9" s="411" t="s">
        <v>180</v>
      </c>
      <c r="I9" s="412" t="s">
        <v>180</v>
      </c>
      <c r="K9" s="60"/>
      <c r="L9" s="19"/>
      <c r="M9"/>
      <c r="Q9" s="19"/>
      <c r="R9" s="19"/>
    </row>
    <row r="10" spans="1:18" ht="18.75" customHeight="1" x14ac:dyDescent="0.25">
      <c r="A10" s="165" t="s">
        <v>210</v>
      </c>
      <c r="B10" s="413">
        <v>37814.295535437181</v>
      </c>
      <c r="C10" s="413">
        <v>28632.155348</v>
      </c>
      <c r="D10" s="413">
        <v>463.88186099999996</v>
      </c>
      <c r="E10" s="413">
        <v>62.170793509999989</v>
      </c>
      <c r="F10" s="414">
        <v>8656.0875329271839</v>
      </c>
      <c r="G10" s="413" t="s">
        <v>180</v>
      </c>
      <c r="H10" s="413" t="s">
        <v>180</v>
      </c>
      <c r="I10" s="414" t="s">
        <v>180</v>
      </c>
      <c r="K10" s="60"/>
      <c r="L10" s="19"/>
      <c r="M10" s="19"/>
      <c r="Q10" s="19"/>
      <c r="R10" s="19"/>
    </row>
    <row r="11" spans="1:18" ht="18.75" customHeight="1" x14ac:dyDescent="0.25">
      <c r="A11" s="154" t="s">
        <v>206</v>
      </c>
      <c r="B11" s="411">
        <v>18758.522893359892</v>
      </c>
      <c r="C11" s="411">
        <v>11801.12624</v>
      </c>
      <c r="D11" s="411">
        <v>463.88186099999996</v>
      </c>
      <c r="E11" s="411">
        <v>62.170793509999989</v>
      </c>
      <c r="F11" s="412">
        <v>6431.3439988498912</v>
      </c>
      <c r="G11" s="411" t="s">
        <v>180</v>
      </c>
      <c r="H11" s="411" t="s">
        <v>180</v>
      </c>
      <c r="I11" s="412" t="s">
        <v>180</v>
      </c>
      <c r="K11" s="66"/>
      <c r="L11" s="19"/>
      <c r="M11" s="19"/>
      <c r="N11" s="19"/>
      <c r="O11" s="19"/>
      <c r="P11" s="19"/>
      <c r="Q11" s="19"/>
      <c r="R11" s="19"/>
    </row>
    <row r="12" spans="1:18" ht="18.75" customHeight="1" x14ac:dyDescent="0.25">
      <c r="A12" s="154" t="s">
        <v>208</v>
      </c>
      <c r="B12" s="411">
        <v>19055.772642077292</v>
      </c>
      <c r="C12" s="411">
        <v>16831.029107999999</v>
      </c>
      <c r="D12" s="411" t="s">
        <v>180</v>
      </c>
      <c r="E12" s="411" t="s">
        <v>180</v>
      </c>
      <c r="F12" s="412">
        <v>2224.7435340772936</v>
      </c>
      <c r="G12" s="411" t="s">
        <v>180</v>
      </c>
      <c r="H12" s="411" t="s">
        <v>180</v>
      </c>
      <c r="I12" s="412" t="s">
        <v>180</v>
      </c>
      <c r="K12" s="60"/>
      <c r="L12" s="19"/>
      <c r="M12" s="19"/>
      <c r="P12" s="19"/>
      <c r="Q12" s="19"/>
      <c r="R12" s="19"/>
    </row>
    <row r="13" spans="1:18" s="68" customFormat="1" ht="24.75" customHeight="1" x14ac:dyDescent="0.25">
      <c r="A13" s="165" t="s">
        <v>211</v>
      </c>
      <c r="B13" s="413">
        <v>94293.068561519991</v>
      </c>
      <c r="C13" s="413">
        <v>27799.802415000002</v>
      </c>
      <c r="D13" s="413">
        <v>64255.600000000006</v>
      </c>
      <c r="E13" s="413">
        <v>89.666146520000026</v>
      </c>
      <c r="F13" s="414">
        <v>2148</v>
      </c>
      <c r="G13" s="413" t="s">
        <v>180</v>
      </c>
      <c r="H13" s="413" t="s">
        <v>180</v>
      </c>
      <c r="I13" s="414" t="s">
        <v>180</v>
      </c>
      <c r="K13" s="67"/>
      <c r="L13" s="19"/>
      <c r="M13" s="19"/>
      <c r="N13" s="20"/>
      <c r="O13" s="20"/>
      <c r="P13" s="20"/>
      <c r="Q13" s="19"/>
      <c r="R13" s="19"/>
    </row>
    <row r="14" spans="1:18" ht="18.75" customHeight="1" x14ac:dyDescent="0.25">
      <c r="A14" s="154" t="s">
        <v>206</v>
      </c>
      <c r="B14" s="411">
        <v>74670.544956519996</v>
      </c>
      <c r="C14" s="411">
        <v>22139.878810000002</v>
      </c>
      <c r="D14" s="411">
        <v>52368</v>
      </c>
      <c r="E14" s="411">
        <v>89.666146520000026</v>
      </c>
      <c r="F14" s="412">
        <v>73</v>
      </c>
      <c r="G14" s="411" t="s">
        <v>180</v>
      </c>
      <c r="H14" s="411" t="s">
        <v>180</v>
      </c>
      <c r="I14" s="412" t="s">
        <v>180</v>
      </c>
      <c r="K14" s="60"/>
      <c r="L14" s="19"/>
      <c r="M14" s="19"/>
      <c r="N14" s="19"/>
      <c r="O14" s="19"/>
      <c r="Q14" s="19"/>
      <c r="R14" s="19"/>
    </row>
    <row r="15" spans="1:18" ht="18.75" customHeight="1" x14ac:dyDescent="0.25">
      <c r="A15" s="154" t="s">
        <v>207</v>
      </c>
      <c r="B15" s="411">
        <v>4087.875806</v>
      </c>
      <c r="C15" s="411">
        <v>39.575806</v>
      </c>
      <c r="D15" s="411">
        <v>4048.3</v>
      </c>
      <c r="E15" s="411" t="s">
        <v>180</v>
      </c>
      <c r="F15" s="412" t="s">
        <v>180</v>
      </c>
      <c r="G15" s="411" t="s">
        <v>180</v>
      </c>
      <c r="H15" s="411" t="s">
        <v>180</v>
      </c>
      <c r="I15" s="412" t="s">
        <v>180</v>
      </c>
      <c r="K15" s="60"/>
      <c r="L15" s="19"/>
      <c r="M15" s="19"/>
      <c r="P15" s="65"/>
      <c r="Q15" s="19"/>
      <c r="R15" s="19"/>
    </row>
    <row r="16" spans="1:18" ht="18.75" customHeight="1" x14ac:dyDescent="0.25">
      <c r="A16" s="154" t="s">
        <v>208</v>
      </c>
      <c r="B16" s="411" t="s">
        <v>180</v>
      </c>
      <c r="C16" s="411" t="s">
        <v>180</v>
      </c>
      <c r="D16" s="411" t="s">
        <v>180</v>
      </c>
      <c r="E16" s="411" t="s">
        <v>180</v>
      </c>
      <c r="F16" s="412" t="s">
        <v>180</v>
      </c>
      <c r="G16" s="411" t="s">
        <v>180</v>
      </c>
      <c r="H16" s="411" t="s">
        <v>180</v>
      </c>
      <c r="I16" s="412" t="s">
        <v>180</v>
      </c>
      <c r="K16" s="60"/>
      <c r="L16" s="19"/>
      <c r="M16" s="19"/>
      <c r="N16" s="19"/>
      <c r="O16" s="19"/>
      <c r="P16" s="19"/>
      <c r="Q16" s="19"/>
      <c r="R16" s="19"/>
    </row>
    <row r="17" spans="1:18" ht="18.75" customHeight="1" x14ac:dyDescent="0.25">
      <c r="A17" s="154" t="s">
        <v>209</v>
      </c>
      <c r="B17" s="411">
        <v>15534.647798999998</v>
      </c>
      <c r="C17" s="411">
        <v>5620.3477989999992</v>
      </c>
      <c r="D17" s="411">
        <v>7839.3</v>
      </c>
      <c r="E17" s="411" t="s">
        <v>180</v>
      </c>
      <c r="F17" s="412">
        <v>2075</v>
      </c>
      <c r="G17" s="411" t="s">
        <v>180</v>
      </c>
      <c r="H17" s="411" t="s">
        <v>180</v>
      </c>
      <c r="I17" s="412" t="s">
        <v>180</v>
      </c>
      <c r="K17" s="60"/>
      <c r="L17" s="19"/>
      <c r="M17" s="19"/>
      <c r="Q17" s="19"/>
      <c r="R17" s="19"/>
    </row>
    <row r="18" spans="1:18" ht="18.75" customHeight="1" x14ac:dyDescent="0.25">
      <c r="A18" s="165" t="s">
        <v>212</v>
      </c>
      <c r="B18" s="413">
        <v>35903.551242720001</v>
      </c>
      <c r="C18" s="413">
        <v>27686.189102</v>
      </c>
      <c r="D18" s="413">
        <v>697.82447706999994</v>
      </c>
      <c r="E18" s="413">
        <v>5579.5376636499996</v>
      </c>
      <c r="F18" s="414">
        <v>1940</v>
      </c>
      <c r="G18" s="413" t="s">
        <v>180</v>
      </c>
      <c r="H18" s="413" t="s">
        <v>180</v>
      </c>
      <c r="I18" s="414" t="s">
        <v>180</v>
      </c>
      <c r="K18" s="60"/>
      <c r="L18" s="19"/>
      <c r="M18" s="309"/>
      <c r="Q18" s="19"/>
      <c r="R18" s="19"/>
    </row>
    <row r="19" spans="1:18" ht="18.75" customHeight="1" x14ac:dyDescent="0.25">
      <c r="A19" s="154" t="s">
        <v>138</v>
      </c>
      <c r="B19" s="411">
        <v>17215.397706180003</v>
      </c>
      <c r="C19" s="411">
        <v>16109.345758000001</v>
      </c>
      <c r="D19" s="411" t="s">
        <v>180</v>
      </c>
      <c r="E19" s="411">
        <v>0.25194817999999997</v>
      </c>
      <c r="F19" s="412">
        <v>1105.8</v>
      </c>
      <c r="G19" s="411" t="s">
        <v>180</v>
      </c>
      <c r="H19" s="411" t="s">
        <v>180</v>
      </c>
      <c r="I19" s="412" t="s">
        <v>180</v>
      </c>
      <c r="K19" s="60"/>
      <c r="L19" s="19"/>
      <c r="M19" s="19"/>
      <c r="N19" s="19"/>
      <c r="O19" s="19"/>
      <c r="Q19" s="19"/>
      <c r="R19" s="19"/>
    </row>
    <row r="20" spans="1:18" ht="18.75" customHeight="1" x14ac:dyDescent="0.25">
      <c r="A20" s="154" t="s">
        <v>139</v>
      </c>
      <c r="B20" s="411">
        <v>3941.4779189999999</v>
      </c>
      <c r="C20" s="411">
        <v>3204.2779189999997</v>
      </c>
      <c r="D20" s="411" t="s">
        <v>180</v>
      </c>
      <c r="E20" s="411" t="s">
        <v>180</v>
      </c>
      <c r="F20" s="412">
        <v>737.2</v>
      </c>
      <c r="G20" s="411" t="s">
        <v>180</v>
      </c>
      <c r="H20" s="411" t="s">
        <v>180</v>
      </c>
      <c r="I20" s="412" t="s">
        <v>180</v>
      </c>
      <c r="K20" s="60"/>
      <c r="L20" s="19"/>
      <c r="M20" s="19"/>
      <c r="N20" s="19"/>
      <c r="O20" s="19"/>
      <c r="Q20" s="19"/>
      <c r="R20" s="19"/>
    </row>
    <row r="21" spans="1:18" ht="18.75" customHeight="1" x14ac:dyDescent="0.25">
      <c r="A21" s="154" t="s">
        <v>140</v>
      </c>
      <c r="B21" s="411">
        <v>14746.675617540001</v>
      </c>
      <c r="C21" s="411">
        <v>8372.5654250000007</v>
      </c>
      <c r="D21" s="411">
        <v>697.82447706999994</v>
      </c>
      <c r="E21" s="411">
        <v>5579.2857154699996</v>
      </c>
      <c r="F21" s="412">
        <v>97</v>
      </c>
      <c r="G21" s="411" t="s">
        <v>180</v>
      </c>
      <c r="H21" s="411" t="s">
        <v>180</v>
      </c>
      <c r="I21" s="412" t="s">
        <v>180</v>
      </c>
      <c r="K21" s="60"/>
      <c r="L21" s="19"/>
      <c r="M21" s="19"/>
      <c r="P21" s="19"/>
      <c r="Q21" s="19"/>
      <c r="R21" s="19"/>
    </row>
    <row r="22" spans="1:18" s="71" customFormat="1" ht="24.75" customHeight="1" x14ac:dyDescent="0.25">
      <c r="A22" s="165" t="s">
        <v>213</v>
      </c>
      <c r="B22" s="413">
        <v>108604.36680815001</v>
      </c>
      <c r="C22" s="413">
        <v>61714.902963</v>
      </c>
      <c r="D22" s="413" t="s">
        <v>180</v>
      </c>
      <c r="E22" s="413">
        <v>1.46384515</v>
      </c>
      <c r="F22" s="414">
        <v>46888</v>
      </c>
      <c r="G22" s="413" t="s">
        <v>180</v>
      </c>
      <c r="H22" s="413" t="s">
        <v>180</v>
      </c>
      <c r="I22" s="414" t="s">
        <v>180</v>
      </c>
      <c r="K22" s="69"/>
      <c r="L22" s="19"/>
      <c r="M22" s="19"/>
      <c r="N22" s="20"/>
      <c r="O22" s="20"/>
      <c r="P22" s="20"/>
      <c r="Q22" s="19"/>
      <c r="R22" s="19"/>
    </row>
    <row r="23" spans="1:18" ht="18.75" customHeight="1" x14ac:dyDescent="0.25">
      <c r="A23" s="154" t="s">
        <v>214</v>
      </c>
      <c r="B23" s="411">
        <v>93969.332995000004</v>
      </c>
      <c r="C23" s="411">
        <v>55259.332995000004</v>
      </c>
      <c r="D23" s="411" t="s">
        <v>180</v>
      </c>
      <c r="E23" s="411" t="s">
        <v>180</v>
      </c>
      <c r="F23" s="412">
        <v>38710</v>
      </c>
      <c r="G23" s="411" t="s">
        <v>180</v>
      </c>
      <c r="H23" s="411" t="s">
        <v>180</v>
      </c>
      <c r="I23" s="412" t="s">
        <v>180</v>
      </c>
      <c r="K23" s="60"/>
      <c r="L23" s="19"/>
      <c r="Q23" s="19"/>
      <c r="R23" s="19"/>
    </row>
    <row r="24" spans="1:18" ht="18.75" customHeight="1" x14ac:dyDescent="0.25">
      <c r="A24" s="154" t="s">
        <v>215</v>
      </c>
      <c r="B24" s="411">
        <v>14635.033813149999</v>
      </c>
      <c r="C24" s="411">
        <v>6455.5699679999998</v>
      </c>
      <c r="D24" s="411" t="s">
        <v>180</v>
      </c>
      <c r="E24" s="411">
        <v>1.46384515</v>
      </c>
      <c r="F24" s="412">
        <v>8178</v>
      </c>
      <c r="G24" s="411" t="s">
        <v>180</v>
      </c>
      <c r="H24" s="411" t="s">
        <v>180</v>
      </c>
      <c r="I24" s="412" t="s">
        <v>180</v>
      </c>
      <c r="K24" s="60"/>
      <c r="L24" s="19"/>
      <c r="N24" s="19"/>
      <c r="O24" s="19"/>
      <c r="Q24" s="19"/>
      <c r="R24" s="19"/>
    </row>
    <row r="25" spans="1:18" ht="18.75" customHeight="1" x14ac:dyDescent="0.25">
      <c r="A25" s="165" t="s">
        <v>142</v>
      </c>
      <c r="B25" s="413">
        <v>21887.480588938386</v>
      </c>
      <c r="C25" s="413">
        <v>15060.856519000001</v>
      </c>
      <c r="D25" s="413">
        <v>780.74283184999979</v>
      </c>
      <c r="E25" s="413">
        <v>326.60598820999996</v>
      </c>
      <c r="F25" s="414">
        <v>2195</v>
      </c>
      <c r="G25" s="413">
        <v>2961.3980000000001</v>
      </c>
      <c r="H25" s="413">
        <v>562.87724987838499</v>
      </c>
      <c r="I25" s="414" t="s">
        <v>180</v>
      </c>
      <c r="K25" s="60"/>
      <c r="L25" s="19"/>
      <c r="N25" s="19"/>
      <c r="O25" s="19"/>
      <c r="P25" s="70"/>
      <c r="Q25" s="19"/>
      <c r="R25" s="19"/>
    </row>
    <row r="26" spans="1:18" ht="24.75" customHeight="1" x14ac:dyDescent="0.25">
      <c r="A26" s="154" t="s">
        <v>216</v>
      </c>
      <c r="B26" s="411">
        <v>1990.0958850583847</v>
      </c>
      <c r="C26" s="411">
        <v>422.19433800000002</v>
      </c>
      <c r="D26" s="411">
        <v>722.5720328499998</v>
      </c>
      <c r="E26" s="411">
        <v>282.45226432999993</v>
      </c>
      <c r="F26" s="412" t="s">
        <v>180</v>
      </c>
      <c r="G26" s="411" t="s">
        <v>180</v>
      </c>
      <c r="H26" s="411">
        <v>562.87724987838499</v>
      </c>
      <c r="I26" s="412" t="s">
        <v>180</v>
      </c>
      <c r="K26" s="60"/>
      <c r="L26" s="19"/>
      <c r="Q26" s="19"/>
      <c r="R26" s="19"/>
    </row>
    <row r="27" spans="1:18" ht="18.75" customHeight="1" x14ac:dyDescent="0.25">
      <c r="A27" s="154" t="s">
        <v>217</v>
      </c>
      <c r="B27" s="411">
        <v>4138.197963999999</v>
      </c>
      <c r="C27" s="411">
        <v>2670.1979639999986</v>
      </c>
      <c r="D27" s="411" t="s">
        <v>180</v>
      </c>
      <c r="E27" s="411" t="s">
        <v>180</v>
      </c>
      <c r="F27" s="412">
        <v>1468</v>
      </c>
      <c r="G27" s="411" t="s">
        <v>180</v>
      </c>
      <c r="H27" s="411" t="s">
        <v>180</v>
      </c>
      <c r="I27" s="412" t="s">
        <v>180</v>
      </c>
      <c r="K27" s="60"/>
      <c r="L27" s="19"/>
      <c r="Q27" s="19"/>
      <c r="R27" s="19"/>
    </row>
    <row r="28" spans="1:18" ht="24.75" customHeight="1" x14ac:dyDescent="0.25">
      <c r="A28" s="154" t="s">
        <v>218</v>
      </c>
      <c r="B28" s="411">
        <v>1985.3055600000002</v>
      </c>
      <c r="C28" s="411">
        <v>1985.3055600000002</v>
      </c>
      <c r="D28" s="411" t="s">
        <v>180</v>
      </c>
      <c r="E28" s="411" t="s">
        <v>180</v>
      </c>
      <c r="F28" s="412" t="s">
        <v>180</v>
      </c>
      <c r="G28" s="411" t="s">
        <v>180</v>
      </c>
      <c r="H28" s="411" t="s">
        <v>180</v>
      </c>
      <c r="I28" s="412" t="s">
        <v>180</v>
      </c>
      <c r="K28" s="60"/>
      <c r="L28" s="19"/>
      <c r="M28" s="19"/>
      <c r="P28" s="19"/>
      <c r="Q28" s="19"/>
      <c r="R28" s="19"/>
    </row>
    <row r="29" spans="1:18" ht="24.75" customHeight="1" x14ac:dyDescent="0.25">
      <c r="A29" s="154" t="s">
        <v>219</v>
      </c>
      <c r="B29" s="411">
        <v>13773.881179880002</v>
      </c>
      <c r="C29" s="411">
        <v>9983.1586570000018</v>
      </c>
      <c r="D29" s="411">
        <v>58.170799000000002</v>
      </c>
      <c r="E29" s="411">
        <v>44.153723880000001</v>
      </c>
      <c r="F29" s="412">
        <v>727</v>
      </c>
      <c r="G29" s="411">
        <v>2961.3980000000001</v>
      </c>
      <c r="H29" s="411" t="s">
        <v>180</v>
      </c>
      <c r="I29" s="412" t="s">
        <v>180</v>
      </c>
      <c r="K29" s="60"/>
      <c r="L29" s="19"/>
      <c r="Q29" s="19"/>
      <c r="R29" s="19"/>
    </row>
    <row r="30" spans="1:18" ht="24.75" customHeight="1" x14ac:dyDescent="0.25">
      <c r="A30" s="165" t="s">
        <v>220</v>
      </c>
      <c r="B30" s="413">
        <v>12914.315732050833</v>
      </c>
      <c r="C30" s="413">
        <v>10009.673000000001</v>
      </c>
      <c r="D30" s="413">
        <v>2844.4759052800005</v>
      </c>
      <c r="E30" s="413">
        <v>10.146774590000001</v>
      </c>
      <c r="F30" s="414" t="s">
        <v>180</v>
      </c>
      <c r="G30" s="413" t="s">
        <v>180</v>
      </c>
      <c r="H30" s="413" t="s">
        <v>180</v>
      </c>
      <c r="I30" s="414">
        <v>50.020052180830497</v>
      </c>
      <c r="K30" s="60"/>
      <c r="L30" s="19"/>
      <c r="N30" s="311"/>
      <c r="O30" s="311"/>
      <c r="P30" s="311"/>
      <c r="Q30" s="19"/>
      <c r="R30" s="19"/>
    </row>
    <row r="31" spans="1:18" ht="24.75" customHeight="1" x14ac:dyDescent="0.25">
      <c r="A31" s="236" t="s">
        <v>221</v>
      </c>
      <c r="B31" s="413">
        <v>9969.2992422589377</v>
      </c>
      <c r="C31" s="413">
        <v>5995.4185870000001</v>
      </c>
      <c r="D31" s="413">
        <v>640.43637346999981</v>
      </c>
      <c r="E31" s="413">
        <v>772.92653713999982</v>
      </c>
      <c r="F31" s="414" t="s">
        <v>180</v>
      </c>
      <c r="G31" s="413" t="s">
        <v>180</v>
      </c>
      <c r="H31" s="415">
        <v>1369.5989946489378</v>
      </c>
      <c r="I31" s="414">
        <v>1190.91875</v>
      </c>
      <c r="K31" s="60"/>
      <c r="L31" s="19"/>
      <c r="Q31" s="19"/>
      <c r="R31" s="19"/>
    </row>
    <row r="32" spans="1:18" ht="18.75" customHeight="1" x14ac:dyDescent="0.25">
      <c r="D32" s="20"/>
      <c r="K32" s="60"/>
      <c r="L32" s="19"/>
      <c r="N32" s="19"/>
      <c r="O32" s="19"/>
      <c r="Q32" s="19"/>
      <c r="R32" s="19"/>
    </row>
    <row r="33" spans="1:16" ht="18.75" customHeight="1" x14ac:dyDescent="0.25">
      <c r="A33" s="5"/>
      <c r="B33" s="5"/>
      <c r="C33" s="6"/>
      <c r="D33" s="6"/>
      <c r="E33" s="6"/>
      <c r="F33" s="6"/>
      <c r="G33" s="6"/>
      <c r="H33" s="6"/>
      <c r="I33" s="6"/>
      <c r="J33" s="6"/>
      <c r="L33" s="19"/>
    </row>
    <row r="34" spans="1:16" ht="15" customHeight="1" x14ac:dyDescent="0.25">
      <c r="A34" s="5"/>
      <c r="B34" s="5"/>
      <c r="C34" s="6"/>
      <c r="D34" s="6"/>
      <c r="E34" s="6"/>
      <c r="F34" s="6"/>
      <c r="G34" s="6"/>
      <c r="H34" s="6"/>
      <c r="I34" s="6"/>
      <c r="J34" s="6"/>
      <c r="L34" s="19"/>
    </row>
    <row r="35" spans="1:16" ht="8.25" customHeight="1" x14ac:dyDescent="0.25">
      <c r="L35" s="19"/>
      <c r="N35" s="19"/>
      <c r="O35" s="19"/>
      <c r="P35" s="19"/>
    </row>
    <row r="36" spans="1:16" ht="7.5" customHeight="1" x14ac:dyDescent="0.25">
      <c r="C36" s="65"/>
      <c r="D36" s="65"/>
      <c r="E36" s="65"/>
      <c r="F36" s="65"/>
      <c r="G36" s="65"/>
      <c r="H36" s="65"/>
      <c r="I36" s="65"/>
      <c r="J36" s="65"/>
      <c r="L36" s="19"/>
    </row>
    <row r="37" spans="1:16" x14ac:dyDescent="0.25">
      <c r="C37" s="65"/>
      <c r="D37" s="65"/>
      <c r="E37" s="65"/>
      <c r="F37" s="65"/>
      <c r="G37" s="65"/>
      <c r="H37" s="65"/>
      <c r="I37" s="65"/>
      <c r="J37" s="65"/>
    </row>
    <row r="38" spans="1:16" x14ac:dyDescent="0.25">
      <c r="C38" s="65"/>
      <c r="D38" s="65"/>
      <c r="E38" s="65"/>
      <c r="F38" s="65"/>
      <c r="G38" s="65"/>
      <c r="H38" s="65"/>
      <c r="I38" s="65"/>
      <c r="J38" s="65"/>
      <c r="P38" s="19"/>
    </row>
    <row r="39" spans="1:16" x14ac:dyDescent="0.25">
      <c r="C39" s="65"/>
      <c r="D39" s="65"/>
      <c r="E39" s="65"/>
      <c r="F39" s="65"/>
      <c r="G39" s="65"/>
      <c r="H39" s="65"/>
      <c r="I39" s="65"/>
      <c r="J39" s="65"/>
    </row>
    <row r="40" spans="1:16" x14ac:dyDescent="0.25">
      <c r="C40" s="65"/>
      <c r="D40" s="65"/>
      <c r="E40" s="65"/>
      <c r="F40" s="65"/>
      <c r="G40" s="65"/>
      <c r="H40" s="65"/>
      <c r="I40" s="65"/>
      <c r="J40" s="65"/>
    </row>
    <row r="41" spans="1:16" x14ac:dyDescent="0.25">
      <c r="C41" s="65"/>
      <c r="D41" s="65"/>
      <c r="E41" s="65"/>
      <c r="F41" s="65"/>
      <c r="G41" s="65"/>
      <c r="H41" s="65"/>
      <c r="I41" s="65"/>
      <c r="J41" s="65"/>
    </row>
    <row r="42" spans="1:16" x14ac:dyDescent="0.25">
      <c r="C42" s="65"/>
      <c r="D42" s="65"/>
      <c r="E42" s="65"/>
      <c r="F42" s="65"/>
      <c r="G42" s="65"/>
      <c r="H42" s="65"/>
      <c r="I42" s="65"/>
      <c r="J42" s="65"/>
    </row>
  </sheetData>
  <hyperlinks>
    <hyperlink ref="L1" location="OBSAH!A1" tooltip="obsah" display="zpět na obsah" xr:uid="{B98892DB-8828-4D58-AB52-167A1D01FAD7}"/>
  </hyperlink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A1:P42"/>
  <sheetViews>
    <sheetView zoomScaleNormal="100" workbookViewId="0"/>
  </sheetViews>
  <sheetFormatPr defaultColWidth="9.140625" defaultRowHeight="11.25" x14ac:dyDescent="0.2"/>
  <cols>
    <col min="1" max="1" width="19.140625" style="21" customWidth="1"/>
    <col min="2" max="3" width="7.85546875" style="21" bestFit="1" customWidth="1"/>
    <col min="4" max="4" width="7" style="21" bestFit="1" customWidth="1"/>
    <col min="5" max="5" width="7.85546875" style="21" bestFit="1" customWidth="1"/>
    <col min="6" max="7" width="7" style="321" bestFit="1" customWidth="1"/>
    <col min="8" max="8" width="7" style="21" bestFit="1" customWidth="1"/>
    <col min="9" max="9" width="6.140625" style="21" bestFit="1" customWidth="1"/>
    <col min="10" max="10" width="7" style="21" bestFit="1" customWidth="1"/>
    <col min="11" max="11" width="7.28515625" style="21" bestFit="1" customWidth="1"/>
    <col min="12" max="13" width="6.140625" style="21" bestFit="1" customWidth="1"/>
    <col min="14" max="14" width="6.28515625" style="21" customWidth="1"/>
    <col min="15" max="16384" width="9.140625" style="21"/>
  </cols>
  <sheetData>
    <row r="1" spans="1:16" s="110" customFormat="1" ht="13.5" customHeight="1" x14ac:dyDescent="0.2">
      <c r="A1" s="177" t="s">
        <v>222</v>
      </c>
      <c r="B1" s="177"/>
      <c r="C1" s="177"/>
      <c r="D1" s="177"/>
      <c r="E1" s="177"/>
      <c r="F1" s="316"/>
      <c r="G1" s="316"/>
      <c r="H1" s="177"/>
      <c r="I1" s="177"/>
      <c r="J1" s="177"/>
      <c r="K1" s="177"/>
      <c r="L1" s="177"/>
      <c r="M1" s="177"/>
      <c r="N1" s="177"/>
      <c r="O1" s="177"/>
      <c r="P1" s="177"/>
    </row>
    <row r="2" spans="1:16" ht="15.75" thickBot="1" x14ac:dyDescent="0.3">
      <c r="A2" s="51" t="s">
        <v>101</v>
      </c>
      <c r="B2" s="51"/>
      <c r="C2" s="53"/>
      <c r="D2" s="53"/>
      <c r="E2" s="53"/>
      <c r="F2" s="317"/>
      <c r="G2" s="317"/>
      <c r="H2" s="47"/>
      <c r="I2" s="47"/>
      <c r="J2" s="47"/>
      <c r="K2" s="47"/>
      <c r="L2" s="588" t="s">
        <v>203</v>
      </c>
      <c r="M2" s="588"/>
      <c r="N2" s="47"/>
      <c r="O2" s="48" t="s">
        <v>59</v>
      </c>
      <c r="P2" s="47"/>
    </row>
    <row r="3" spans="1:16" ht="109.5" customHeight="1" thickBot="1" x14ac:dyDescent="0.25">
      <c r="A3" s="122" t="s">
        <v>223</v>
      </c>
      <c r="B3" s="237" t="s">
        <v>114</v>
      </c>
      <c r="C3" s="237" t="s">
        <v>124</v>
      </c>
      <c r="D3" s="237" t="s">
        <v>224</v>
      </c>
      <c r="E3" s="237" t="s">
        <v>225</v>
      </c>
      <c r="F3" s="318" t="s">
        <v>127</v>
      </c>
      <c r="G3" s="318" t="s">
        <v>128</v>
      </c>
      <c r="H3" s="237" t="s">
        <v>226</v>
      </c>
      <c r="I3" s="237" t="s">
        <v>130</v>
      </c>
      <c r="J3" s="237" t="s">
        <v>227</v>
      </c>
      <c r="K3" s="237" t="s">
        <v>456</v>
      </c>
      <c r="L3" s="237" t="s">
        <v>228</v>
      </c>
      <c r="M3" s="238" t="s">
        <v>229</v>
      </c>
    </row>
    <row r="4" spans="1:16" ht="15" customHeight="1" x14ac:dyDescent="0.2">
      <c r="A4" s="156" t="s">
        <v>114</v>
      </c>
      <c r="B4" s="409">
        <v>696817.54757201171</v>
      </c>
      <c r="C4" s="416">
        <v>312731.50051718368</v>
      </c>
      <c r="D4" s="416">
        <v>56275.384724520001</v>
      </c>
      <c r="E4" s="416">
        <v>168833.63100819004</v>
      </c>
      <c r="F4" s="416">
        <v>14553.79756454</v>
      </c>
      <c r="G4" s="416">
        <v>14420.317997180002</v>
      </c>
      <c r="H4" s="416">
        <v>90286.023226150006</v>
      </c>
      <c r="I4" s="416">
        <v>4041.8063618783858</v>
      </c>
      <c r="J4" s="416">
        <v>12914.315732050833</v>
      </c>
      <c r="K4" s="416">
        <v>11887.6</v>
      </c>
      <c r="L4" s="416">
        <v>1190.91875</v>
      </c>
      <c r="M4" s="417">
        <v>9682.2516903189371</v>
      </c>
    </row>
    <row r="5" spans="1:16" ht="15" customHeight="1" x14ac:dyDescent="0.25">
      <c r="A5" s="165" t="s">
        <v>205</v>
      </c>
      <c r="B5" s="413">
        <v>375431.14870693651</v>
      </c>
      <c r="C5" s="413">
        <v>255128.87798082377</v>
      </c>
      <c r="D5" s="413">
        <v>80.70301400000001</v>
      </c>
      <c r="E5" s="413">
        <v>120153.93250511272</v>
      </c>
      <c r="F5" s="418" t="s">
        <v>180</v>
      </c>
      <c r="G5" s="418" t="s">
        <v>180</v>
      </c>
      <c r="H5" s="413" t="s">
        <v>180</v>
      </c>
      <c r="I5" s="413" t="s">
        <v>180</v>
      </c>
      <c r="J5" s="413" t="s">
        <v>180</v>
      </c>
      <c r="K5" s="413" t="s">
        <v>180</v>
      </c>
      <c r="L5" s="413" t="s">
        <v>180</v>
      </c>
      <c r="M5" s="414">
        <v>67.635207000000008</v>
      </c>
      <c r="O5" s="19"/>
      <c r="P5" s="72"/>
    </row>
    <row r="6" spans="1:16" ht="15" customHeight="1" x14ac:dyDescent="0.25">
      <c r="A6" s="154" t="s">
        <v>206</v>
      </c>
      <c r="B6" s="411">
        <v>180511.03359682378</v>
      </c>
      <c r="C6" s="411">
        <v>180510.37260582377</v>
      </c>
      <c r="D6" s="411" t="s">
        <v>180</v>
      </c>
      <c r="E6" s="411" t="s">
        <v>180</v>
      </c>
      <c r="F6" s="419" t="s">
        <v>180</v>
      </c>
      <c r="G6" s="419" t="s">
        <v>180</v>
      </c>
      <c r="H6" s="411" t="s">
        <v>180</v>
      </c>
      <c r="I6" s="411" t="s">
        <v>180</v>
      </c>
      <c r="J6" s="411" t="s">
        <v>180</v>
      </c>
      <c r="K6" s="411" t="s">
        <v>180</v>
      </c>
      <c r="L6" s="411" t="s">
        <v>180</v>
      </c>
      <c r="M6" s="412">
        <v>0.660991</v>
      </c>
      <c r="O6" s="19"/>
      <c r="P6" s="72"/>
    </row>
    <row r="7" spans="1:16" ht="15" customHeight="1" x14ac:dyDescent="0.25">
      <c r="A7" s="154" t="s">
        <v>207</v>
      </c>
      <c r="B7" s="411">
        <v>9507.1125049999991</v>
      </c>
      <c r="C7" s="411">
        <v>4796.3075250000002</v>
      </c>
      <c r="D7" s="411" t="s">
        <v>180</v>
      </c>
      <c r="E7" s="411">
        <v>4710.7753149999999</v>
      </c>
      <c r="F7" s="419" t="s">
        <v>180</v>
      </c>
      <c r="G7" s="419" t="s">
        <v>180</v>
      </c>
      <c r="H7" s="411" t="s">
        <v>180</v>
      </c>
      <c r="I7" s="411" t="s">
        <v>180</v>
      </c>
      <c r="J7" s="411" t="s">
        <v>180</v>
      </c>
      <c r="K7" s="411" t="s">
        <v>180</v>
      </c>
      <c r="L7" s="411" t="s">
        <v>180</v>
      </c>
      <c r="M7" s="412" t="s">
        <v>180</v>
      </c>
      <c r="O7" s="19"/>
      <c r="P7" s="72"/>
    </row>
    <row r="8" spans="1:16" ht="15" customHeight="1" x14ac:dyDescent="0.25">
      <c r="A8" s="154" t="s">
        <v>208</v>
      </c>
      <c r="B8" s="411">
        <v>184837.21016811271</v>
      </c>
      <c r="C8" s="411">
        <v>69804.916839999991</v>
      </c>
      <c r="D8" s="411">
        <v>68.455498000000006</v>
      </c>
      <c r="E8" s="411">
        <v>114896.89457411271</v>
      </c>
      <c r="F8" s="419" t="s">
        <v>180</v>
      </c>
      <c r="G8" s="419" t="s">
        <v>180</v>
      </c>
      <c r="H8" s="411" t="s">
        <v>180</v>
      </c>
      <c r="I8" s="411" t="s">
        <v>180</v>
      </c>
      <c r="J8" s="411" t="s">
        <v>180</v>
      </c>
      <c r="K8" s="411" t="s">
        <v>180</v>
      </c>
      <c r="L8" s="411" t="s">
        <v>180</v>
      </c>
      <c r="M8" s="412">
        <v>66.943256000000005</v>
      </c>
      <c r="O8" s="19"/>
      <c r="P8" s="72"/>
    </row>
    <row r="9" spans="1:16" ht="15" customHeight="1" x14ac:dyDescent="0.25">
      <c r="A9" s="154" t="s">
        <v>209</v>
      </c>
      <c r="B9" s="411">
        <v>575.79243700000006</v>
      </c>
      <c r="C9" s="411">
        <v>17.281010000000002</v>
      </c>
      <c r="D9" s="411">
        <v>12.247515999999999</v>
      </c>
      <c r="E9" s="411">
        <v>546.26261599999998</v>
      </c>
      <c r="F9" s="419" t="s">
        <v>180</v>
      </c>
      <c r="G9" s="419" t="s">
        <v>180</v>
      </c>
      <c r="H9" s="411" t="s">
        <v>180</v>
      </c>
      <c r="I9" s="411" t="s">
        <v>180</v>
      </c>
      <c r="J9" s="411" t="s">
        <v>180</v>
      </c>
      <c r="K9" s="411" t="s">
        <v>180</v>
      </c>
      <c r="L9" s="411" t="s">
        <v>180</v>
      </c>
      <c r="M9" s="412" t="s">
        <v>180</v>
      </c>
      <c r="O9" s="19"/>
      <c r="P9" s="72"/>
    </row>
    <row r="10" spans="1:16" ht="15" customHeight="1" x14ac:dyDescent="0.25">
      <c r="A10" s="165" t="s">
        <v>210</v>
      </c>
      <c r="B10" s="413">
        <v>37814.295535437188</v>
      </c>
      <c r="C10" s="413">
        <v>22142.776085359892</v>
      </c>
      <c r="D10" s="413">
        <v>329.92777000000001</v>
      </c>
      <c r="E10" s="413">
        <v>15124.342061077294</v>
      </c>
      <c r="F10" s="418" t="s">
        <v>180</v>
      </c>
      <c r="G10" s="418" t="s">
        <v>180</v>
      </c>
      <c r="H10" s="413" t="s">
        <v>180</v>
      </c>
      <c r="I10" s="413" t="s">
        <v>180</v>
      </c>
      <c r="J10" s="413" t="s">
        <v>180</v>
      </c>
      <c r="K10" s="413" t="s">
        <v>180</v>
      </c>
      <c r="L10" s="413" t="s">
        <v>180</v>
      </c>
      <c r="M10" s="414">
        <v>217.249619</v>
      </c>
      <c r="O10" s="19"/>
      <c r="P10" s="72"/>
    </row>
    <row r="11" spans="1:16" ht="15" customHeight="1" x14ac:dyDescent="0.25">
      <c r="A11" s="154" t="s">
        <v>206</v>
      </c>
      <c r="B11" s="411">
        <v>18758.522893359888</v>
      </c>
      <c r="C11" s="411">
        <v>18643.384199359891</v>
      </c>
      <c r="D11" s="411">
        <v>112.63717200000001</v>
      </c>
      <c r="E11" s="411" t="s">
        <v>180</v>
      </c>
      <c r="F11" s="419" t="s">
        <v>180</v>
      </c>
      <c r="G11" s="419" t="s">
        <v>180</v>
      </c>
      <c r="H11" s="411" t="s">
        <v>180</v>
      </c>
      <c r="I11" s="411" t="s">
        <v>180</v>
      </c>
      <c r="J11" s="411" t="s">
        <v>180</v>
      </c>
      <c r="K11" s="411" t="s">
        <v>180</v>
      </c>
      <c r="L11" s="411" t="s">
        <v>180</v>
      </c>
      <c r="M11" s="412">
        <v>2.501522</v>
      </c>
      <c r="O11" s="19"/>
      <c r="P11" s="72"/>
    </row>
    <row r="12" spans="1:16" ht="15" customHeight="1" x14ac:dyDescent="0.25">
      <c r="A12" s="154" t="s">
        <v>208</v>
      </c>
      <c r="B12" s="411">
        <v>19055.772642077292</v>
      </c>
      <c r="C12" s="411">
        <v>3499.3918860000003</v>
      </c>
      <c r="D12" s="411">
        <v>217.29059799999999</v>
      </c>
      <c r="E12" s="411">
        <v>15124.342061077294</v>
      </c>
      <c r="F12" s="419" t="s">
        <v>180</v>
      </c>
      <c r="G12" s="419" t="s">
        <v>180</v>
      </c>
      <c r="H12" s="411" t="s">
        <v>180</v>
      </c>
      <c r="I12" s="411" t="s">
        <v>180</v>
      </c>
      <c r="J12" s="411" t="s">
        <v>180</v>
      </c>
      <c r="K12" s="411" t="s">
        <v>180</v>
      </c>
      <c r="L12" s="411" t="s">
        <v>180</v>
      </c>
      <c r="M12" s="412">
        <v>214.748097</v>
      </c>
      <c r="O12" s="19"/>
      <c r="P12" s="72"/>
    </row>
    <row r="13" spans="1:16" ht="23.25" customHeight="1" x14ac:dyDescent="0.25">
      <c r="A13" s="165" t="s">
        <v>211</v>
      </c>
      <c r="B13" s="413">
        <v>94293.089715519993</v>
      </c>
      <c r="C13" s="413">
        <v>19525.061929</v>
      </c>
      <c r="D13" s="413">
        <v>55833.665705519998</v>
      </c>
      <c r="E13" s="413">
        <v>7046.621795</v>
      </c>
      <c r="F13" s="418" t="s">
        <v>180</v>
      </c>
      <c r="G13" s="418" t="s">
        <v>180</v>
      </c>
      <c r="H13" s="413" t="s">
        <v>180</v>
      </c>
      <c r="I13" s="413" t="s">
        <v>180</v>
      </c>
      <c r="J13" s="413" t="s">
        <v>180</v>
      </c>
      <c r="K13" s="413">
        <v>11887.6</v>
      </c>
      <c r="L13" s="413" t="s">
        <v>180</v>
      </c>
      <c r="M13" s="414" t="s">
        <v>180</v>
      </c>
      <c r="O13" s="19"/>
      <c r="P13" s="72"/>
    </row>
    <row r="14" spans="1:16" ht="15" customHeight="1" x14ac:dyDescent="0.25">
      <c r="A14" s="154" t="s">
        <v>206</v>
      </c>
      <c r="B14" s="411">
        <v>74670.544956520011</v>
      </c>
      <c r="C14" s="411">
        <v>19268.666209000003</v>
      </c>
      <c r="D14" s="411">
        <v>55367.064850520001</v>
      </c>
      <c r="E14" s="411">
        <v>34.673610999999994</v>
      </c>
      <c r="F14" s="419" t="s">
        <v>180</v>
      </c>
      <c r="G14" s="419" t="s">
        <v>180</v>
      </c>
      <c r="H14" s="411" t="s">
        <v>180</v>
      </c>
      <c r="I14" s="411" t="s">
        <v>180</v>
      </c>
      <c r="J14" s="411" t="s">
        <v>180</v>
      </c>
      <c r="K14" s="411" t="s">
        <v>180</v>
      </c>
      <c r="L14" s="411" t="s">
        <v>180</v>
      </c>
      <c r="M14" s="412" t="s">
        <v>180</v>
      </c>
      <c r="O14" s="19"/>
      <c r="P14" s="72"/>
    </row>
    <row r="15" spans="1:16" ht="15" customHeight="1" x14ac:dyDescent="0.25">
      <c r="A15" s="154" t="s">
        <v>207</v>
      </c>
      <c r="B15" s="411">
        <v>4087.875806</v>
      </c>
      <c r="C15" s="411">
        <v>23.675330000000002</v>
      </c>
      <c r="D15" s="411" t="s">
        <v>180</v>
      </c>
      <c r="E15" s="411">
        <v>15.900475999999999</v>
      </c>
      <c r="F15" s="419" t="s">
        <v>180</v>
      </c>
      <c r="G15" s="419" t="s">
        <v>180</v>
      </c>
      <c r="H15" s="411" t="s">
        <v>180</v>
      </c>
      <c r="I15" s="411" t="s">
        <v>180</v>
      </c>
      <c r="J15" s="411" t="s">
        <v>180</v>
      </c>
      <c r="K15" s="411">
        <v>4048.3</v>
      </c>
      <c r="L15" s="411" t="s">
        <v>180</v>
      </c>
      <c r="M15" s="412" t="s">
        <v>180</v>
      </c>
      <c r="O15" s="19"/>
      <c r="P15" s="72"/>
    </row>
    <row r="16" spans="1:16" ht="15" customHeight="1" x14ac:dyDescent="0.25">
      <c r="A16" s="154" t="s">
        <v>208</v>
      </c>
      <c r="B16" s="411" t="s">
        <v>180</v>
      </c>
      <c r="C16" s="411" t="s">
        <v>180</v>
      </c>
      <c r="D16" s="411" t="s">
        <v>180</v>
      </c>
      <c r="E16" s="411" t="s">
        <v>180</v>
      </c>
      <c r="F16" s="419" t="s">
        <v>180</v>
      </c>
      <c r="G16" s="419" t="s">
        <v>180</v>
      </c>
      <c r="H16" s="411" t="s">
        <v>180</v>
      </c>
      <c r="I16" s="411" t="s">
        <v>180</v>
      </c>
      <c r="J16" s="411" t="s">
        <v>180</v>
      </c>
      <c r="K16" s="411" t="s">
        <v>180</v>
      </c>
      <c r="L16" s="411" t="s">
        <v>180</v>
      </c>
      <c r="M16" s="412" t="s">
        <v>180</v>
      </c>
      <c r="O16" s="19"/>
      <c r="P16" s="72"/>
    </row>
    <row r="17" spans="1:16" ht="15" customHeight="1" x14ac:dyDescent="0.25">
      <c r="A17" s="154" t="s">
        <v>209</v>
      </c>
      <c r="B17" s="411">
        <v>15534.647799</v>
      </c>
      <c r="C17" s="411">
        <v>232.72039000000001</v>
      </c>
      <c r="D17" s="411">
        <v>466.60085500000002</v>
      </c>
      <c r="E17" s="411">
        <v>6996.026554</v>
      </c>
      <c r="F17" s="419" t="s">
        <v>180</v>
      </c>
      <c r="G17" s="419" t="s">
        <v>180</v>
      </c>
      <c r="H17" s="411" t="s">
        <v>180</v>
      </c>
      <c r="I17" s="411" t="s">
        <v>180</v>
      </c>
      <c r="J17" s="411" t="s">
        <v>180</v>
      </c>
      <c r="K17" s="411">
        <v>7839.3</v>
      </c>
      <c r="L17" s="411" t="s">
        <v>180</v>
      </c>
      <c r="M17" s="412" t="s">
        <v>180</v>
      </c>
      <c r="O17" s="19"/>
      <c r="P17" s="72"/>
    </row>
    <row r="18" spans="1:16" ht="15" customHeight="1" x14ac:dyDescent="0.25">
      <c r="A18" s="165" t="s">
        <v>212</v>
      </c>
      <c r="B18" s="413">
        <v>35903.551242720001</v>
      </c>
      <c r="C18" s="413">
        <v>1413.3425170000003</v>
      </c>
      <c r="D18" s="413">
        <v>29.190723000000002</v>
      </c>
      <c r="E18" s="413">
        <v>5496.4499609999993</v>
      </c>
      <c r="F18" s="418" t="s">
        <v>180</v>
      </c>
      <c r="G18" s="418" t="s">
        <v>180</v>
      </c>
      <c r="H18" s="413" t="s">
        <v>180</v>
      </c>
      <c r="I18" s="413">
        <v>506.159808</v>
      </c>
      <c r="J18" s="413" t="s">
        <v>180</v>
      </c>
      <c r="K18" s="413" t="s">
        <v>180</v>
      </c>
      <c r="L18" s="413" t="s">
        <v>180</v>
      </c>
      <c r="M18" s="414">
        <v>167.22479300000001</v>
      </c>
      <c r="O18" s="19"/>
      <c r="P18" s="72"/>
    </row>
    <row r="19" spans="1:16" ht="15" customHeight="1" x14ac:dyDescent="0.25">
      <c r="A19" s="154" t="s">
        <v>138</v>
      </c>
      <c r="B19" s="411">
        <v>17215.39770618</v>
      </c>
      <c r="C19" s="411">
        <v>1048.2793860000002</v>
      </c>
      <c r="D19" s="411">
        <v>28.454982000000001</v>
      </c>
      <c r="E19" s="411">
        <v>2641.7437629999999</v>
      </c>
      <c r="F19" s="419">
        <v>5.8971000000000003E-2</v>
      </c>
      <c r="G19" s="419">
        <v>12989.584742180001</v>
      </c>
      <c r="H19" s="411" t="s">
        <v>180</v>
      </c>
      <c r="I19" s="411">
        <v>506.159808</v>
      </c>
      <c r="J19" s="411" t="s">
        <v>180</v>
      </c>
      <c r="K19" s="411" t="s">
        <v>180</v>
      </c>
      <c r="L19" s="411" t="s">
        <v>180</v>
      </c>
      <c r="M19" s="412">
        <v>1.1160540000000001</v>
      </c>
      <c r="O19" s="19"/>
      <c r="P19" s="72"/>
    </row>
    <row r="20" spans="1:16" ht="15" customHeight="1" x14ac:dyDescent="0.25">
      <c r="A20" s="154" t="s">
        <v>139</v>
      </c>
      <c r="B20" s="411">
        <v>3941.4779189999999</v>
      </c>
      <c r="C20" s="411">
        <v>351.324254</v>
      </c>
      <c r="D20" s="411">
        <v>0.73574099999999998</v>
      </c>
      <c r="E20" s="411">
        <v>2839.4051939999999</v>
      </c>
      <c r="F20" s="419">
        <v>1.4314150000000001</v>
      </c>
      <c r="G20" s="419">
        <v>748.57833700000003</v>
      </c>
      <c r="H20" s="411" t="s">
        <v>180</v>
      </c>
      <c r="I20" s="411" t="s">
        <v>180</v>
      </c>
      <c r="J20" s="411" t="s">
        <v>180</v>
      </c>
      <c r="K20" s="411" t="s">
        <v>180</v>
      </c>
      <c r="L20" s="411" t="s">
        <v>180</v>
      </c>
      <c r="M20" s="412" t="s">
        <v>180</v>
      </c>
      <c r="O20" s="19"/>
      <c r="P20" s="72"/>
    </row>
    <row r="21" spans="1:16" ht="15" customHeight="1" x14ac:dyDescent="0.25">
      <c r="A21" s="154" t="s">
        <v>140</v>
      </c>
      <c r="B21" s="411">
        <v>14746.675617540002</v>
      </c>
      <c r="C21" s="411">
        <v>13.738876999999999</v>
      </c>
      <c r="D21" s="411" t="s">
        <v>180</v>
      </c>
      <c r="E21" s="411">
        <v>15.301004000000001</v>
      </c>
      <c r="F21" s="419">
        <v>14551.529975540001</v>
      </c>
      <c r="G21" s="419"/>
      <c r="H21" s="411" t="s">
        <v>180</v>
      </c>
      <c r="I21" s="411" t="s">
        <v>180</v>
      </c>
      <c r="J21" s="411" t="s">
        <v>180</v>
      </c>
      <c r="K21" s="411" t="s">
        <v>180</v>
      </c>
      <c r="L21" s="411" t="s">
        <v>180</v>
      </c>
      <c r="M21" s="412">
        <v>166.105761</v>
      </c>
      <c r="O21" s="19"/>
      <c r="P21" s="72"/>
    </row>
    <row r="22" spans="1:16" ht="23.25" customHeight="1" x14ac:dyDescent="0.25">
      <c r="A22" s="165" t="s">
        <v>213</v>
      </c>
      <c r="B22" s="413">
        <v>108604.36680814999</v>
      </c>
      <c r="C22" s="413">
        <v>12436.432630000001</v>
      </c>
      <c r="D22" s="413" t="s">
        <v>180</v>
      </c>
      <c r="E22" s="413">
        <v>4921.8115590000007</v>
      </c>
      <c r="F22" s="418">
        <v>1.4799999999999999E-4</v>
      </c>
      <c r="G22" s="418">
        <v>2.1094819999999999</v>
      </c>
      <c r="H22" s="413">
        <v>90285.999226150001</v>
      </c>
      <c r="I22" s="413" t="s">
        <v>180</v>
      </c>
      <c r="J22" s="413" t="s">
        <v>180</v>
      </c>
      <c r="K22" s="413" t="s">
        <v>180</v>
      </c>
      <c r="L22" s="413" t="s">
        <v>180</v>
      </c>
      <c r="M22" s="414">
        <v>957.68068700000003</v>
      </c>
      <c r="O22" s="19"/>
      <c r="P22" s="72"/>
    </row>
    <row r="23" spans="1:16" ht="25.5" customHeight="1" x14ac:dyDescent="0.25">
      <c r="A23" s="154" t="s">
        <v>214</v>
      </c>
      <c r="B23" s="411">
        <v>93969.332995000004</v>
      </c>
      <c r="C23" s="411">
        <v>11628.271006000001</v>
      </c>
      <c r="D23" s="411" t="s">
        <v>180</v>
      </c>
      <c r="E23" s="411">
        <v>3512.3829270000006</v>
      </c>
      <c r="F23" s="419"/>
      <c r="G23" s="419"/>
      <c r="H23" s="411">
        <v>78814.437747000004</v>
      </c>
      <c r="I23" s="411" t="s">
        <v>180</v>
      </c>
      <c r="J23" s="411" t="s">
        <v>180</v>
      </c>
      <c r="K23" s="411" t="s">
        <v>180</v>
      </c>
      <c r="L23" s="411" t="s">
        <v>180</v>
      </c>
      <c r="M23" s="412">
        <v>11.798609000000001</v>
      </c>
      <c r="O23" s="19"/>
      <c r="P23" s="72"/>
    </row>
    <row r="24" spans="1:16" ht="15" customHeight="1" x14ac:dyDescent="0.25">
      <c r="A24" s="154" t="s">
        <v>215</v>
      </c>
      <c r="B24" s="411">
        <v>14635.033813150001</v>
      </c>
      <c r="C24" s="411">
        <v>808.16162400000007</v>
      </c>
      <c r="D24" s="411" t="s">
        <v>180</v>
      </c>
      <c r="E24" s="411">
        <v>1409.4286320000001</v>
      </c>
      <c r="F24" s="419"/>
      <c r="G24" s="419"/>
      <c r="H24" s="411">
        <v>11471.561479149999</v>
      </c>
      <c r="I24" s="411" t="s">
        <v>180</v>
      </c>
      <c r="J24" s="411" t="s">
        <v>180</v>
      </c>
      <c r="K24" s="411" t="s">
        <v>180</v>
      </c>
      <c r="L24" s="411" t="s">
        <v>180</v>
      </c>
      <c r="M24" s="412">
        <v>945.88207799999998</v>
      </c>
      <c r="O24" s="19"/>
      <c r="P24" s="72"/>
    </row>
    <row r="25" spans="1:16" ht="15" customHeight="1" x14ac:dyDescent="0.25">
      <c r="A25" s="165" t="s">
        <v>142</v>
      </c>
      <c r="B25" s="413">
        <v>21887.48058893839</v>
      </c>
      <c r="C25" s="413">
        <v>1089.5271750000002</v>
      </c>
      <c r="D25" s="413">
        <v>1.780888</v>
      </c>
      <c r="E25" s="413">
        <v>15464.231979</v>
      </c>
      <c r="F25" s="418">
        <v>0.62212599999999996</v>
      </c>
      <c r="G25" s="418">
        <v>605.42569900000012</v>
      </c>
      <c r="H25" s="413" t="s">
        <v>180</v>
      </c>
      <c r="I25" s="413">
        <v>3533.2917738783854</v>
      </c>
      <c r="J25" s="413" t="s">
        <v>180</v>
      </c>
      <c r="K25" s="413" t="s">
        <v>180</v>
      </c>
      <c r="L25" s="413" t="s">
        <v>180</v>
      </c>
      <c r="M25" s="414">
        <v>1192.6009480599996</v>
      </c>
      <c r="O25" s="19"/>
      <c r="P25" s="72"/>
    </row>
    <row r="26" spans="1:16" ht="23.25" customHeight="1" x14ac:dyDescent="0.25">
      <c r="A26" s="154" t="s">
        <v>216</v>
      </c>
      <c r="B26" s="411">
        <v>1990.0958850583847</v>
      </c>
      <c r="C26" s="411">
        <v>270.74755900000002</v>
      </c>
      <c r="D26" s="411" t="s">
        <v>180</v>
      </c>
      <c r="E26" s="411">
        <v>143.413588</v>
      </c>
      <c r="F26" s="419">
        <v>0.29982599999999998</v>
      </c>
      <c r="G26" s="419">
        <v>7.733365</v>
      </c>
      <c r="H26" s="411" t="s">
        <v>180</v>
      </c>
      <c r="I26" s="411">
        <v>562.87724987838499</v>
      </c>
      <c r="J26" s="411" t="s">
        <v>180</v>
      </c>
      <c r="K26" s="411" t="s">
        <v>180</v>
      </c>
      <c r="L26" s="411" t="s">
        <v>180</v>
      </c>
      <c r="M26" s="412">
        <v>1005.0242971799997</v>
      </c>
      <c r="O26" s="19"/>
      <c r="P26" s="72"/>
    </row>
    <row r="27" spans="1:16" ht="15" customHeight="1" x14ac:dyDescent="0.25">
      <c r="A27" s="154" t="s">
        <v>217</v>
      </c>
      <c r="B27" s="411">
        <v>4138.197964</v>
      </c>
      <c r="C27" s="411">
        <v>72.799622999999997</v>
      </c>
      <c r="D27" s="411">
        <v>0.64508500000000002</v>
      </c>
      <c r="E27" s="411">
        <v>3986.4264410000001</v>
      </c>
      <c r="F27" s="419">
        <v>3.421E-3</v>
      </c>
      <c r="G27" s="419">
        <v>1.2338E-2</v>
      </c>
      <c r="H27" s="411" t="s">
        <v>180</v>
      </c>
      <c r="I27" s="411">
        <v>3.6276930000000003</v>
      </c>
      <c r="J27" s="411" t="s">
        <v>180</v>
      </c>
      <c r="K27" s="411" t="s">
        <v>180</v>
      </c>
      <c r="L27" s="411" t="s">
        <v>180</v>
      </c>
      <c r="M27" s="412">
        <v>74.683363</v>
      </c>
      <c r="O27" s="19"/>
      <c r="P27" s="72"/>
    </row>
    <row r="28" spans="1:16" ht="24" customHeight="1" x14ac:dyDescent="0.25">
      <c r="A28" s="154" t="s">
        <v>218</v>
      </c>
      <c r="B28" s="411">
        <v>1985.30556</v>
      </c>
      <c r="C28" s="411">
        <v>522.212491</v>
      </c>
      <c r="D28" s="411" t="s">
        <v>180</v>
      </c>
      <c r="E28" s="411">
        <v>867.84304999999995</v>
      </c>
      <c r="F28" s="419">
        <v>0.122798</v>
      </c>
      <c r="G28" s="419">
        <v>594.81316400000003</v>
      </c>
      <c r="H28" s="411" t="s">
        <v>180</v>
      </c>
      <c r="I28" s="411" t="s">
        <v>180</v>
      </c>
      <c r="J28" s="411" t="s">
        <v>180</v>
      </c>
      <c r="K28" s="411" t="s">
        <v>180</v>
      </c>
      <c r="L28" s="411" t="s">
        <v>180</v>
      </c>
      <c r="M28" s="412" t="s">
        <v>180</v>
      </c>
      <c r="O28" s="19"/>
      <c r="P28" s="72"/>
    </row>
    <row r="29" spans="1:16" ht="25.5" customHeight="1" x14ac:dyDescent="0.25">
      <c r="A29" s="154" t="s">
        <v>219</v>
      </c>
      <c r="B29" s="411">
        <v>13773.88117988</v>
      </c>
      <c r="C29" s="411">
        <v>223.76750200000004</v>
      </c>
      <c r="D29" s="411">
        <v>1.1358030000000001</v>
      </c>
      <c r="E29" s="411">
        <v>10466.5489</v>
      </c>
      <c r="F29" s="419">
        <v>0.19608100000000001</v>
      </c>
      <c r="G29" s="419">
        <v>2.866832</v>
      </c>
      <c r="H29" s="411" t="s">
        <v>180</v>
      </c>
      <c r="I29" s="411">
        <v>2966.6951400000003</v>
      </c>
      <c r="J29" s="411" t="s">
        <v>180</v>
      </c>
      <c r="K29" s="411" t="s">
        <v>180</v>
      </c>
      <c r="L29" s="411" t="s">
        <v>180</v>
      </c>
      <c r="M29" s="412">
        <v>112.67092188000001</v>
      </c>
      <c r="O29" s="19"/>
      <c r="P29" s="72"/>
    </row>
    <row r="30" spans="1:16" ht="23.25" x14ac:dyDescent="0.25">
      <c r="A30" s="165" t="s">
        <v>220</v>
      </c>
      <c r="B30" s="413">
        <v>12914.315732050833</v>
      </c>
      <c r="C30" s="413" t="s">
        <v>180</v>
      </c>
      <c r="D30" s="413" t="s">
        <v>180</v>
      </c>
      <c r="E30" s="413" t="s">
        <v>180</v>
      </c>
      <c r="F30" s="418"/>
      <c r="G30" s="418"/>
      <c r="H30" s="413" t="s">
        <v>180</v>
      </c>
      <c r="I30" s="413" t="s">
        <v>180</v>
      </c>
      <c r="J30" s="413">
        <v>12914.315732050833</v>
      </c>
      <c r="K30" s="413" t="s">
        <v>180</v>
      </c>
      <c r="L30" s="413" t="s">
        <v>180</v>
      </c>
      <c r="M30" s="414" t="s">
        <v>180</v>
      </c>
      <c r="O30" s="19"/>
      <c r="P30" s="72"/>
    </row>
    <row r="31" spans="1:16" ht="35.25" customHeight="1" x14ac:dyDescent="0.25">
      <c r="A31" s="165" t="s">
        <v>230</v>
      </c>
      <c r="B31" s="413">
        <v>9969.2992422589377</v>
      </c>
      <c r="C31" s="413">
        <v>995.48220000000003</v>
      </c>
      <c r="D31" s="413" t="s">
        <v>180</v>
      </c>
      <c r="E31" s="413">
        <v>626.24114800000007</v>
      </c>
      <c r="F31" s="418">
        <v>0.15492900000000001</v>
      </c>
      <c r="G31" s="418">
        <v>74.619737000000001</v>
      </c>
      <c r="H31" s="413" t="s">
        <v>180</v>
      </c>
      <c r="I31" s="413">
        <v>2.0217040000000002</v>
      </c>
      <c r="J31" s="415" t="s">
        <v>180</v>
      </c>
      <c r="K31" s="413" t="s">
        <v>180</v>
      </c>
      <c r="L31" s="413">
        <v>1190.91875</v>
      </c>
      <c r="M31" s="414">
        <v>7079.7201502589378</v>
      </c>
      <c r="O31" s="19"/>
      <c r="P31" s="72"/>
    </row>
    <row r="32" spans="1:16" s="29" customFormat="1" ht="9" customHeight="1" x14ac:dyDescent="0.25">
      <c r="A32" s="27"/>
      <c r="B32" s="27"/>
      <c r="C32" s="28"/>
      <c r="D32" s="28"/>
      <c r="E32" s="28"/>
      <c r="F32" s="319"/>
      <c r="G32" s="319"/>
      <c r="H32" s="28"/>
      <c r="I32" s="28"/>
      <c r="J32" s="28"/>
      <c r="K32" s="28"/>
      <c r="L32" s="28"/>
      <c r="M32" s="28"/>
      <c r="N32" s="28"/>
      <c r="O32" s="26"/>
      <c r="P32" s="72"/>
    </row>
    <row r="33" spans="1:15" ht="15" customHeight="1" x14ac:dyDescent="0.2">
      <c r="A33" s="21" t="s">
        <v>231</v>
      </c>
      <c r="C33" s="23"/>
      <c r="D33" s="23"/>
      <c r="E33" s="23"/>
      <c r="F33" s="320"/>
      <c r="G33" s="320"/>
      <c r="H33" s="23"/>
      <c r="I33" s="23"/>
      <c r="J33" s="23"/>
      <c r="K33" s="23"/>
      <c r="L33" s="23"/>
      <c r="M33" s="23"/>
      <c r="N33" s="23"/>
      <c r="O33" s="22"/>
    </row>
    <row r="34" spans="1:15" x14ac:dyDescent="0.2">
      <c r="A34" s="21" t="s">
        <v>455</v>
      </c>
    </row>
    <row r="36" spans="1:15" x14ac:dyDescent="0.2">
      <c r="C36" s="23"/>
      <c r="D36" s="23"/>
      <c r="E36" s="23"/>
      <c r="F36" s="320"/>
      <c r="G36" s="320"/>
      <c r="H36" s="23"/>
      <c r="I36" s="23"/>
      <c r="J36" s="23"/>
      <c r="K36" s="23"/>
      <c r="L36" s="23"/>
      <c r="M36" s="23"/>
      <c r="N36" s="23"/>
    </row>
    <row r="37" spans="1:15" x14ac:dyDescent="0.2">
      <c r="C37" s="23"/>
      <c r="D37" s="23"/>
      <c r="E37" s="23"/>
      <c r="F37" s="320"/>
      <c r="G37" s="320"/>
      <c r="H37" s="23"/>
      <c r="I37" s="23"/>
      <c r="J37" s="23"/>
      <c r="K37" s="23"/>
      <c r="L37" s="23"/>
      <c r="M37" s="23"/>
      <c r="N37" s="23"/>
    </row>
    <row r="38" spans="1:15" x14ac:dyDescent="0.2">
      <c r="C38" s="23"/>
      <c r="D38" s="23"/>
      <c r="E38" s="23"/>
      <c r="F38" s="320"/>
      <c r="G38" s="320"/>
      <c r="H38" s="23"/>
      <c r="I38" s="23"/>
      <c r="J38" s="23"/>
      <c r="K38" s="23"/>
      <c r="L38" s="23"/>
      <c r="M38" s="23"/>
      <c r="N38" s="23"/>
    </row>
    <row r="39" spans="1:15" x14ac:dyDescent="0.2">
      <c r="C39" s="23"/>
      <c r="D39" s="23"/>
      <c r="E39" s="23"/>
      <c r="F39" s="320"/>
      <c r="G39" s="320"/>
      <c r="H39" s="23"/>
      <c r="I39" s="23"/>
      <c r="J39" s="23"/>
      <c r="K39" s="23"/>
      <c r="L39" s="23"/>
      <c r="M39" s="23"/>
      <c r="N39" s="23"/>
    </row>
    <row r="40" spans="1:15" x14ac:dyDescent="0.2">
      <c r="C40" s="23"/>
      <c r="D40" s="23"/>
      <c r="E40" s="23"/>
      <c r="F40" s="320"/>
      <c r="G40" s="320"/>
      <c r="H40" s="23"/>
      <c r="I40" s="23"/>
      <c r="J40" s="23"/>
      <c r="K40" s="23"/>
      <c r="L40" s="23"/>
      <c r="M40" s="23"/>
      <c r="N40" s="23"/>
    </row>
    <row r="41" spans="1:15" x14ac:dyDescent="0.2">
      <c r="C41" s="23"/>
      <c r="D41" s="23"/>
      <c r="E41" s="23"/>
      <c r="F41" s="320"/>
      <c r="G41" s="320"/>
      <c r="H41" s="23"/>
      <c r="I41" s="23"/>
      <c r="J41" s="23"/>
      <c r="K41" s="23"/>
      <c r="L41" s="23"/>
      <c r="M41" s="23"/>
      <c r="N41" s="23"/>
    </row>
    <row r="42" spans="1:15" x14ac:dyDescent="0.2">
      <c r="C42" s="23"/>
      <c r="D42" s="23"/>
      <c r="E42" s="23"/>
      <c r="F42" s="320"/>
      <c r="G42" s="320"/>
      <c r="H42" s="23"/>
      <c r="I42" s="23"/>
      <c r="J42" s="23"/>
      <c r="K42" s="23"/>
      <c r="L42" s="23"/>
      <c r="M42" s="23"/>
      <c r="N42" s="23"/>
    </row>
  </sheetData>
  <mergeCells count="1">
    <mergeCell ref="L2:M2"/>
  </mergeCells>
  <hyperlinks>
    <hyperlink ref="O2" location="OBSAH!A1" tooltip="obsah" display="zpět na obsah" xr:uid="{00000000-0004-0000-0600-000000000000}"/>
  </hyperlinks>
  <pageMargins left="0.7" right="0.7" top="0.78740157499999996" bottom="0.78740157499999996" header="0.3" footer="0.3"/>
  <pageSetup paperSize="9" scale="8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A1:I26"/>
  <sheetViews>
    <sheetView zoomScaleNormal="100" workbookViewId="0"/>
  </sheetViews>
  <sheetFormatPr defaultColWidth="9.140625" defaultRowHeight="14.25" x14ac:dyDescent="0.2"/>
  <cols>
    <col min="1" max="6" width="14.28515625" style="47" customWidth="1"/>
    <col min="7" max="7" width="8.42578125" style="47" customWidth="1"/>
    <col min="8" max="16384" width="9.140625" style="47"/>
  </cols>
  <sheetData>
    <row r="1" spans="1:9" s="107" customFormat="1" ht="23.25" customHeight="1" x14ac:dyDescent="0.2">
      <c r="A1" s="592" t="s">
        <v>421</v>
      </c>
      <c r="B1" s="592"/>
      <c r="C1" s="592"/>
      <c r="D1" s="592"/>
      <c r="E1" s="592"/>
      <c r="F1" s="592"/>
      <c r="G1" s="79"/>
    </row>
    <row r="2" spans="1:9" ht="15.75" thickBot="1" x14ac:dyDescent="0.3">
      <c r="A2" s="51" t="s">
        <v>101</v>
      </c>
      <c r="E2" s="74"/>
      <c r="F2" s="233"/>
      <c r="G2" s="48"/>
      <c r="H2" s="591" t="s">
        <v>59</v>
      </c>
      <c r="I2" s="591"/>
    </row>
    <row r="3" spans="1:9" ht="17.25" customHeight="1" x14ac:dyDescent="0.2">
      <c r="A3" s="539" t="s">
        <v>102</v>
      </c>
      <c r="B3" s="589" t="s">
        <v>232</v>
      </c>
      <c r="C3" s="541" t="s">
        <v>104</v>
      </c>
      <c r="D3" s="543"/>
      <c r="E3" s="541" t="s">
        <v>105</v>
      </c>
      <c r="F3" s="542"/>
    </row>
    <row r="4" spans="1:9" ht="28.5" customHeight="1" thickBot="1" x14ac:dyDescent="0.25">
      <c r="A4" s="540"/>
      <c r="B4" s="590"/>
      <c r="C4" s="106" t="s">
        <v>106</v>
      </c>
      <c r="D4" s="106" t="s">
        <v>107</v>
      </c>
      <c r="E4" s="232" t="s">
        <v>108</v>
      </c>
      <c r="F4" s="240" t="s">
        <v>109</v>
      </c>
    </row>
    <row r="5" spans="1:9" ht="15" customHeight="1" x14ac:dyDescent="0.2">
      <c r="A5" s="139">
        <v>2015</v>
      </c>
      <c r="B5" s="37">
        <v>249.26518091023388</v>
      </c>
      <c r="C5" s="37" t="s">
        <v>110</v>
      </c>
      <c r="D5" s="37" t="s">
        <v>110</v>
      </c>
      <c r="E5" s="127">
        <v>5.3584523047300889</v>
      </c>
      <c r="F5" s="119">
        <v>23642.848543626049</v>
      </c>
    </row>
    <row r="6" spans="1:9" ht="15" customHeight="1" x14ac:dyDescent="0.2">
      <c r="A6" s="139">
        <v>2016</v>
      </c>
      <c r="B6" s="37">
        <v>260.91111299999994</v>
      </c>
      <c r="C6" s="37">
        <v>11.645932089766063</v>
      </c>
      <c r="D6" s="37">
        <v>4.6721054449879285</v>
      </c>
      <c r="E6" s="127">
        <v>5.3873528142505807</v>
      </c>
      <c r="F6" s="119">
        <v>24695.134839726026</v>
      </c>
    </row>
    <row r="7" spans="1:9" ht="15" customHeight="1" x14ac:dyDescent="0.2">
      <c r="A7" s="140">
        <v>2017</v>
      </c>
      <c r="B7" s="37">
        <v>272.74645974272005</v>
      </c>
      <c r="C7" s="37">
        <v>11.835346742720105</v>
      </c>
      <c r="D7" s="37">
        <v>4.5361604596428684</v>
      </c>
      <c r="E7" s="127">
        <v>5.2660425672193245</v>
      </c>
      <c r="F7" s="119">
        <v>25756.248177937337</v>
      </c>
    </row>
    <row r="8" spans="1:9" ht="15" customHeight="1" x14ac:dyDescent="0.2">
      <c r="A8" s="140">
        <v>2018</v>
      </c>
      <c r="B8" s="37">
        <v>291.80891910444018</v>
      </c>
      <c r="C8" s="37">
        <v>19.06245936172013</v>
      </c>
      <c r="D8" s="37">
        <v>6.9890767343787408</v>
      </c>
      <c r="E8" s="127">
        <v>5.3290908718173702</v>
      </c>
      <c r="F8" s="119">
        <v>27460.672973373014</v>
      </c>
    </row>
    <row r="9" spans="1:9" ht="15" customHeight="1" x14ac:dyDescent="0.2">
      <c r="A9" s="140">
        <v>2019</v>
      </c>
      <c r="B9" s="37">
        <v>317.40464423236006</v>
      </c>
      <c r="C9" s="37">
        <v>25.595725127919877</v>
      </c>
      <c r="D9" s="37">
        <v>8.7713991767191413</v>
      </c>
      <c r="E9" s="127">
        <v>5.3899083887306718</v>
      </c>
      <c r="F9" s="119">
        <v>29749.274108871381</v>
      </c>
    </row>
    <row r="10" spans="1:9" ht="15" customHeight="1" x14ac:dyDescent="0.2">
      <c r="A10" s="140">
        <v>2020</v>
      </c>
      <c r="B10" s="37">
        <v>369.39816482878001</v>
      </c>
      <c r="C10" s="37">
        <v>51.993520596419955</v>
      </c>
      <c r="D10" s="37">
        <v>16.380831705271916</v>
      </c>
      <c r="E10" s="127">
        <v>6.3379891905139694</v>
      </c>
      <c r="F10" s="119">
        <v>34522.692879568567</v>
      </c>
    </row>
    <row r="11" spans="1:9" ht="15" customHeight="1" x14ac:dyDescent="0.2">
      <c r="A11" s="140">
        <v>2021</v>
      </c>
      <c r="B11" s="37">
        <v>411.39115662133986</v>
      </c>
      <c r="C11" s="37">
        <v>41.992991792559849</v>
      </c>
      <c r="D11" s="37">
        <v>11.367948135861482</v>
      </c>
      <c r="E11" s="127">
        <v>6.5219900998269562</v>
      </c>
      <c r="F11" s="119">
        <v>39176.938687948103</v>
      </c>
    </row>
    <row r="12" spans="1:9" ht="15" customHeight="1" x14ac:dyDescent="0.2">
      <c r="A12" s="140">
        <v>2022</v>
      </c>
      <c r="B12" s="37">
        <v>426.64019465064001</v>
      </c>
      <c r="C12" s="37">
        <v>15.249038029300152</v>
      </c>
      <c r="D12" s="37">
        <v>3.7067004926739222</v>
      </c>
      <c r="E12" s="127">
        <v>6.0517438423086274</v>
      </c>
      <c r="F12" s="119">
        <v>39652.326162227422</v>
      </c>
    </row>
    <row r="13" spans="1:9" ht="15" customHeight="1" x14ac:dyDescent="0.2">
      <c r="A13" s="140">
        <v>2023</v>
      </c>
      <c r="B13" s="37">
        <v>466.59590374679999</v>
      </c>
      <c r="C13" s="37">
        <v>39.955709096159978</v>
      </c>
      <c r="D13" s="37">
        <v>9.3652003719148507</v>
      </c>
      <c r="E13" s="127">
        <v>6.0916046969060602</v>
      </c>
      <c r="F13" s="119">
        <v>42893.372147928822</v>
      </c>
    </row>
    <row r="14" spans="1:9" ht="15" customHeight="1" x14ac:dyDescent="0.2">
      <c r="A14" s="140">
        <v>2024</v>
      </c>
      <c r="B14" s="37">
        <v>514.24595387099998</v>
      </c>
      <c r="C14" s="37">
        <v>47.650050124199993</v>
      </c>
      <c r="D14" s="37">
        <v>10.212273562962411</v>
      </c>
      <c r="E14" s="127">
        <v>6.3728489079633173</v>
      </c>
      <c r="F14" s="119">
        <v>47236.897949493723</v>
      </c>
      <c r="G14" s="335"/>
      <c r="H14" s="75"/>
      <c r="I14" s="75"/>
    </row>
    <row r="15" spans="1:9" ht="7.5" customHeight="1" x14ac:dyDescent="0.2"/>
    <row r="22" ht="34.5" customHeight="1" x14ac:dyDescent="0.2"/>
    <row r="25" ht="25.5" customHeight="1" x14ac:dyDescent="0.2"/>
    <row r="26" ht="25.5" customHeight="1" x14ac:dyDescent="0.2"/>
  </sheetData>
  <mergeCells count="6">
    <mergeCell ref="B3:B4"/>
    <mergeCell ref="C3:D3"/>
    <mergeCell ref="H2:I2"/>
    <mergeCell ref="A1:F1"/>
    <mergeCell ref="A3:A4"/>
    <mergeCell ref="E3:F3"/>
  </mergeCells>
  <hyperlinks>
    <hyperlink ref="H2" location="OBSAH!A1" tooltip="obsah" display="zpět na obsah" xr:uid="{00000000-0004-0000-0C00-000000000000}"/>
  </hyperlink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CD397-4FC6-4AA5-AE7F-5BF0D78C604C}">
  <sheetPr codeName="List15"/>
  <dimension ref="A1:U49"/>
  <sheetViews>
    <sheetView view="pageBreakPreview" zoomScaleNormal="100" zoomScaleSheetLayoutView="100" workbookViewId="0"/>
  </sheetViews>
  <sheetFormatPr defaultColWidth="9.140625" defaultRowHeight="15" x14ac:dyDescent="0.25"/>
  <cols>
    <col min="1" max="1" width="29" customWidth="1"/>
    <col min="2" max="11" width="7" bestFit="1" customWidth="1"/>
    <col min="15" max="15" width="12" bestFit="1" customWidth="1"/>
  </cols>
  <sheetData>
    <row r="1" spans="1:21" s="109" customFormat="1" ht="25.5" customHeight="1" x14ac:dyDescent="0.2">
      <c r="A1" s="592" t="s">
        <v>422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</row>
    <row r="2" spans="1:21" ht="15.75" thickBot="1" x14ac:dyDescent="0.3">
      <c r="A2" s="51" t="s">
        <v>101</v>
      </c>
      <c r="B2" s="55"/>
      <c r="C2" s="55"/>
      <c r="D2" s="55"/>
      <c r="E2" s="55"/>
      <c r="H2" s="591"/>
      <c r="I2" s="591"/>
      <c r="J2" s="591"/>
      <c r="K2" s="591"/>
      <c r="M2" s="591" t="s">
        <v>59</v>
      </c>
      <c r="N2" s="591"/>
      <c r="O2" s="591"/>
    </row>
    <row r="3" spans="1:21" ht="23.25" customHeight="1" thickBot="1" x14ac:dyDescent="0.3">
      <c r="A3" s="157" t="s">
        <v>233</v>
      </c>
      <c r="B3" s="112">
        <v>2015</v>
      </c>
      <c r="C3" s="113">
        <v>2016</v>
      </c>
      <c r="D3" s="113">
        <v>2017</v>
      </c>
      <c r="E3" s="113">
        <v>2018</v>
      </c>
      <c r="F3" s="113">
        <v>2019</v>
      </c>
      <c r="G3" s="113">
        <v>2020</v>
      </c>
      <c r="H3" s="114">
        <v>2021</v>
      </c>
      <c r="I3" s="114">
        <v>2022</v>
      </c>
      <c r="J3" s="114">
        <v>2023</v>
      </c>
      <c r="K3" s="114">
        <v>2024</v>
      </c>
    </row>
    <row r="4" spans="1:21" ht="20.100000000000001" customHeight="1" x14ac:dyDescent="0.25">
      <c r="A4" s="105"/>
      <c r="B4" s="593" t="s">
        <v>113</v>
      </c>
      <c r="C4" s="594"/>
      <c r="D4" s="594"/>
      <c r="E4" s="594"/>
      <c r="F4" s="594"/>
      <c r="G4" s="594"/>
      <c r="H4" s="594"/>
      <c r="I4" s="594"/>
      <c r="J4" s="594"/>
      <c r="K4" s="594"/>
    </row>
    <row r="5" spans="1:21" x14ac:dyDescent="0.25">
      <c r="A5" s="105" t="s">
        <v>114</v>
      </c>
      <c r="B5" s="420">
        <v>249.26518091023391</v>
      </c>
      <c r="C5" s="421">
        <v>260.91111299999994</v>
      </c>
      <c r="D5" s="421">
        <v>272.74645974271994</v>
      </c>
      <c r="E5" s="421">
        <v>291.80891910443995</v>
      </c>
      <c r="F5" s="421">
        <v>317.40464423236006</v>
      </c>
      <c r="G5" s="421">
        <v>369.39816482878024</v>
      </c>
      <c r="H5" s="421">
        <v>411.39115662133997</v>
      </c>
      <c r="I5" s="422">
        <v>426.64019465064001</v>
      </c>
      <c r="J5" s="422">
        <v>466.59590374679999</v>
      </c>
      <c r="K5" s="422">
        <v>514.24595387099998</v>
      </c>
    </row>
    <row r="6" spans="1:21" ht="14.1" customHeight="1" x14ac:dyDescent="0.25">
      <c r="A6" s="229" t="s">
        <v>124</v>
      </c>
      <c r="B6" s="423">
        <v>141.60878778982837</v>
      </c>
      <c r="C6" s="424">
        <v>148.73535213164885</v>
      </c>
      <c r="D6" s="424">
        <v>155.55223973636998</v>
      </c>
      <c r="E6" s="424">
        <v>168.93266573584</v>
      </c>
      <c r="F6" s="424">
        <v>183.59501839312003</v>
      </c>
      <c r="G6" s="424">
        <v>211.21606495069</v>
      </c>
      <c r="H6" s="425">
        <v>239.37119442473997</v>
      </c>
      <c r="I6" s="425">
        <v>262.68243286310997</v>
      </c>
      <c r="J6" s="425">
        <v>272.68188341799993</v>
      </c>
      <c r="K6" s="423">
        <v>298.71483234200002</v>
      </c>
    </row>
    <row r="7" spans="1:21" ht="14.1" customHeight="1" x14ac:dyDescent="0.25">
      <c r="A7" s="229" t="s">
        <v>125</v>
      </c>
      <c r="B7" s="423">
        <v>1.8987559443051096</v>
      </c>
      <c r="C7" s="424">
        <v>1.998021351791873</v>
      </c>
      <c r="D7" s="424">
        <v>2.0102702513800002</v>
      </c>
      <c r="E7" s="424">
        <v>2.2640255779999996</v>
      </c>
      <c r="F7" s="424">
        <v>2.6045931880000008</v>
      </c>
      <c r="G7" s="424">
        <v>3.0356212270799992</v>
      </c>
      <c r="H7" s="425">
        <v>3.4097832629999987</v>
      </c>
      <c r="I7" s="425">
        <v>3.5345206887999998</v>
      </c>
      <c r="J7" s="425">
        <v>4.0691164670000006</v>
      </c>
      <c r="K7" s="423">
        <v>4.538818577999999</v>
      </c>
    </row>
    <row r="8" spans="1:21" ht="14.1" customHeight="1" x14ac:dyDescent="0.25">
      <c r="A8" s="229" t="s">
        <v>126</v>
      </c>
      <c r="B8" s="423">
        <v>58.406814700450404</v>
      </c>
      <c r="C8" s="424">
        <v>61.406202843817965</v>
      </c>
      <c r="D8" s="424">
        <v>65.962296626339992</v>
      </c>
      <c r="E8" s="424">
        <v>68.74340916945998</v>
      </c>
      <c r="F8" s="424">
        <v>75.513691380550014</v>
      </c>
      <c r="G8" s="424">
        <v>87.538472357530011</v>
      </c>
      <c r="H8" s="425">
        <v>96.411852744549989</v>
      </c>
      <c r="I8" s="425">
        <v>102.94594110993</v>
      </c>
      <c r="J8" s="425">
        <v>116.14810710800002</v>
      </c>
      <c r="K8" s="423">
        <v>130.51984507200001</v>
      </c>
    </row>
    <row r="9" spans="1:21" ht="14.1" customHeight="1" x14ac:dyDescent="0.25">
      <c r="A9" s="230" t="s">
        <v>127</v>
      </c>
      <c r="B9" s="423">
        <v>3.4243486814778801</v>
      </c>
      <c r="C9" s="423">
        <v>3.6031412800051434</v>
      </c>
      <c r="D9" s="423">
        <v>3.9104875948600002</v>
      </c>
      <c r="E9" s="423">
        <v>4.0831484384600012</v>
      </c>
      <c r="F9" s="423">
        <v>4.3625383366400001</v>
      </c>
      <c r="G9" s="423">
        <v>6.1364868639600001</v>
      </c>
      <c r="H9" s="423">
        <v>5.532816243550001</v>
      </c>
      <c r="I9" s="423">
        <v>5.7414510307499995</v>
      </c>
      <c r="J9" s="423">
        <v>7.4827789199999994</v>
      </c>
      <c r="K9" s="423">
        <v>8.1796873720000018</v>
      </c>
    </row>
    <row r="10" spans="1:21" ht="14.1" customHeight="1" x14ac:dyDescent="0.25">
      <c r="A10" s="229" t="s">
        <v>128</v>
      </c>
      <c r="B10" s="423">
        <v>5.8031904478636491</v>
      </c>
      <c r="C10" s="423">
        <v>6.1065764971651531</v>
      </c>
      <c r="D10" s="423">
        <v>6.488732551590001</v>
      </c>
      <c r="E10" s="423">
        <v>6.9645840739600002</v>
      </c>
      <c r="F10" s="423">
        <v>7.5107407719900001</v>
      </c>
      <c r="G10" s="423">
        <v>9.8135814225200004</v>
      </c>
      <c r="H10" s="423">
        <v>14.003629643830001</v>
      </c>
      <c r="I10" s="423">
        <v>11.494745895689999</v>
      </c>
      <c r="J10" s="423">
        <v>11.026923862</v>
      </c>
      <c r="K10" s="423">
        <v>12.577066049000001</v>
      </c>
    </row>
    <row r="11" spans="1:21" ht="14.1" customHeight="1" x14ac:dyDescent="0.25">
      <c r="A11" s="230" t="s">
        <v>129</v>
      </c>
      <c r="B11" s="423">
        <v>29.56654683889828</v>
      </c>
      <c r="C11" s="424">
        <v>30.241245362876068</v>
      </c>
      <c r="D11" s="424">
        <v>30.339889428060001</v>
      </c>
      <c r="E11" s="424">
        <v>31.283737040929999</v>
      </c>
      <c r="F11" s="424">
        <v>33.323190418370004</v>
      </c>
      <c r="G11" s="424">
        <v>35.383729854670001</v>
      </c>
      <c r="H11" s="425">
        <v>35.432387514019993</v>
      </c>
      <c r="I11" s="425">
        <v>26.262198129959998</v>
      </c>
      <c r="J11" s="425">
        <v>41.125177836999995</v>
      </c>
      <c r="K11" s="423">
        <v>43.396559380999996</v>
      </c>
    </row>
    <row r="12" spans="1:21" ht="14.1" customHeight="1" x14ac:dyDescent="0.25">
      <c r="A12" s="229" t="s">
        <v>130</v>
      </c>
      <c r="B12" s="423">
        <v>0.31765715986539544</v>
      </c>
      <c r="C12" s="424">
        <v>0.33426401632301478</v>
      </c>
      <c r="D12" s="424">
        <v>0.38021114900000003</v>
      </c>
      <c r="E12" s="424">
        <v>0.37509735800000005</v>
      </c>
      <c r="F12" s="424">
        <v>0.38869320000000002</v>
      </c>
      <c r="G12" s="424">
        <v>0.75501127899999998</v>
      </c>
      <c r="H12" s="425">
        <v>0.5976328540000001</v>
      </c>
      <c r="I12" s="425">
        <v>0.43432617800000001</v>
      </c>
      <c r="J12" s="425">
        <v>0.471828215</v>
      </c>
      <c r="K12" s="423">
        <v>0.51753111200000002</v>
      </c>
    </row>
    <row r="13" spans="1:21" ht="24" customHeight="1" x14ac:dyDescent="0.25">
      <c r="A13" s="229" t="s">
        <v>131</v>
      </c>
      <c r="B13" s="426">
        <v>6.4902220000000002</v>
      </c>
      <c r="C13" s="424">
        <v>6.4856600000000002</v>
      </c>
      <c r="D13" s="424">
        <v>6.3706290000000001</v>
      </c>
      <c r="E13" s="424">
        <v>6.7631049999999995</v>
      </c>
      <c r="F13" s="424">
        <v>7.3744740000000002</v>
      </c>
      <c r="G13" s="424">
        <v>7.782063</v>
      </c>
      <c r="H13" s="425">
        <v>7.9505460000000001</v>
      </c>
      <c r="I13" s="425">
        <v>8.570041999999999</v>
      </c>
      <c r="J13" s="425">
        <v>9.2336819999999999</v>
      </c>
      <c r="K13" s="423">
        <v>10.009673000000001</v>
      </c>
      <c r="S13" s="58"/>
      <c r="T13" s="58"/>
      <c r="U13" s="58"/>
    </row>
    <row r="14" spans="1:21" ht="14.1" customHeight="1" x14ac:dyDescent="0.25">
      <c r="A14" s="170" t="s">
        <v>229</v>
      </c>
      <c r="B14" s="423">
        <v>1.7488573475448415</v>
      </c>
      <c r="C14" s="424">
        <v>2.0006495163718272</v>
      </c>
      <c r="D14" s="424">
        <v>1.7317034051199998</v>
      </c>
      <c r="E14" s="424">
        <v>2.3991467097900006</v>
      </c>
      <c r="F14" s="424">
        <v>2.7317045436900007</v>
      </c>
      <c r="G14" s="424">
        <v>7.7371338733302082</v>
      </c>
      <c r="H14" s="425">
        <v>8.6813139336499994</v>
      </c>
      <c r="I14" s="425">
        <v>4.9745367544000016</v>
      </c>
      <c r="J14" s="425">
        <v>4.3564059198000002</v>
      </c>
      <c r="K14" s="423">
        <v>5.7919409650000002</v>
      </c>
      <c r="O14" s="241"/>
    </row>
    <row r="15" spans="1:21" ht="20.100000000000001" customHeight="1" x14ac:dyDescent="0.25">
      <c r="B15" s="548" t="s">
        <v>120</v>
      </c>
      <c r="C15" s="549"/>
      <c r="D15" s="549"/>
      <c r="E15" s="549"/>
      <c r="F15" s="549"/>
      <c r="G15" s="549"/>
      <c r="H15" s="549"/>
      <c r="I15" s="549"/>
      <c r="J15" s="549"/>
      <c r="K15" s="549"/>
    </row>
    <row r="16" spans="1:21" x14ac:dyDescent="0.25">
      <c r="A16" s="105" t="s">
        <v>114</v>
      </c>
      <c r="B16" s="427">
        <v>23642.848543626049</v>
      </c>
      <c r="C16" s="428">
        <v>24695.134839726026</v>
      </c>
      <c r="D16" s="428">
        <v>25756.248177937327</v>
      </c>
      <c r="E16" s="428">
        <v>27460.672973372992</v>
      </c>
      <c r="F16" s="428">
        <v>29749.274108871381</v>
      </c>
      <c r="G16" s="428">
        <v>34522.692879568589</v>
      </c>
      <c r="H16" s="428">
        <v>39176.938687948117</v>
      </c>
      <c r="I16" s="429">
        <v>39652.326162227422</v>
      </c>
      <c r="J16" s="429">
        <v>42893.372147928829</v>
      </c>
      <c r="K16" s="429">
        <v>47236.897949493738</v>
      </c>
    </row>
    <row r="17" spans="1:11" ht="14.1" customHeight="1" x14ac:dyDescent="0.25">
      <c r="A17" s="170" t="s">
        <v>124</v>
      </c>
      <c r="B17" s="430">
        <v>13431.619730984801</v>
      </c>
      <c r="C17" s="380">
        <v>14077.742929735619</v>
      </c>
      <c r="D17" s="380">
        <v>14689.254243898169</v>
      </c>
      <c r="E17" s="380">
        <v>15897.40540669256</v>
      </c>
      <c r="F17" s="380">
        <v>17207.746094609181</v>
      </c>
      <c r="G17" s="380">
        <v>19739.533207761011</v>
      </c>
      <c r="H17" s="380">
        <v>22795.411269062981</v>
      </c>
      <c r="I17" s="381">
        <v>24413.943260795433</v>
      </c>
      <c r="J17" s="381">
        <v>25067.18427985477</v>
      </c>
      <c r="K17" s="381">
        <v>27438.936456617816</v>
      </c>
    </row>
    <row r="18" spans="1:11" ht="14.1" customHeight="1" x14ac:dyDescent="0.25">
      <c r="A18" s="170" t="s">
        <v>125</v>
      </c>
      <c r="B18" s="430">
        <v>180.09735274130404</v>
      </c>
      <c r="C18" s="380">
        <v>189.11193980132222</v>
      </c>
      <c r="D18" s="380">
        <v>189.83571610098508</v>
      </c>
      <c r="E18" s="380">
        <v>213.05608543979491</v>
      </c>
      <c r="F18" s="380">
        <v>244.11979503106298</v>
      </c>
      <c r="G18" s="380">
        <v>283.69880876305058</v>
      </c>
      <c r="H18" s="380">
        <v>324.71497669236288</v>
      </c>
      <c r="I18" s="381">
        <v>328.50155455747347</v>
      </c>
      <c r="J18" s="381">
        <v>374.06699358211711</v>
      </c>
      <c r="K18" s="381">
        <v>416.92055788937716</v>
      </c>
    </row>
    <row r="19" spans="1:11" ht="14.1" customHeight="1" x14ac:dyDescent="0.25">
      <c r="A19" s="170" t="s">
        <v>126</v>
      </c>
      <c r="B19" s="430">
        <v>5539.8971843390973</v>
      </c>
      <c r="C19" s="380">
        <v>5812.0730918182571</v>
      </c>
      <c r="D19" s="380">
        <v>6229.0131424522669</v>
      </c>
      <c r="E19" s="380">
        <v>6469.0972574477009</v>
      </c>
      <c r="F19" s="380">
        <v>7077.6453485291104</v>
      </c>
      <c r="G19" s="380">
        <v>8181.0471303948416</v>
      </c>
      <c r="H19" s="380">
        <v>9181.3379625982652</v>
      </c>
      <c r="I19" s="381">
        <v>9567.8890201872309</v>
      </c>
      <c r="J19" s="381">
        <v>10677.29901281867</v>
      </c>
      <c r="K19" s="381">
        <v>11989.112516374591</v>
      </c>
    </row>
    <row r="20" spans="1:11" ht="14.1" customHeight="1" x14ac:dyDescent="0.25">
      <c r="A20" s="170" t="s">
        <v>127</v>
      </c>
      <c r="B20" s="430">
        <v>324.80010622062423</v>
      </c>
      <c r="C20" s="380">
        <v>341.03591346954266</v>
      </c>
      <c r="D20" s="380">
        <v>369.27881331610121</v>
      </c>
      <c r="E20" s="380">
        <v>384.24460881594297</v>
      </c>
      <c r="F20" s="380">
        <v>408.88610530901491</v>
      </c>
      <c r="G20" s="380">
        <v>573.495137590063</v>
      </c>
      <c r="H20" s="380">
        <v>526.89222715780159</v>
      </c>
      <c r="I20" s="381">
        <v>533.61565968293201</v>
      </c>
      <c r="J20" s="381">
        <v>687.87920840901336</v>
      </c>
      <c r="K20" s="381">
        <v>751.35847883958638</v>
      </c>
    </row>
    <row r="21" spans="1:11" ht="14.1" customHeight="1" x14ac:dyDescent="0.25">
      <c r="A21" s="170" t="s">
        <v>128</v>
      </c>
      <c r="B21" s="430">
        <v>550.43368804112254</v>
      </c>
      <c r="C21" s="380">
        <v>577.98507803151847</v>
      </c>
      <c r="D21" s="380">
        <v>612.75004675280093</v>
      </c>
      <c r="E21" s="380">
        <v>655.40205637829445</v>
      </c>
      <c r="F21" s="380">
        <v>703.95657419251677</v>
      </c>
      <c r="G21" s="380">
        <v>917.14385656282559</v>
      </c>
      <c r="H21" s="380">
        <v>1333.5710579457855</v>
      </c>
      <c r="I21" s="381">
        <v>1068.3320960442027</v>
      </c>
      <c r="J21" s="381">
        <v>1013.6864577283302</v>
      </c>
      <c r="K21" s="381">
        <v>1155.2868447258361</v>
      </c>
    </row>
    <row r="22" spans="1:11" ht="14.1" customHeight="1" x14ac:dyDescent="0.25">
      <c r="A22" s="170" t="s">
        <v>234</v>
      </c>
      <c r="B22" s="430">
        <v>2804.3924398804697</v>
      </c>
      <c r="C22" s="380">
        <v>2862.3220504887581</v>
      </c>
      <c r="D22" s="380">
        <v>2865.0847477082543</v>
      </c>
      <c r="E22" s="380">
        <v>2943.9554997238015</v>
      </c>
      <c r="F22" s="380">
        <v>3123.2710168301201</v>
      </c>
      <c r="G22" s="380">
        <v>3306.8427377612761</v>
      </c>
      <c r="H22" s="380">
        <v>3374.2399438159764</v>
      </c>
      <c r="I22" s="381">
        <v>2440.8324837722853</v>
      </c>
      <c r="J22" s="381">
        <v>3780.5680320962165</v>
      </c>
      <c r="K22" s="381">
        <v>3986.2614988190453</v>
      </c>
    </row>
    <row r="23" spans="1:11" ht="14.1" customHeight="1" x14ac:dyDescent="0.25">
      <c r="A23" s="170" t="s">
        <v>130</v>
      </c>
      <c r="B23" s="430">
        <v>30.12984040559034</v>
      </c>
      <c r="C23" s="380">
        <v>31.63795846122213</v>
      </c>
      <c r="D23" s="380">
        <v>35.90445398594801</v>
      </c>
      <c r="E23" s="380">
        <v>35.298529986081881</v>
      </c>
      <c r="F23" s="380">
        <v>36.43091164913541</v>
      </c>
      <c r="G23" s="380">
        <v>70.560779633566057</v>
      </c>
      <c r="H23" s="380">
        <v>56.912807439397774</v>
      </c>
      <c r="I23" s="381">
        <v>40.366668417053724</v>
      </c>
      <c r="J23" s="381">
        <v>43.374369670571227</v>
      </c>
      <c r="K23" s="381">
        <v>47.538661489137354</v>
      </c>
    </row>
    <row r="24" spans="1:11" ht="26.25" customHeight="1" x14ac:dyDescent="0.25">
      <c r="A24" s="170" t="s">
        <v>131</v>
      </c>
      <c r="B24" s="431">
        <v>615.59875791785635</v>
      </c>
      <c r="C24" s="380">
        <v>613.86518336847359</v>
      </c>
      <c r="D24" s="380">
        <v>601.59718197018447</v>
      </c>
      <c r="E24" s="380">
        <v>636.44187182336873</v>
      </c>
      <c r="F24" s="380">
        <v>691.18474610012777</v>
      </c>
      <c r="G24" s="380">
        <v>727.28507203867605</v>
      </c>
      <c r="H24" s="380">
        <v>757.13356537804077</v>
      </c>
      <c r="I24" s="381">
        <v>796.50746664002349</v>
      </c>
      <c r="J24" s="381">
        <v>848.83676676372454</v>
      </c>
      <c r="K24" s="381">
        <v>919.45478316279082</v>
      </c>
    </row>
    <row r="25" spans="1:11" ht="14.1" customHeight="1" x14ac:dyDescent="0.25">
      <c r="A25" s="170" t="s">
        <v>229</v>
      </c>
      <c r="B25" s="430">
        <v>165.87944309518554</v>
      </c>
      <c r="C25" s="380">
        <v>189.36069455130854</v>
      </c>
      <c r="D25" s="380">
        <v>163.52983175262045</v>
      </c>
      <c r="E25" s="380">
        <v>225.77165706544912</v>
      </c>
      <c r="F25" s="380">
        <v>256.0335166211093</v>
      </c>
      <c r="G25" s="380">
        <v>723.08614906328069</v>
      </c>
      <c r="H25" s="380">
        <v>826.72487785750673</v>
      </c>
      <c r="I25" s="381">
        <v>462.33795213078656</v>
      </c>
      <c r="J25" s="381">
        <v>400.47702700541146</v>
      </c>
      <c r="K25" s="381">
        <v>532.02815157555699</v>
      </c>
    </row>
    <row r="26" spans="1:11" ht="20.100000000000001" customHeight="1" x14ac:dyDescent="0.25">
      <c r="A26" s="104"/>
      <c r="B26" s="548" t="s">
        <v>235</v>
      </c>
      <c r="C26" s="549"/>
      <c r="D26" s="549"/>
      <c r="E26" s="549"/>
      <c r="F26" s="549"/>
      <c r="G26" s="549"/>
      <c r="H26" s="549"/>
      <c r="I26" s="549"/>
      <c r="J26" s="549"/>
      <c r="K26" s="549"/>
    </row>
    <row r="27" spans="1:11" ht="15.75" customHeight="1" x14ac:dyDescent="0.25">
      <c r="A27" s="105" t="s">
        <v>114</v>
      </c>
      <c r="B27" s="420">
        <v>100</v>
      </c>
      <c r="C27" s="421">
        <v>100</v>
      </c>
      <c r="D27" s="421">
        <v>100</v>
      </c>
      <c r="E27" s="421">
        <v>100</v>
      </c>
      <c r="F27" s="421">
        <v>100</v>
      </c>
      <c r="G27" s="421">
        <v>100</v>
      </c>
      <c r="H27" s="421">
        <v>100</v>
      </c>
      <c r="I27" s="422">
        <v>100</v>
      </c>
      <c r="J27" s="422">
        <v>100</v>
      </c>
      <c r="K27" s="422">
        <v>100</v>
      </c>
    </row>
    <row r="28" spans="1:11" ht="14.1" customHeight="1" x14ac:dyDescent="0.25">
      <c r="A28" s="170" t="s">
        <v>124</v>
      </c>
      <c r="B28" s="423">
        <v>56.810496866317216</v>
      </c>
      <c r="C28" s="432">
        <v>57.006139148871313</v>
      </c>
      <c r="D28" s="432">
        <v>57.031808912607509</v>
      </c>
      <c r="E28" s="432">
        <v>57.891536096392628</v>
      </c>
      <c r="F28" s="432">
        <v>57.842574684797931</v>
      </c>
      <c r="G28" s="432">
        <v>57.178428335882714</v>
      </c>
      <c r="H28" s="432">
        <v>58.185789988934133</v>
      </c>
      <c r="I28" s="433">
        <v>61.570015239237122</v>
      </c>
      <c r="J28" s="433">
        <v>58.440693805570085</v>
      </c>
      <c r="K28" s="433">
        <v>58.087930511346983</v>
      </c>
    </row>
    <row r="29" spans="1:11" ht="14.1" customHeight="1" x14ac:dyDescent="0.25">
      <c r="A29" s="170" t="s">
        <v>125</v>
      </c>
      <c r="B29" s="423">
        <v>0.76174134605221699</v>
      </c>
      <c r="C29" s="432">
        <v>0.76578622076242242</v>
      </c>
      <c r="D29" s="432">
        <v>0.73704723913787029</v>
      </c>
      <c r="E29" s="432">
        <v>0.77585893705657882</v>
      </c>
      <c r="F29" s="432">
        <v>0.82059076177010049</v>
      </c>
      <c r="G29" s="432">
        <v>0.82177485329063293</v>
      </c>
      <c r="H29" s="432">
        <v>0.82884213919515348</v>
      </c>
      <c r="I29" s="433">
        <v>0.8284546869040994</v>
      </c>
      <c r="J29" s="433">
        <v>0.8720857672184199</v>
      </c>
      <c r="K29" s="433">
        <v>0.88261629359140736</v>
      </c>
    </row>
    <row r="30" spans="1:11" ht="14.1" customHeight="1" x14ac:dyDescent="0.25">
      <c r="A30" s="170" t="s">
        <v>126</v>
      </c>
      <c r="B30" s="423">
        <v>23.431597821712629</v>
      </c>
      <c r="C30" s="432">
        <v>23.535296039236925</v>
      </c>
      <c r="D30" s="432">
        <v>24.184473994112267</v>
      </c>
      <c r="E30" s="432">
        <v>23.557679244497784</v>
      </c>
      <c r="F30" s="432">
        <v>23.790985025811175</v>
      </c>
      <c r="G30" s="432">
        <v>23.697592649954004</v>
      </c>
      <c r="H30" s="432">
        <v>23.435567632604975</v>
      </c>
      <c r="I30" s="433">
        <v>24.129452030235608</v>
      </c>
      <c r="J30" s="433">
        <v>24.892654687990621</v>
      </c>
      <c r="K30" s="433">
        <v>25.380821003939541</v>
      </c>
    </row>
    <row r="31" spans="1:11" ht="14.1" customHeight="1" x14ac:dyDescent="0.25">
      <c r="A31" s="170" t="s">
        <v>127</v>
      </c>
      <c r="B31" s="423">
        <v>1.3737773839784972</v>
      </c>
      <c r="C31" s="432">
        <v>1.3809842128131753</v>
      </c>
      <c r="D31" s="432">
        <v>1.4337445840905649</v>
      </c>
      <c r="E31" s="432">
        <v>1.3992541595339727</v>
      </c>
      <c r="F31" s="432">
        <v>1.3744406126100501</v>
      </c>
      <c r="G31" s="432">
        <v>1.6612120601098068</v>
      </c>
      <c r="H31" s="432">
        <v>1.3449040297778241</v>
      </c>
      <c r="I31" s="433">
        <v>1.3457360798954872</v>
      </c>
      <c r="J31" s="433">
        <v>1.6036958018518219</v>
      </c>
      <c r="K31" s="433">
        <v>1.5906177404853048</v>
      </c>
    </row>
    <row r="32" spans="1:11" ht="14.1" customHeight="1" x14ac:dyDescent="0.25">
      <c r="A32" s="170" t="s">
        <v>128</v>
      </c>
      <c r="B32" s="423">
        <v>2.3281191647675454</v>
      </c>
      <c r="C32" s="432">
        <v>2.340481563606359</v>
      </c>
      <c r="D32" s="432">
        <v>2.3790345648155369</v>
      </c>
      <c r="E32" s="432">
        <v>2.3866933523945302</v>
      </c>
      <c r="F32" s="432">
        <v>2.3662983224945089</v>
      </c>
      <c r="G32" s="432">
        <v>2.6566405458642963</v>
      </c>
      <c r="H32" s="432">
        <v>3.403969535669789</v>
      </c>
      <c r="I32" s="433">
        <v>2.6942482306672075</v>
      </c>
      <c r="J32" s="433">
        <v>2.363270610276039</v>
      </c>
      <c r="K32" s="433">
        <v>2.4457297046920456</v>
      </c>
    </row>
    <row r="33" spans="1:11" ht="14.1" customHeight="1" x14ac:dyDescent="0.25">
      <c r="A33" s="170" t="s">
        <v>236</v>
      </c>
      <c r="B33" s="423">
        <v>11.861482911865604</v>
      </c>
      <c r="C33" s="432">
        <v>11.590631389808252</v>
      </c>
      <c r="D33" s="432">
        <v>11.123843534643651</v>
      </c>
      <c r="E33" s="432">
        <v>10.720624008662801</v>
      </c>
      <c r="F33" s="432">
        <v>10.498646136373274</v>
      </c>
      <c r="G33" s="432">
        <v>9.5787508503380661</v>
      </c>
      <c r="H33" s="432">
        <v>8.6128218712861901</v>
      </c>
      <c r="I33" s="433">
        <v>6.1555846024927741</v>
      </c>
      <c r="J33" s="433">
        <v>8.8138745982898143</v>
      </c>
      <c r="K33" s="433">
        <v>8.4388723050383287</v>
      </c>
    </row>
    <row r="34" spans="1:11" ht="14.1" customHeight="1" x14ac:dyDescent="0.25">
      <c r="A34" s="170" t="s">
        <v>130</v>
      </c>
      <c r="B34" s="423">
        <v>0.12743743779432679</v>
      </c>
      <c r="C34" s="432">
        <v>0.12811413530055918</v>
      </c>
      <c r="D34" s="432">
        <v>0.13940094744351619</v>
      </c>
      <c r="E34" s="432">
        <v>0.12854211555670467</v>
      </c>
      <c r="F34" s="432">
        <v>0.12245983386287577</v>
      </c>
      <c r="G34" s="432">
        <v>0.20438955871639355</v>
      </c>
      <c r="H34" s="432">
        <v>0.14527119613076275</v>
      </c>
      <c r="I34" s="433">
        <v>0.10180151412026563</v>
      </c>
      <c r="J34" s="433">
        <v>0.10112137959445938</v>
      </c>
      <c r="K34" s="433">
        <v>0.10063883013648837</v>
      </c>
    </row>
    <row r="35" spans="1:11" ht="24.75" customHeight="1" x14ac:dyDescent="0.25">
      <c r="A35" s="170" t="s">
        <v>131</v>
      </c>
      <c r="B35" s="423">
        <v>2.6037419170619249</v>
      </c>
      <c r="C35" s="432">
        <v>2.4857737661791361</v>
      </c>
      <c r="D35" s="432">
        <v>2.3357329756028276</v>
      </c>
      <c r="E35" s="432">
        <v>2.3176484874951506</v>
      </c>
      <c r="F35" s="432">
        <v>2.3233667603809303</v>
      </c>
      <c r="G35" s="432">
        <v>2.1066869684117311</v>
      </c>
      <c r="H35" s="432">
        <v>1.9326001232734287</v>
      </c>
      <c r="I35" s="433">
        <v>2.0087282228571297</v>
      </c>
      <c r="J35" s="433">
        <v>1.9789462200274035</v>
      </c>
      <c r="K35" s="433">
        <v>1.9464757913313511</v>
      </c>
    </row>
    <row r="36" spans="1:11" ht="22.5" customHeight="1" x14ac:dyDescent="0.25">
      <c r="A36" s="170" t="s">
        <v>229</v>
      </c>
      <c r="B36" s="426">
        <v>0.70160515045005223</v>
      </c>
      <c r="C36" s="432">
        <v>0.76679352342183593</v>
      </c>
      <c r="D36" s="432">
        <v>0.6349132475462762</v>
      </c>
      <c r="E36" s="432">
        <v>0.82216359840986664</v>
      </c>
      <c r="F36" s="432">
        <v>0.86063786189915414</v>
      </c>
      <c r="G36" s="432">
        <v>2.0945241774323509</v>
      </c>
      <c r="H36" s="432">
        <v>2.1102334831277401</v>
      </c>
      <c r="I36" s="433">
        <v>1.1659793935902985</v>
      </c>
      <c r="J36" s="433">
        <v>0.93365712918131827</v>
      </c>
      <c r="K36" s="433">
        <v>1.1262978194385413</v>
      </c>
    </row>
    <row r="37" spans="1:11" s="74" customFormat="1" ht="6" customHeight="1" x14ac:dyDescent="0.25">
      <c r="A37"/>
      <c r="B37" s="54"/>
      <c r="C37" s="54"/>
      <c r="D37" s="54"/>
      <c r="E37" s="54"/>
      <c r="F37" s="54"/>
      <c r="G37" s="54"/>
      <c r="H37" s="54"/>
      <c r="I37" s="54"/>
      <c r="J37" s="54"/>
      <c r="K37" s="54"/>
    </row>
    <row r="38" spans="1:11" s="74" customFormat="1" ht="12.75" customHeight="1" x14ac:dyDescent="0.2">
      <c r="A38" s="18"/>
      <c r="B38" s="4"/>
      <c r="C38" s="4"/>
      <c r="D38" s="4"/>
      <c r="E38" s="4"/>
      <c r="F38" s="4"/>
      <c r="G38" s="4"/>
      <c r="H38" s="78"/>
      <c r="I38" s="78"/>
      <c r="J38" s="78"/>
      <c r="K38" s="78"/>
    </row>
    <row r="39" spans="1:11" x14ac:dyDescent="0.25">
      <c r="A39" s="25" t="s">
        <v>237</v>
      </c>
      <c r="B39" s="34"/>
      <c r="C39" s="34"/>
      <c r="D39" s="34"/>
      <c r="E39" s="34"/>
      <c r="F39" s="34"/>
      <c r="G39" s="34"/>
      <c r="H39" s="78"/>
      <c r="I39" s="78"/>
      <c r="J39" s="78"/>
      <c r="K39" s="78"/>
    </row>
    <row r="40" spans="1:11" x14ac:dyDescent="0.25">
      <c r="K40" s="56"/>
    </row>
    <row r="41" spans="1:11" x14ac:dyDescent="0.25">
      <c r="K41" s="56"/>
    </row>
    <row r="42" spans="1:11" x14ac:dyDescent="0.25">
      <c r="K42" s="56"/>
    </row>
    <row r="43" spans="1:11" x14ac:dyDescent="0.25">
      <c r="K43" s="56"/>
    </row>
    <row r="44" spans="1:11" x14ac:dyDescent="0.25">
      <c r="K44" s="56"/>
    </row>
    <row r="45" spans="1:11" x14ac:dyDescent="0.25">
      <c r="K45" s="56"/>
    </row>
    <row r="46" spans="1:11" x14ac:dyDescent="0.25">
      <c r="K46" s="56"/>
    </row>
    <row r="47" spans="1:11" x14ac:dyDescent="0.25">
      <c r="K47" s="56"/>
    </row>
    <row r="48" spans="1:11" x14ac:dyDescent="0.25">
      <c r="K48" s="56"/>
    </row>
    <row r="49" spans="11:11" x14ac:dyDescent="0.25">
      <c r="K49" s="56"/>
    </row>
  </sheetData>
  <mergeCells count="6">
    <mergeCell ref="B26:K26"/>
    <mergeCell ref="A1:K1"/>
    <mergeCell ref="H2:K2"/>
    <mergeCell ref="M2:O2"/>
    <mergeCell ref="B4:K4"/>
    <mergeCell ref="B15:K15"/>
  </mergeCells>
  <hyperlinks>
    <hyperlink ref="M2" location="OBSAH!A1" tooltip="obsah" display="zpět na obsah" xr:uid="{A200A764-152F-4052-8150-CA59B7EB344C}"/>
  </hyperlinks>
  <pageMargins left="0.7" right="0.7" top="0.78740157499999996" bottom="0.78740157499999996" header="0.3" footer="0.3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8AECF-F64E-4BF7-86F5-69305B890A82}">
  <sheetPr codeName="List18"/>
  <dimension ref="A1:O52"/>
  <sheetViews>
    <sheetView zoomScaleNormal="100" workbookViewId="0"/>
  </sheetViews>
  <sheetFormatPr defaultColWidth="9.140625" defaultRowHeight="15" x14ac:dyDescent="0.25"/>
  <cols>
    <col min="1" max="1" width="25" customWidth="1"/>
    <col min="2" max="10" width="7" bestFit="1" customWidth="1"/>
    <col min="11" max="11" width="7" style="47" bestFit="1" customWidth="1"/>
    <col min="12" max="16384" width="9.140625" style="47"/>
  </cols>
  <sheetData>
    <row r="1" spans="1:15" s="107" customFormat="1" ht="26.25" customHeight="1" x14ac:dyDescent="0.2">
      <c r="A1" s="595" t="s">
        <v>423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</row>
    <row r="2" spans="1:15" s="58" customFormat="1" ht="15.75" thickBot="1" x14ac:dyDescent="0.3">
      <c r="A2" s="51" t="s">
        <v>101</v>
      </c>
      <c r="B2" s="33"/>
      <c r="C2" s="33"/>
      <c r="D2" s="33"/>
      <c r="E2" s="33"/>
      <c r="F2" s="32"/>
      <c r="G2" s="32"/>
      <c r="H2" s="591"/>
      <c r="I2" s="591"/>
      <c r="J2" s="591"/>
      <c r="K2" s="591"/>
      <c r="M2" s="591" t="s">
        <v>59</v>
      </c>
      <c r="N2" s="591"/>
      <c r="O2" s="591"/>
    </row>
    <row r="3" spans="1:15" s="58" customFormat="1" ht="15.75" customHeight="1" thickBot="1" x14ac:dyDescent="0.25">
      <c r="A3" s="115" t="s">
        <v>238</v>
      </c>
      <c r="B3" s="112">
        <v>2015</v>
      </c>
      <c r="C3" s="113">
        <v>2016</v>
      </c>
      <c r="D3" s="113">
        <v>2017</v>
      </c>
      <c r="E3" s="113">
        <v>2018</v>
      </c>
      <c r="F3" s="113">
        <v>2019</v>
      </c>
      <c r="G3" s="113">
        <v>2020</v>
      </c>
      <c r="H3" s="114">
        <v>2021</v>
      </c>
      <c r="I3" s="114">
        <v>2022</v>
      </c>
      <c r="J3" s="114">
        <v>2023</v>
      </c>
      <c r="K3" s="114">
        <v>2024</v>
      </c>
    </row>
    <row r="4" spans="1:15" s="58" customFormat="1" ht="18" customHeight="1" x14ac:dyDescent="0.2">
      <c r="A4" s="143"/>
      <c r="B4" s="593" t="s">
        <v>113</v>
      </c>
      <c r="C4" s="594"/>
      <c r="D4" s="594"/>
      <c r="E4" s="594"/>
      <c r="F4" s="594"/>
      <c r="G4" s="594"/>
      <c r="H4" s="594"/>
      <c r="I4" s="594"/>
      <c r="J4" s="594"/>
      <c r="K4" s="594"/>
    </row>
    <row r="5" spans="1:15" s="58" customFormat="1" ht="15.75" customHeight="1" x14ac:dyDescent="0.2">
      <c r="A5" s="143" t="s">
        <v>114</v>
      </c>
      <c r="B5" s="434">
        <v>249.26518091023394</v>
      </c>
      <c r="C5" s="435">
        <v>260.91111299999994</v>
      </c>
      <c r="D5" s="435">
        <v>272.74645974271999</v>
      </c>
      <c r="E5" s="435">
        <v>291.80891910444001</v>
      </c>
      <c r="F5" s="435">
        <v>317.40464423235994</v>
      </c>
      <c r="G5" s="435">
        <v>369.39816482878024</v>
      </c>
      <c r="H5" s="435">
        <v>411.39115662133997</v>
      </c>
      <c r="I5" s="436">
        <v>426.64019465064001</v>
      </c>
      <c r="J5" s="436">
        <v>466.59590374680005</v>
      </c>
      <c r="K5" s="436">
        <v>514.2459538710001</v>
      </c>
    </row>
    <row r="6" spans="1:15" s="58" customFormat="1" ht="14.1" customHeight="1" x14ac:dyDescent="0.25">
      <c r="A6" s="171" t="s">
        <v>135</v>
      </c>
      <c r="B6" s="437">
        <v>153.90713386234899</v>
      </c>
      <c r="C6" s="438">
        <v>161.95327291660067</v>
      </c>
      <c r="D6" s="438">
        <v>170.600839339</v>
      </c>
      <c r="E6" s="438">
        <v>184.01972348100003</v>
      </c>
      <c r="F6" s="438">
        <v>201.67164872099997</v>
      </c>
      <c r="G6" s="438">
        <v>236.36132011500004</v>
      </c>
      <c r="H6" s="439">
        <v>254.38649526500001</v>
      </c>
      <c r="I6" s="439">
        <v>282.64557487999997</v>
      </c>
      <c r="J6" s="439">
        <v>309.83816095500003</v>
      </c>
      <c r="K6" s="439">
        <v>337.34693478300005</v>
      </c>
      <c r="L6" s="59"/>
      <c r="M6" s="171"/>
    </row>
    <row r="7" spans="1:15" s="58" customFormat="1" ht="14.1" customHeight="1" x14ac:dyDescent="0.25">
      <c r="A7" s="171" t="s">
        <v>136</v>
      </c>
      <c r="B7" s="437">
        <v>12.206697412391895</v>
      </c>
      <c r="C7" s="438">
        <v>12.844853567395877</v>
      </c>
      <c r="D7" s="438">
        <v>13.452065571999999</v>
      </c>
      <c r="E7" s="438">
        <v>14.506017991</v>
      </c>
      <c r="F7" s="438">
        <v>16.183147001000002</v>
      </c>
      <c r="G7" s="438">
        <v>16.976861103000001</v>
      </c>
      <c r="H7" s="439">
        <v>17.832071063999997</v>
      </c>
      <c r="I7" s="439">
        <v>21.230992211090001</v>
      </c>
      <c r="J7" s="439">
        <v>24.884420805000001</v>
      </c>
      <c r="K7" s="439">
        <v>28.632155348000001</v>
      </c>
      <c r="L7" s="59"/>
      <c r="M7" s="171"/>
      <c r="O7" s="171"/>
    </row>
    <row r="8" spans="1:15" s="58" customFormat="1" ht="14.1" customHeight="1" x14ac:dyDescent="0.25">
      <c r="A8" s="171" t="s">
        <v>137</v>
      </c>
      <c r="B8" s="437">
        <v>13.487712889095706</v>
      </c>
      <c r="C8" s="438">
        <v>14.192839485284212</v>
      </c>
      <c r="D8" s="438">
        <v>14.811553820379999</v>
      </c>
      <c r="E8" s="438">
        <v>16.216161287999999</v>
      </c>
      <c r="F8" s="438">
        <v>17.738009128999998</v>
      </c>
      <c r="G8" s="438">
        <v>19.233031927959999</v>
      </c>
      <c r="H8" s="439">
        <v>21.587309649800002</v>
      </c>
      <c r="I8" s="439">
        <v>22.851314428819997</v>
      </c>
      <c r="J8" s="439">
        <v>25.434337179000003</v>
      </c>
      <c r="K8" s="439">
        <v>27.799823569000001</v>
      </c>
      <c r="L8" s="59"/>
      <c r="M8" s="171"/>
    </row>
    <row r="9" spans="1:15" s="58" customFormat="1" ht="14.1" customHeight="1" x14ac:dyDescent="0.25">
      <c r="A9" s="171" t="s">
        <v>138</v>
      </c>
      <c r="B9" s="437">
        <v>7.6752785437173001</v>
      </c>
      <c r="C9" s="437">
        <v>8.0765358272042178</v>
      </c>
      <c r="D9" s="437">
        <v>8.6772538130000019</v>
      </c>
      <c r="E9" s="437">
        <v>9.0648008999999998</v>
      </c>
      <c r="F9" s="437">
        <v>9.9821850300000019</v>
      </c>
      <c r="G9" s="437">
        <v>11.896640883000005</v>
      </c>
      <c r="H9" s="437">
        <v>11.715001137000002</v>
      </c>
      <c r="I9" s="437">
        <v>12.268553586000001</v>
      </c>
      <c r="J9" s="437">
        <v>14.390765728999998</v>
      </c>
      <c r="K9" s="437">
        <v>16.109345758</v>
      </c>
      <c r="L9" s="59"/>
      <c r="M9" s="171"/>
    </row>
    <row r="10" spans="1:15" s="58" customFormat="1" ht="14.1" customHeight="1" x14ac:dyDescent="0.25">
      <c r="A10" s="171" t="s">
        <v>139</v>
      </c>
      <c r="B10" s="437">
        <v>1.5057018842468317</v>
      </c>
      <c r="C10" s="437">
        <v>1.5844187470124933</v>
      </c>
      <c r="D10" s="437">
        <v>1.7064692779999997</v>
      </c>
      <c r="E10" s="437">
        <v>1.8126695100000001</v>
      </c>
      <c r="F10" s="437">
        <v>1.9160044040000002</v>
      </c>
      <c r="G10" s="437">
        <v>2.223512699</v>
      </c>
      <c r="H10" s="437">
        <v>2.221818303</v>
      </c>
      <c r="I10" s="437">
        <v>2.5011770899999997</v>
      </c>
      <c r="J10" s="437">
        <v>2.8351452510000006</v>
      </c>
      <c r="K10" s="437">
        <v>3.2042779189999995</v>
      </c>
      <c r="L10" s="59"/>
      <c r="M10" s="171"/>
    </row>
    <row r="11" spans="1:15" s="58" customFormat="1" ht="14.1" customHeight="1" x14ac:dyDescent="0.25">
      <c r="A11" s="171" t="s">
        <v>140</v>
      </c>
      <c r="B11" s="437">
        <v>4.1388466833542141</v>
      </c>
      <c r="C11" s="437">
        <v>4.3552222021672717</v>
      </c>
      <c r="D11" s="437">
        <v>4.71577475521</v>
      </c>
      <c r="E11" s="437">
        <v>4.95121379327</v>
      </c>
      <c r="F11" s="437">
        <v>5.2716947547800004</v>
      </c>
      <c r="G11" s="437">
        <v>7.2983680972099991</v>
      </c>
      <c r="H11" s="437">
        <v>6.5367741728800013</v>
      </c>
      <c r="I11" s="437">
        <v>5.7807724615099989</v>
      </c>
      <c r="J11" s="437">
        <v>7.6554625439999988</v>
      </c>
      <c r="K11" s="437">
        <v>8.3725654250000012</v>
      </c>
      <c r="L11" s="59"/>
      <c r="M11" s="171"/>
    </row>
    <row r="12" spans="1:15" s="58" customFormat="1" ht="14.1" customHeight="1" x14ac:dyDescent="0.25">
      <c r="A12" s="171" t="s">
        <v>141</v>
      </c>
      <c r="B12" s="437">
        <v>41.485928214236154</v>
      </c>
      <c r="C12" s="438">
        <v>42.45273007504926</v>
      </c>
      <c r="D12" s="438">
        <v>42.867124601430007</v>
      </c>
      <c r="E12" s="438">
        <v>44.218143848900006</v>
      </c>
      <c r="F12" s="438">
        <v>46.354419770819995</v>
      </c>
      <c r="G12" s="438">
        <v>47.482977987630001</v>
      </c>
      <c r="H12" s="439">
        <v>48.967469260789997</v>
      </c>
      <c r="I12" s="439">
        <v>51.845118456079994</v>
      </c>
      <c r="J12" s="439">
        <v>57.385689677999999</v>
      </c>
      <c r="K12" s="439">
        <v>61.714902963</v>
      </c>
      <c r="L12" s="59"/>
      <c r="M12" s="171"/>
    </row>
    <row r="13" spans="1:15" s="58" customFormat="1" ht="14.1" customHeight="1" x14ac:dyDescent="0.25">
      <c r="A13" s="171" t="s">
        <v>142</v>
      </c>
      <c r="B13" s="437">
        <v>7.3596898208374739</v>
      </c>
      <c r="C13" s="438">
        <v>7.7444483840602896</v>
      </c>
      <c r="D13" s="438">
        <v>8.3806399805500007</v>
      </c>
      <c r="E13" s="438">
        <v>8.8905680782499985</v>
      </c>
      <c r="F13" s="438">
        <v>9.2860254715299995</v>
      </c>
      <c r="G13" s="438">
        <v>16.09794754017021</v>
      </c>
      <c r="H13" s="439">
        <v>35.957533135489996</v>
      </c>
      <c r="I13" s="439">
        <v>16.514231520959999</v>
      </c>
      <c r="J13" s="439">
        <v>11.400803651999999</v>
      </c>
      <c r="K13" s="439">
        <v>15.060856519000001</v>
      </c>
      <c r="L13" s="59"/>
      <c r="M13" s="171"/>
    </row>
    <row r="14" spans="1:15" s="58" customFormat="1" ht="14.1" customHeight="1" x14ac:dyDescent="0.25">
      <c r="A14" s="171" t="s">
        <v>143</v>
      </c>
      <c r="B14" s="440">
        <v>6.4902220000000002</v>
      </c>
      <c r="C14" s="438">
        <v>6.4856600000000002</v>
      </c>
      <c r="D14" s="438">
        <v>6.3706290000000001</v>
      </c>
      <c r="E14" s="438">
        <v>6.7631049999999995</v>
      </c>
      <c r="F14" s="438">
        <v>7.3744740000000002</v>
      </c>
      <c r="G14" s="438">
        <v>7.782063</v>
      </c>
      <c r="H14" s="439">
        <v>7.9505460000000001</v>
      </c>
      <c r="I14" s="439">
        <v>8.570041999999999</v>
      </c>
      <c r="J14" s="439">
        <v>9.2336819999999999</v>
      </c>
      <c r="K14" s="439">
        <v>10.009673000000001</v>
      </c>
      <c r="L14" s="59"/>
      <c r="M14" s="171"/>
    </row>
    <row r="15" spans="1:15" s="58" customFormat="1" ht="14.1" customHeight="1" x14ac:dyDescent="0.25">
      <c r="A15" s="171" t="s">
        <v>144</v>
      </c>
      <c r="B15" s="437">
        <v>1.0079696000053886</v>
      </c>
      <c r="C15" s="438">
        <v>1.2211317952256528</v>
      </c>
      <c r="D15" s="438">
        <v>1.1641095831499997</v>
      </c>
      <c r="E15" s="438">
        <v>1.3665152140199999</v>
      </c>
      <c r="F15" s="438">
        <v>1.6270359502300002</v>
      </c>
      <c r="G15" s="438">
        <v>4.0454414758100006</v>
      </c>
      <c r="H15" s="439">
        <v>4.2361386333800004</v>
      </c>
      <c r="I15" s="439">
        <v>2.4324180161800006</v>
      </c>
      <c r="J15" s="439">
        <v>3.5374359537999998</v>
      </c>
      <c r="K15" s="439">
        <v>5.9954185870000005</v>
      </c>
      <c r="L15" s="59"/>
      <c r="M15" s="334"/>
    </row>
    <row r="16" spans="1:15" s="58" customFormat="1" ht="18" customHeight="1" x14ac:dyDescent="0.2">
      <c r="A16" s="57"/>
      <c r="B16" s="548" t="s">
        <v>120</v>
      </c>
      <c r="C16" s="549"/>
      <c r="D16" s="549"/>
      <c r="E16" s="549"/>
      <c r="F16" s="549"/>
      <c r="G16" s="549"/>
      <c r="H16" s="549"/>
      <c r="I16" s="549"/>
      <c r="J16" s="549"/>
      <c r="K16" s="549"/>
    </row>
    <row r="17" spans="1:12" s="58" customFormat="1" ht="16.5" customHeight="1" x14ac:dyDescent="0.2">
      <c r="A17" s="143" t="s">
        <v>114</v>
      </c>
      <c r="B17" s="441">
        <v>23642.848543626049</v>
      </c>
      <c r="C17" s="413">
        <v>24695.134839726026</v>
      </c>
      <c r="D17" s="413">
        <v>25756.24817793733</v>
      </c>
      <c r="E17" s="413">
        <v>27460.672973372995</v>
      </c>
      <c r="F17" s="413">
        <v>29749.27410887137</v>
      </c>
      <c r="G17" s="413">
        <v>34522.692879568589</v>
      </c>
      <c r="H17" s="413">
        <v>39176.938687948117</v>
      </c>
      <c r="I17" s="414">
        <v>39652.326162227422</v>
      </c>
      <c r="J17" s="414">
        <v>42893.372147928829</v>
      </c>
      <c r="K17" s="414">
        <f>SUM(K18:K27)</f>
        <v>47236.897949493759</v>
      </c>
    </row>
    <row r="18" spans="1:12" s="58" customFormat="1" ht="14.1" customHeight="1" x14ac:dyDescent="0.25">
      <c r="A18" s="171" t="s">
        <v>135</v>
      </c>
      <c r="B18" s="412">
        <v>14598.120132155613</v>
      </c>
      <c r="C18" s="442">
        <v>15328.81396435729</v>
      </c>
      <c r="D18" s="442">
        <v>16110.3376429691</v>
      </c>
      <c r="E18" s="442">
        <v>17317.172698733255</v>
      </c>
      <c r="F18" s="442">
        <v>18902.008104824632</v>
      </c>
      <c r="G18" s="442">
        <v>22089.523012984395</v>
      </c>
      <c r="H18" s="443">
        <v>24225.32416566278</v>
      </c>
      <c r="I18" s="443">
        <v>26269.335763428218</v>
      </c>
      <c r="J18" s="443">
        <v>28482.89802107769</v>
      </c>
      <c r="K18" s="443">
        <v>30987.551019052815</v>
      </c>
      <c r="L18" s="59"/>
    </row>
    <row r="19" spans="1:12" s="58" customFormat="1" ht="14.1" customHeight="1" x14ac:dyDescent="0.25">
      <c r="A19" s="171" t="s">
        <v>136</v>
      </c>
      <c r="B19" s="412">
        <v>1157.8075087951631</v>
      </c>
      <c r="C19" s="442">
        <v>1215.7603683342422</v>
      </c>
      <c r="D19" s="442">
        <v>1270.3180078126254</v>
      </c>
      <c r="E19" s="442">
        <v>1365.0885566460231</v>
      </c>
      <c r="F19" s="442">
        <v>1516.7921604967664</v>
      </c>
      <c r="G19" s="442">
        <v>1586.5995495392356</v>
      </c>
      <c r="H19" s="443">
        <v>1698.1550125942183</v>
      </c>
      <c r="I19" s="443">
        <v>1973.2276481619774</v>
      </c>
      <c r="J19" s="443">
        <v>2287.5827106569363</v>
      </c>
      <c r="K19" s="443">
        <v>2630.0531682682022</v>
      </c>
      <c r="L19" s="59"/>
    </row>
    <row r="20" spans="1:12" s="58" customFormat="1" ht="14.1" customHeight="1" x14ac:dyDescent="0.25">
      <c r="A20" s="171" t="s">
        <v>137</v>
      </c>
      <c r="B20" s="412">
        <v>1279.3120638523581</v>
      </c>
      <c r="C20" s="442">
        <v>1343.3467084542367</v>
      </c>
      <c r="D20" s="442">
        <v>1398.6984705812138</v>
      </c>
      <c r="E20" s="442">
        <v>1526.0215602041324</v>
      </c>
      <c r="F20" s="442">
        <v>1662.5241795075301</v>
      </c>
      <c r="G20" s="442">
        <v>1797.4535815565287</v>
      </c>
      <c r="H20" s="443">
        <v>2055.7678330611334</v>
      </c>
      <c r="I20" s="443">
        <v>2123.8218628443169</v>
      </c>
      <c r="J20" s="443">
        <v>2338.135592692141</v>
      </c>
      <c r="K20" s="443">
        <v>2553.5979798339804</v>
      </c>
      <c r="L20" s="59"/>
    </row>
    <row r="21" spans="1:12" s="58" customFormat="1" ht="14.1" customHeight="1" x14ac:dyDescent="0.25">
      <c r="A21" s="171" t="s">
        <v>138</v>
      </c>
      <c r="B21" s="412">
        <v>728.00159042108919</v>
      </c>
      <c r="C21" s="442">
        <v>764.44095844505625</v>
      </c>
      <c r="D21" s="442">
        <v>819.41852855359173</v>
      </c>
      <c r="E21" s="442">
        <v>853.04292222317372</v>
      </c>
      <c r="F21" s="442">
        <v>935.59676601816591</v>
      </c>
      <c r="G21" s="442">
        <v>1111.8194907456952</v>
      </c>
      <c r="H21" s="443">
        <v>1115.624081574349</v>
      </c>
      <c r="I21" s="443">
        <v>1140.2504837341799</v>
      </c>
      <c r="J21" s="443">
        <v>1322.9187503596693</v>
      </c>
      <c r="K21" s="443">
        <v>1479.7501387723969</v>
      </c>
      <c r="L21" s="59"/>
    </row>
    <row r="22" spans="1:12" s="58" customFormat="1" ht="14.1" customHeight="1" x14ac:dyDescent="0.25">
      <c r="A22" s="171" t="s">
        <v>139</v>
      </c>
      <c r="B22" s="412">
        <v>142.81610239787258</v>
      </c>
      <c r="C22" s="442">
        <v>149.96461496089393</v>
      </c>
      <c r="D22" s="442">
        <v>161.14689911522007</v>
      </c>
      <c r="E22" s="442">
        <v>170.58123094962281</v>
      </c>
      <c r="F22" s="442">
        <v>179.58067483938066</v>
      </c>
      <c r="G22" s="442">
        <v>207.80191492553146</v>
      </c>
      <c r="H22" s="443">
        <v>211.58461486451097</v>
      </c>
      <c r="I22" s="443">
        <v>232.46166443221233</v>
      </c>
      <c r="J22" s="443">
        <v>260.63010705419231</v>
      </c>
      <c r="K22" s="443">
        <v>294.33415649117239</v>
      </c>
      <c r="L22" s="59"/>
    </row>
    <row r="23" spans="1:12" s="58" customFormat="1" ht="14.1" customHeight="1" x14ac:dyDescent="0.25">
      <c r="A23" s="171" t="s">
        <v>140</v>
      </c>
      <c r="B23" s="412">
        <v>392.57037393871786</v>
      </c>
      <c r="C23" s="442">
        <v>412.22007871887513</v>
      </c>
      <c r="D23" s="442">
        <v>445.32444183148522</v>
      </c>
      <c r="E23" s="442">
        <v>465.933883088676</v>
      </c>
      <c r="F23" s="442">
        <v>494.09829102387363</v>
      </c>
      <c r="G23" s="442">
        <v>682.0805957680052</v>
      </c>
      <c r="H23" s="443">
        <v>622.49952840770038</v>
      </c>
      <c r="I23" s="443">
        <v>537.2702290770269</v>
      </c>
      <c r="J23" s="443">
        <v>703.75372185545882</v>
      </c>
      <c r="K23" s="443">
        <v>769.0756059023762</v>
      </c>
      <c r="L23" s="59"/>
    </row>
    <row r="24" spans="1:12" s="58" customFormat="1" ht="14.1" customHeight="1" x14ac:dyDescent="0.25">
      <c r="A24" s="171" t="s">
        <v>141</v>
      </c>
      <c r="B24" s="412">
        <v>3934.9479693842718</v>
      </c>
      <c r="C24" s="442">
        <v>4018.1343042978547</v>
      </c>
      <c r="D24" s="442">
        <v>4048.0683083860417</v>
      </c>
      <c r="E24" s="442">
        <v>4161.1476148527781</v>
      </c>
      <c r="F24" s="442">
        <v>4344.6444939548173</v>
      </c>
      <c r="G24" s="442">
        <v>4437.5972112207728</v>
      </c>
      <c r="H24" s="443">
        <v>4663.1910046129597</v>
      </c>
      <c r="I24" s="443">
        <v>4818.5322731328752</v>
      </c>
      <c r="J24" s="443">
        <v>5275.3693797100614</v>
      </c>
      <c r="K24" s="443">
        <v>5668.922723225608</v>
      </c>
      <c r="L24" s="59"/>
    </row>
    <row r="25" spans="1:12" s="58" customFormat="1" ht="14.1" customHeight="1" x14ac:dyDescent="0.25">
      <c r="A25" s="171" t="s">
        <v>142</v>
      </c>
      <c r="B25" s="412">
        <v>698.06794164640894</v>
      </c>
      <c r="C25" s="442">
        <v>733.00901178428228</v>
      </c>
      <c r="D25" s="442">
        <v>791.40841436623327</v>
      </c>
      <c r="E25" s="442">
        <v>836.64674573210368</v>
      </c>
      <c r="F25" s="442">
        <v>870.34806249486849</v>
      </c>
      <c r="G25" s="442">
        <v>1504.4592849514995</v>
      </c>
      <c r="H25" s="443">
        <v>3424.2497641133809</v>
      </c>
      <c r="I25" s="443">
        <v>1534.8476369505158</v>
      </c>
      <c r="J25" s="443">
        <v>1048.0565943760832</v>
      </c>
      <c r="K25" s="443">
        <v>1383.439455506993</v>
      </c>
      <c r="L25" s="59"/>
    </row>
    <row r="26" spans="1:12" s="58" customFormat="1" ht="14.1" customHeight="1" x14ac:dyDescent="0.25">
      <c r="A26" s="171" t="s">
        <v>143</v>
      </c>
      <c r="B26" s="444">
        <v>615.59875791785635</v>
      </c>
      <c r="C26" s="442">
        <v>613.86518336847359</v>
      </c>
      <c r="D26" s="442">
        <v>601.59718197018447</v>
      </c>
      <c r="E26" s="442">
        <v>636.44187182336873</v>
      </c>
      <c r="F26" s="442">
        <v>691.18474610012777</v>
      </c>
      <c r="G26" s="442">
        <v>727.28507203867605</v>
      </c>
      <c r="H26" s="443">
        <v>757.13356537804077</v>
      </c>
      <c r="I26" s="443">
        <v>796.50746664002349</v>
      </c>
      <c r="J26" s="443">
        <v>848.83676676372454</v>
      </c>
      <c r="K26" s="443">
        <v>919.45478316279082</v>
      </c>
      <c r="L26" s="59"/>
    </row>
    <row r="27" spans="1:12" s="58" customFormat="1" ht="14.1" customHeight="1" x14ac:dyDescent="0.25">
      <c r="A27" s="171" t="s">
        <v>144</v>
      </c>
      <c r="B27" s="412">
        <v>95.606103116700126</v>
      </c>
      <c r="C27" s="442">
        <v>115.57964700481813</v>
      </c>
      <c r="D27" s="442">
        <v>109.93028235163686</v>
      </c>
      <c r="E27" s="442">
        <v>128.59588911986432</v>
      </c>
      <c r="F27" s="442">
        <v>152.49662961121064</v>
      </c>
      <c r="G27" s="442">
        <v>378.0731658382519</v>
      </c>
      <c r="H27" s="443">
        <v>403.40911767904504</v>
      </c>
      <c r="I27" s="443">
        <v>226.07113382607506</v>
      </c>
      <c r="J27" s="443">
        <v>325.19050338286979</v>
      </c>
      <c r="K27" s="443">
        <v>550.71891927740796</v>
      </c>
      <c r="L27" s="59"/>
    </row>
    <row r="28" spans="1:12" s="58" customFormat="1" ht="18" customHeight="1" x14ac:dyDescent="0.2">
      <c r="A28" s="57"/>
      <c r="B28" s="548" t="s">
        <v>235</v>
      </c>
      <c r="C28" s="549"/>
      <c r="D28" s="549"/>
      <c r="E28" s="549"/>
      <c r="F28" s="549"/>
      <c r="G28" s="549"/>
      <c r="H28" s="549"/>
      <c r="I28" s="549"/>
      <c r="J28" s="549"/>
      <c r="K28" s="549"/>
    </row>
    <row r="29" spans="1:12" s="58" customFormat="1" ht="12.75" customHeight="1" x14ac:dyDescent="0.2">
      <c r="A29" s="143" t="s">
        <v>114</v>
      </c>
      <c r="B29" s="445">
        <v>100</v>
      </c>
      <c r="C29" s="446">
        <v>100</v>
      </c>
      <c r="D29" s="446">
        <v>100</v>
      </c>
      <c r="E29" s="446">
        <v>100</v>
      </c>
      <c r="F29" s="446">
        <v>100</v>
      </c>
      <c r="G29" s="446">
        <v>100</v>
      </c>
      <c r="H29" s="446">
        <v>100</v>
      </c>
      <c r="I29" s="446">
        <v>100</v>
      </c>
      <c r="J29" s="447">
        <v>100</v>
      </c>
      <c r="K29" s="447">
        <v>100</v>
      </c>
    </row>
    <row r="30" spans="1:12" s="58" customFormat="1" ht="13.5" customHeight="1" x14ac:dyDescent="0.2">
      <c r="A30" s="171" t="s">
        <v>135</v>
      </c>
      <c r="B30" s="448">
        <v>61.744337215623567</v>
      </c>
      <c r="C30" s="438">
        <v>62.07220192901508</v>
      </c>
      <c r="D30" s="438">
        <v>62.549240602399273</v>
      </c>
      <c r="E30" s="438">
        <v>63.061719993259821</v>
      </c>
      <c r="F30" s="438">
        <v>63.537711998115498</v>
      </c>
      <c r="G30" s="438">
        <v>63.985515527548955</v>
      </c>
      <c r="H30" s="439">
        <v>61.835674192468602</v>
      </c>
      <c r="I30" s="438">
        <v>66.249166961741153</v>
      </c>
      <c r="J30" s="439">
        <v>66.403960786405619</v>
      </c>
      <c r="K30" s="439">
        <v>65.600309004594408</v>
      </c>
    </row>
    <row r="31" spans="1:12" s="58" customFormat="1" ht="14.1" customHeight="1" x14ac:dyDescent="0.2">
      <c r="A31" s="171" t="s">
        <v>136</v>
      </c>
      <c r="B31" s="448">
        <v>4.8970728153114189</v>
      </c>
      <c r="C31" s="438">
        <v>4.9230764530125173</v>
      </c>
      <c r="D31" s="438">
        <v>4.9320770596579866</v>
      </c>
      <c r="E31" s="438">
        <v>4.9710673805032721</v>
      </c>
      <c r="F31" s="438">
        <v>5.0985854476511472</v>
      </c>
      <c r="G31" s="438">
        <v>4.5958163086351407</v>
      </c>
      <c r="H31" s="439">
        <v>4.3345781203588949</v>
      </c>
      <c r="I31" s="438">
        <v>4.9763225493733145</v>
      </c>
      <c r="J31" s="439">
        <v>5.3331845833142211</v>
      </c>
      <c r="K31" s="439">
        <v>5.5677939967190193</v>
      </c>
    </row>
    <row r="32" spans="1:12" s="58" customFormat="1" ht="14.1" customHeight="1" x14ac:dyDescent="0.2">
      <c r="A32" s="171" t="s">
        <v>137</v>
      </c>
      <c r="B32" s="448">
        <v>5.4109895492996829</v>
      </c>
      <c r="C32" s="438">
        <v>5.4397221038584949</v>
      </c>
      <c r="D32" s="438">
        <v>5.430521017340296</v>
      </c>
      <c r="E32" s="438">
        <v>5.5571163958138454</v>
      </c>
      <c r="F32" s="438">
        <v>5.5884529263581513</v>
      </c>
      <c r="G32" s="438">
        <v>5.206585673449327</v>
      </c>
      <c r="H32" s="439">
        <v>5.2473927313099198</v>
      </c>
      <c r="I32" s="438">
        <v>5.356109132551869</v>
      </c>
      <c r="J32" s="439">
        <v>5.4510416775544694</v>
      </c>
      <c r="K32" s="439">
        <v>5.4059391930526797</v>
      </c>
    </row>
    <row r="33" spans="1:11" s="58" customFormat="1" ht="14.1" customHeight="1" x14ac:dyDescent="0.2">
      <c r="A33" s="171" t="s">
        <v>138</v>
      </c>
      <c r="B33" s="448">
        <f>B9/$B$5*100</f>
        <v>3.0791619253398022</v>
      </c>
      <c r="C33" s="448">
        <f>C9/$C$5*100</f>
        <v>3.0955123890043805</v>
      </c>
      <c r="D33" s="448">
        <f>D9/$D$5*100</f>
        <v>3.1814359098135321</v>
      </c>
      <c r="E33" s="448">
        <f>E9/$E$5*100</f>
        <v>3.1064166673931095</v>
      </c>
      <c r="F33" s="448">
        <f>F9/$F$5*100</f>
        <v>3.1449398146463232</v>
      </c>
      <c r="G33" s="448">
        <f>G9/$G$5*100</f>
        <v>3.2205468287895305</v>
      </c>
      <c r="H33" s="448">
        <f>H9/$H$5*100</f>
        <v>2.8476550719302245</v>
      </c>
      <c r="I33" s="448">
        <f>I9/$I$5*100</f>
        <v>2.8756206611161588</v>
      </c>
      <c r="J33" s="448">
        <f>J9/$J$5*100</f>
        <v>3.0842031859776462</v>
      </c>
      <c r="K33" s="448">
        <f>K9/$K$5*100</f>
        <v>3.1326149747482641</v>
      </c>
    </row>
    <row r="34" spans="1:11" s="58" customFormat="1" ht="14.1" customHeight="1" x14ac:dyDescent="0.2">
      <c r="A34" s="171" t="s">
        <v>139</v>
      </c>
      <c r="B34" s="448">
        <f t="shared" ref="B34:B35" si="0">B10/$B$5*100</f>
        <v>0.60405624193018326</v>
      </c>
      <c r="C34" s="448">
        <f t="shared" ref="C34:C35" si="1">C10/$C$5*100</f>
        <v>0.6072638029076568</v>
      </c>
      <c r="D34" s="448">
        <f t="shared" ref="D34:D35" si="2">D10/$D$5*100</f>
        <v>0.62566138515957326</v>
      </c>
      <c r="E34" s="448">
        <f t="shared" ref="E34:E35" si="3">E10/$E$5*100</f>
        <v>0.62118372377481579</v>
      </c>
      <c r="F34" s="448">
        <f t="shared" ref="F34:F35" si="4">F10/$F$5*100</f>
        <v>0.6036472492813828</v>
      </c>
      <c r="G34" s="448">
        <f t="shared" ref="G34:G35" si="5">G10/$G$5*100</f>
        <v>0.6019284638380975</v>
      </c>
      <c r="H34" s="448">
        <f t="shared" ref="H34:H35" si="6">H10/$H$5*100</f>
        <v>0.54007439567910931</v>
      </c>
      <c r="I34" s="448">
        <f t="shared" ref="I34:I35" si="7">I10/$I$5*100</f>
        <v>0.5862497536239224</v>
      </c>
      <c r="J34" s="448">
        <f t="shared" ref="J34:J35" si="8">J10/$J$5*100</f>
        <v>0.60762326206329109</v>
      </c>
      <c r="K34" s="448">
        <f t="shared" ref="K34:K35" si="9">K10/$K$5*100</f>
        <v>0.6231022130324434</v>
      </c>
    </row>
    <row r="35" spans="1:11" s="58" customFormat="1" ht="14.1" customHeight="1" x14ac:dyDescent="0.2">
      <c r="A35" s="171" t="s">
        <v>140</v>
      </c>
      <c r="B35" s="448">
        <f t="shared" si="0"/>
        <v>1.6604191039600942</v>
      </c>
      <c r="C35" s="448">
        <f t="shared" si="1"/>
        <v>1.6692359907901941</v>
      </c>
      <c r="D35" s="448">
        <f t="shared" si="2"/>
        <v>1.7289957712589048</v>
      </c>
      <c r="E35" s="448">
        <f t="shared" si="3"/>
        <v>1.696731480471964</v>
      </c>
      <c r="F35" s="448">
        <f t="shared" si="4"/>
        <v>1.6608751165344611</v>
      </c>
      <c r="G35" s="448">
        <f t="shared" si="5"/>
        <v>1.9757456295411935</v>
      </c>
      <c r="H35" s="448">
        <f t="shared" si="6"/>
        <v>1.588943774719177</v>
      </c>
      <c r="I35" s="448">
        <f t="shared" si="7"/>
        <v>1.3549526120584257</v>
      </c>
      <c r="J35" s="448">
        <f t="shared" si="8"/>
        <v>1.6407050474567098</v>
      </c>
      <c r="K35" s="448">
        <f t="shared" si="9"/>
        <v>1.6281247060818449</v>
      </c>
    </row>
    <row r="36" spans="1:11" s="58" customFormat="1" ht="14.1" customHeight="1" x14ac:dyDescent="0.2">
      <c r="A36" s="171" t="s">
        <v>141</v>
      </c>
      <c r="B36" s="448">
        <v>16.643290516045312</v>
      </c>
      <c r="C36" s="438">
        <v>16.27095511069675</v>
      </c>
      <c r="D36" s="438">
        <v>15.716839969936288</v>
      </c>
      <c r="E36" s="438">
        <v>15.153115944709725</v>
      </c>
      <c r="F36" s="438">
        <v>14.604203376711045</v>
      </c>
      <c r="G36" s="438">
        <v>12.85414560996502</v>
      </c>
      <c r="H36" s="439">
        <v>11.902897880194717</v>
      </c>
      <c r="I36" s="438">
        <v>12.151953591370841</v>
      </c>
      <c r="J36" s="439">
        <v>12.298798428616415</v>
      </c>
      <c r="K36" s="439">
        <v>12.001047844604207</v>
      </c>
    </row>
    <row r="37" spans="1:11" s="58" customFormat="1" ht="14.1" customHeight="1" x14ac:dyDescent="0.2">
      <c r="A37" s="171" t="s">
        <v>142</v>
      </c>
      <c r="B37" s="448">
        <v>2.9525543013919244</v>
      </c>
      <c r="C37" s="438">
        <v>2.9682324738924755</v>
      </c>
      <c r="D37" s="438">
        <v>3.0726851554573451</v>
      </c>
      <c r="E37" s="438">
        <v>3.0467088208047595</v>
      </c>
      <c r="F37" s="438">
        <v>2.9256110899032883</v>
      </c>
      <c r="G37" s="438">
        <v>4.3578850879326305</v>
      </c>
      <c r="H37" s="439">
        <v>8.7404730405001576</v>
      </c>
      <c r="I37" s="438">
        <v>3.8707631695327946</v>
      </c>
      <c r="J37" s="439">
        <v>2.4433998585179793</v>
      </c>
      <c r="K37" s="439">
        <v>2.92872630414085</v>
      </c>
    </row>
    <row r="38" spans="1:11" s="58" customFormat="1" ht="14.1" customHeight="1" x14ac:dyDescent="0.2">
      <c r="A38" s="171" t="s">
        <v>143</v>
      </c>
      <c r="B38" s="449">
        <v>2.6037419170619245</v>
      </c>
      <c r="C38" s="438">
        <v>2.4857737661791361</v>
      </c>
      <c r="D38" s="438">
        <v>2.3357329756028267</v>
      </c>
      <c r="E38" s="438">
        <v>2.3176484874951497</v>
      </c>
      <c r="F38" s="438">
        <v>2.3233667603809307</v>
      </c>
      <c r="G38" s="438">
        <v>2.1066869684117315</v>
      </c>
      <c r="H38" s="439">
        <v>1.9326001232734287</v>
      </c>
      <c r="I38" s="438">
        <v>2.0087282228571297</v>
      </c>
      <c r="J38" s="439">
        <v>1.9789462200274031</v>
      </c>
      <c r="K38" s="439">
        <v>1.9464757913313506</v>
      </c>
    </row>
    <row r="39" spans="1:11" s="58" customFormat="1" ht="14.1" customHeight="1" x14ac:dyDescent="0.2">
      <c r="A39" s="171" t="s">
        <v>144</v>
      </c>
      <c r="B39" s="448">
        <v>0.40437641403609492</v>
      </c>
      <c r="C39" s="438">
        <v>0.4680259806433209</v>
      </c>
      <c r="D39" s="438">
        <v>0.42681015337397848</v>
      </c>
      <c r="E39" s="438">
        <v>0.46829110577354099</v>
      </c>
      <c r="F39" s="438">
        <v>0.51260622041777959</v>
      </c>
      <c r="G39" s="438">
        <v>1.0951439018883873</v>
      </c>
      <c r="H39" s="439">
        <v>1.0297106695657785</v>
      </c>
      <c r="I39" s="438">
        <v>0.57013334577437513</v>
      </c>
      <c r="J39" s="439">
        <v>0.75813695006624027</v>
      </c>
      <c r="K39" s="439">
        <v>1.1658659716949307</v>
      </c>
    </row>
    <row r="40" spans="1:11" s="58" customFormat="1" ht="7.5" customHeight="1" x14ac:dyDescent="0.25">
      <c r="A40" s="57"/>
      <c r="B40"/>
      <c r="C40"/>
      <c r="D40"/>
      <c r="E40"/>
      <c r="F40"/>
      <c r="G40"/>
      <c r="H40"/>
      <c r="I40"/>
      <c r="J40"/>
    </row>
    <row r="41" spans="1:11" s="58" customFormat="1" ht="12.6" customHeight="1" x14ac:dyDescent="0.2">
      <c r="A41" s="60"/>
      <c r="B41" s="31"/>
      <c r="C41" s="31"/>
      <c r="D41" s="31"/>
      <c r="E41" s="31"/>
      <c r="F41" s="32"/>
      <c r="G41" s="32"/>
      <c r="H41" s="32"/>
      <c r="I41" s="32"/>
      <c r="J41" s="32"/>
    </row>
    <row r="42" spans="1:11" s="58" customFormat="1" ht="12.75" customHeight="1" x14ac:dyDescent="0.25">
      <c r="A42"/>
      <c r="B42" s="31"/>
      <c r="C42" s="31"/>
      <c r="D42" s="31"/>
      <c r="E42" s="31"/>
      <c r="F42" s="32"/>
      <c r="G42" s="32"/>
      <c r="H42" s="32"/>
      <c r="I42" s="32"/>
      <c r="J42" s="32"/>
    </row>
    <row r="43" spans="1:11" s="58" customFormat="1" ht="14.25" x14ac:dyDescent="0.2">
      <c r="A43" s="51"/>
      <c r="B43" s="33"/>
      <c r="C43" s="33"/>
      <c r="D43" s="33"/>
      <c r="E43" s="33"/>
      <c r="F43" s="32"/>
      <c r="G43" s="32"/>
      <c r="H43" s="32"/>
      <c r="I43" s="32"/>
      <c r="J43" s="32"/>
    </row>
    <row r="44" spans="1:11" ht="13.9" customHeight="1" x14ac:dyDescent="0.25">
      <c r="E44" s="47"/>
      <c r="F44" s="47"/>
      <c r="G44" s="47"/>
      <c r="H44" s="47"/>
      <c r="I44" s="47"/>
      <c r="J44" s="47"/>
    </row>
    <row r="45" spans="1:11" x14ac:dyDescent="0.25">
      <c r="B45" s="31"/>
      <c r="C45" s="31"/>
      <c r="D45" s="31"/>
      <c r="E45" s="31"/>
      <c r="F45" s="30"/>
      <c r="G45" s="30"/>
      <c r="H45" s="30"/>
      <c r="I45" s="30"/>
      <c r="J45" s="30"/>
    </row>
    <row r="46" spans="1:11" x14ac:dyDescent="0.25">
      <c r="K46"/>
    </row>
    <row r="47" spans="1:11" x14ac:dyDescent="0.25">
      <c r="K47"/>
    </row>
    <row r="48" spans="1:11" x14ac:dyDescent="0.25">
      <c r="K48"/>
    </row>
    <row r="49" spans="11:11" x14ac:dyDescent="0.25">
      <c r="K49"/>
    </row>
    <row r="50" spans="11:11" x14ac:dyDescent="0.25">
      <c r="K50"/>
    </row>
    <row r="51" spans="11:11" x14ac:dyDescent="0.25">
      <c r="K51"/>
    </row>
    <row r="52" spans="11:11" x14ac:dyDescent="0.25">
      <c r="K52"/>
    </row>
  </sheetData>
  <mergeCells count="6">
    <mergeCell ref="B28:K28"/>
    <mergeCell ref="A1:K1"/>
    <mergeCell ref="H2:K2"/>
    <mergeCell ref="M2:O2"/>
    <mergeCell ref="B4:K4"/>
    <mergeCell ref="B16:K16"/>
  </mergeCells>
  <hyperlinks>
    <hyperlink ref="M2" location="OBSAH!A1" tooltip="obsah" display="zpět na obsah" xr:uid="{67D4C96C-7747-4C94-83DD-71F8BCF6060D}"/>
  </hyperlinks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84AC5-3569-4C75-902C-1386700494AB}">
  <sheetPr codeName="List19"/>
  <dimension ref="A1:P42"/>
  <sheetViews>
    <sheetView zoomScaleNormal="100" workbookViewId="0"/>
  </sheetViews>
  <sheetFormatPr defaultColWidth="9.140625" defaultRowHeight="11.25" x14ac:dyDescent="0.2"/>
  <cols>
    <col min="1" max="1" width="19.7109375" style="21" customWidth="1"/>
    <col min="2" max="3" width="7.85546875" style="21" bestFit="1" customWidth="1"/>
    <col min="4" max="4" width="6.140625" style="21" bestFit="1" customWidth="1"/>
    <col min="5" max="5" width="7.85546875" style="21" bestFit="1" customWidth="1"/>
    <col min="6" max="6" width="6.140625" style="321" bestFit="1" customWidth="1"/>
    <col min="7" max="7" width="7" style="321" bestFit="1" customWidth="1"/>
    <col min="8" max="8" width="7" style="21" bestFit="1" customWidth="1"/>
    <col min="9" max="9" width="5.42578125" style="21" customWidth="1"/>
    <col min="10" max="10" width="7" style="21" bestFit="1" customWidth="1"/>
    <col min="11" max="11" width="6.5703125" style="21" customWidth="1"/>
    <col min="12" max="12" width="4.42578125" style="21" customWidth="1"/>
    <col min="13" max="13" width="6.140625" style="21" bestFit="1" customWidth="1"/>
    <col min="14" max="14" width="6.28515625" style="21" customWidth="1"/>
    <col min="15" max="16384" width="9.140625" style="21"/>
  </cols>
  <sheetData>
    <row r="1" spans="1:16" s="110" customFormat="1" ht="24" customHeight="1" x14ac:dyDescent="0.2">
      <c r="A1" s="596" t="s">
        <v>461</v>
      </c>
      <c r="B1" s="596"/>
      <c r="C1" s="596"/>
      <c r="D1" s="596"/>
      <c r="E1" s="596"/>
      <c r="F1" s="596"/>
      <c r="G1" s="596"/>
      <c r="H1" s="596"/>
      <c r="I1" s="596"/>
      <c r="J1" s="596"/>
      <c r="K1" s="596"/>
      <c r="L1" s="596"/>
      <c r="M1" s="596"/>
      <c r="N1" s="304"/>
      <c r="O1" s="304"/>
      <c r="P1" s="304"/>
    </row>
    <row r="2" spans="1:16" ht="15.75" thickBot="1" x14ac:dyDescent="0.3">
      <c r="A2" s="51" t="s">
        <v>101</v>
      </c>
      <c r="B2" s="51"/>
      <c r="C2" s="53"/>
      <c r="D2" s="53"/>
      <c r="E2" s="53"/>
      <c r="F2" s="317"/>
      <c r="G2" s="317"/>
      <c r="H2" s="47"/>
      <c r="I2" s="47"/>
      <c r="J2" s="47"/>
      <c r="K2" s="47"/>
      <c r="L2" s="588" t="s">
        <v>203</v>
      </c>
      <c r="M2" s="588"/>
      <c r="N2" s="47"/>
      <c r="O2" s="48" t="s">
        <v>59</v>
      </c>
      <c r="P2" s="47"/>
    </row>
    <row r="3" spans="1:16" ht="109.5" customHeight="1" thickBot="1" x14ac:dyDescent="0.25">
      <c r="A3" s="122" t="s">
        <v>223</v>
      </c>
      <c r="B3" s="237" t="s">
        <v>114</v>
      </c>
      <c r="C3" s="237" t="s">
        <v>124</v>
      </c>
      <c r="D3" s="237" t="s">
        <v>224</v>
      </c>
      <c r="E3" s="237" t="s">
        <v>225</v>
      </c>
      <c r="F3" s="318" t="s">
        <v>127</v>
      </c>
      <c r="G3" s="318" t="s">
        <v>128</v>
      </c>
      <c r="H3" s="237" t="s">
        <v>226</v>
      </c>
      <c r="I3" s="237" t="s">
        <v>130</v>
      </c>
      <c r="J3" s="237" t="s">
        <v>227</v>
      </c>
      <c r="K3" s="237" t="s">
        <v>459</v>
      </c>
      <c r="L3" s="237" t="s">
        <v>228</v>
      </c>
      <c r="M3" s="238" t="s">
        <v>229</v>
      </c>
    </row>
    <row r="4" spans="1:16" ht="15" customHeight="1" x14ac:dyDescent="0.2">
      <c r="A4" s="156" t="s">
        <v>114</v>
      </c>
      <c r="B4" s="409">
        <v>514245.95387100003</v>
      </c>
      <c r="C4" s="409">
        <v>298714.83234199998</v>
      </c>
      <c r="D4" s="409">
        <v>4538.8185780000003</v>
      </c>
      <c r="E4" s="409">
        <v>130519.84507200001</v>
      </c>
      <c r="F4" s="416">
        <v>8179.6873720000012</v>
      </c>
      <c r="G4" s="416">
        <v>12577.066049000001</v>
      </c>
      <c r="H4" s="409">
        <v>43396.559380999999</v>
      </c>
      <c r="I4" s="409">
        <v>517.53111200000001</v>
      </c>
      <c r="J4" s="409">
        <v>10009.673000000001</v>
      </c>
      <c r="K4" s="409" t="s">
        <v>239</v>
      </c>
      <c r="L4" s="409" t="s">
        <v>239</v>
      </c>
      <c r="M4" s="410">
        <v>5791.9409649999998</v>
      </c>
    </row>
    <row r="5" spans="1:16" ht="15" customHeight="1" x14ac:dyDescent="0.25">
      <c r="A5" s="165" t="s">
        <v>205</v>
      </c>
      <c r="B5" s="413">
        <v>337346.93478300003</v>
      </c>
      <c r="C5" s="413">
        <v>248863.70645900001</v>
      </c>
      <c r="D5" s="413">
        <v>80.70301400000001</v>
      </c>
      <c r="E5" s="413">
        <v>88334.890103000012</v>
      </c>
      <c r="F5" s="418" t="s">
        <v>239</v>
      </c>
      <c r="G5" s="418" t="s">
        <v>239</v>
      </c>
      <c r="H5" s="413" t="s">
        <v>239</v>
      </c>
      <c r="I5" s="413" t="s">
        <v>239</v>
      </c>
      <c r="J5" s="413" t="s">
        <v>239</v>
      </c>
      <c r="K5" s="413" t="s">
        <v>239</v>
      </c>
      <c r="L5" s="413" t="s">
        <v>239</v>
      </c>
      <c r="M5" s="414">
        <v>67.635207000000008</v>
      </c>
      <c r="O5" s="19"/>
      <c r="P5" s="72"/>
    </row>
    <row r="6" spans="1:16" ht="15" customHeight="1" x14ac:dyDescent="0.25">
      <c r="A6" s="154" t="s">
        <v>206</v>
      </c>
      <c r="B6" s="411">
        <v>174245.86207500001</v>
      </c>
      <c r="C6" s="411">
        <v>174245.201084</v>
      </c>
      <c r="D6" s="411" t="s">
        <v>239</v>
      </c>
      <c r="E6" s="411" t="s">
        <v>239</v>
      </c>
      <c r="F6" s="419" t="s">
        <v>239</v>
      </c>
      <c r="G6" s="419" t="s">
        <v>239</v>
      </c>
      <c r="H6" s="411" t="s">
        <v>239</v>
      </c>
      <c r="I6" s="411" t="s">
        <v>239</v>
      </c>
      <c r="J6" s="411" t="s">
        <v>239</v>
      </c>
      <c r="K6" s="413" t="s">
        <v>239</v>
      </c>
      <c r="L6" s="413" t="s">
        <v>239</v>
      </c>
      <c r="M6" s="412">
        <v>0.660991</v>
      </c>
      <c r="O6" s="19"/>
      <c r="P6" s="72"/>
    </row>
    <row r="7" spans="1:16" ht="15" customHeight="1" x14ac:dyDescent="0.25">
      <c r="A7" s="154" t="s">
        <v>207</v>
      </c>
      <c r="B7" s="411">
        <v>9507.1125049999991</v>
      </c>
      <c r="C7" s="411">
        <v>4796.3075250000002</v>
      </c>
      <c r="D7" s="411" t="s">
        <v>239</v>
      </c>
      <c r="E7" s="411">
        <v>4710.7753149999999</v>
      </c>
      <c r="F7" s="419" t="s">
        <v>239</v>
      </c>
      <c r="G7" s="419" t="s">
        <v>239</v>
      </c>
      <c r="H7" s="411" t="s">
        <v>239</v>
      </c>
      <c r="I7" s="411" t="s">
        <v>239</v>
      </c>
      <c r="J7" s="411" t="s">
        <v>239</v>
      </c>
      <c r="K7" s="413" t="s">
        <v>239</v>
      </c>
      <c r="L7" s="413" t="s">
        <v>239</v>
      </c>
      <c r="M7" s="412" t="s">
        <v>239</v>
      </c>
      <c r="O7" s="19"/>
      <c r="P7" s="72"/>
    </row>
    <row r="8" spans="1:16" ht="15" customHeight="1" x14ac:dyDescent="0.25">
      <c r="A8" s="154" t="s">
        <v>208</v>
      </c>
      <c r="B8" s="411">
        <v>153018.167766</v>
      </c>
      <c r="C8" s="411">
        <v>69804.916839999991</v>
      </c>
      <c r="D8" s="411">
        <v>68.455498000000006</v>
      </c>
      <c r="E8" s="411">
        <v>83077.852172000014</v>
      </c>
      <c r="F8" s="419" t="s">
        <v>239</v>
      </c>
      <c r="G8" s="419" t="s">
        <v>239</v>
      </c>
      <c r="H8" s="411" t="s">
        <v>239</v>
      </c>
      <c r="I8" s="411" t="s">
        <v>239</v>
      </c>
      <c r="J8" s="411" t="s">
        <v>239</v>
      </c>
      <c r="K8" s="411" t="s">
        <v>239</v>
      </c>
      <c r="L8" s="411" t="s">
        <v>239</v>
      </c>
      <c r="M8" s="412">
        <v>66.943256000000005</v>
      </c>
      <c r="O8" s="19"/>
      <c r="P8" s="72"/>
    </row>
    <row r="9" spans="1:16" ht="15" customHeight="1" x14ac:dyDescent="0.25">
      <c r="A9" s="154" t="s">
        <v>209</v>
      </c>
      <c r="B9" s="411">
        <v>575.79243700000006</v>
      </c>
      <c r="C9" s="411">
        <v>17.281010000000002</v>
      </c>
      <c r="D9" s="411">
        <v>12.247515999999999</v>
      </c>
      <c r="E9" s="411">
        <v>546.26261599999998</v>
      </c>
      <c r="F9" s="419" t="s">
        <v>239</v>
      </c>
      <c r="G9" s="419" t="s">
        <v>239</v>
      </c>
      <c r="H9" s="411" t="s">
        <v>239</v>
      </c>
      <c r="I9" s="411" t="s">
        <v>239</v>
      </c>
      <c r="J9" s="411" t="s">
        <v>239</v>
      </c>
      <c r="K9" s="411" t="s">
        <v>239</v>
      </c>
      <c r="L9" s="411" t="s">
        <v>239</v>
      </c>
      <c r="M9" s="412" t="s">
        <v>239</v>
      </c>
      <c r="O9" s="19"/>
      <c r="P9" s="72"/>
    </row>
    <row r="10" spans="1:16" ht="15" customHeight="1" x14ac:dyDescent="0.25">
      <c r="A10" s="165" t="s">
        <v>210</v>
      </c>
      <c r="B10" s="413">
        <v>28632.155348</v>
      </c>
      <c r="C10" s="413">
        <v>15185.379432000002</v>
      </c>
      <c r="D10" s="413">
        <v>329.92777000000001</v>
      </c>
      <c r="E10" s="413">
        <v>12899.598527</v>
      </c>
      <c r="F10" s="419" t="s">
        <v>239</v>
      </c>
      <c r="G10" s="419" t="s">
        <v>239</v>
      </c>
      <c r="H10" s="411" t="s">
        <v>239</v>
      </c>
      <c r="I10" s="411" t="s">
        <v>239</v>
      </c>
      <c r="J10" s="411" t="s">
        <v>239</v>
      </c>
      <c r="K10" s="411" t="s">
        <v>239</v>
      </c>
      <c r="L10" s="411" t="s">
        <v>239</v>
      </c>
      <c r="M10" s="414">
        <v>217.249619</v>
      </c>
      <c r="O10" s="19"/>
      <c r="P10" s="72"/>
    </row>
    <row r="11" spans="1:16" ht="15" customHeight="1" x14ac:dyDescent="0.25">
      <c r="A11" s="154" t="s">
        <v>206</v>
      </c>
      <c r="B11" s="411">
        <v>11801.12624</v>
      </c>
      <c r="C11" s="411">
        <v>11685.987546</v>
      </c>
      <c r="D11" s="411">
        <v>112.63717200000001</v>
      </c>
      <c r="E11" s="411" t="s">
        <v>239</v>
      </c>
      <c r="F11" s="419" t="s">
        <v>239</v>
      </c>
      <c r="G11" s="419" t="s">
        <v>239</v>
      </c>
      <c r="H11" s="411" t="s">
        <v>239</v>
      </c>
      <c r="I11" s="411" t="s">
        <v>239</v>
      </c>
      <c r="J11" s="411" t="s">
        <v>239</v>
      </c>
      <c r="K11" s="411" t="s">
        <v>239</v>
      </c>
      <c r="L11" s="411" t="s">
        <v>239</v>
      </c>
      <c r="M11" s="412">
        <v>2.501522</v>
      </c>
      <c r="O11" s="19"/>
      <c r="P11" s="72"/>
    </row>
    <row r="12" spans="1:16" ht="15" customHeight="1" x14ac:dyDescent="0.25">
      <c r="A12" s="154" t="s">
        <v>208</v>
      </c>
      <c r="B12" s="411">
        <v>16831.029107999999</v>
      </c>
      <c r="C12" s="411">
        <v>3499.3918860000003</v>
      </c>
      <c r="D12" s="411">
        <v>217.29059799999999</v>
      </c>
      <c r="E12" s="411">
        <v>12899.598527</v>
      </c>
      <c r="F12" s="419" t="s">
        <v>239</v>
      </c>
      <c r="G12" s="419" t="s">
        <v>239</v>
      </c>
      <c r="H12" s="411" t="s">
        <v>239</v>
      </c>
      <c r="I12" s="411" t="s">
        <v>239</v>
      </c>
      <c r="J12" s="411" t="s">
        <v>239</v>
      </c>
      <c r="K12" s="411" t="s">
        <v>239</v>
      </c>
      <c r="L12" s="411" t="s">
        <v>239</v>
      </c>
      <c r="M12" s="412">
        <v>214.748097</v>
      </c>
      <c r="O12" s="19"/>
      <c r="P12" s="72"/>
    </row>
    <row r="13" spans="1:16" ht="23.25" customHeight="1" x14ac:dyDescent="0.25">
      <c r="A13" s="165" t="s">
        <v>211</v>
      </c>
      <c r="B13" s="413">
        <v>27799.823568999996</v>
      </c>
      <c r="C13" s="413">
        <v>18730.961928999994</v>
      </c>
      <c r="D13" s="413">
        <v>4097.0995590000002</v>
      </c>
      <c r="E13" s="413">
        <v>4971.621795</v>
      </c>
      <c r="F13" s="419" t="s">
        <v>239</v>
      </c>
      <c r="G13" s="419" t="s">
        <v>239</v>
      </c>
      <c r="H13" s="411" t="s">
        <v>239</v>
      </c>
      <c r="I13" s="411" t="s">
        <v>239</v>
      </c>
      <c r="J13" s="411" t="s">
        <v>239</v>
      </c>
      <c r="K13" s="411" t="s">
        <v>239</v>
      </c>
      <c r="L13" s="411" t="s">
        <v>239</v>
      </c>
      <c r="M13" s="412" t="s">
        <v>239</v>
      </c>
      <c r="O13" s="19"/>
      <c r="P13" s="72"/>
    </row>
    <row r="14" spans="1:16" ht="15" customHeight="1" x14ac:dyDescent="0.25">
      <c r="A14" s="154" t="s">
        <v>206</v>
      </c>
      <c r="B14" s="411">
        <v>22139.878809999998</v>
      </c>
      <c r="C14" s="411">
        <v>18474.566208999997</v>
      </c>
      <c r="D14" s="411">
        <v>3630.4987040000001</v>
      </c>
      <c r="E14" s="411">
        <v>34.673610999999994</v>
      </c>
      <c r="F14" s="419" t="s">
        <v>239</v>
      </c>
      <c r="G14" s="419" t="s">
        <v>239</v>
      </c>
      <c r="H14" s="411" t="s">
        <v>239</v>
      </c>
      <c r="I14" s="411" t="s">
        <v>239</v>
      </c>
      <c r="J14" s="411" t="s">
        <v>239</v>
      </c>
      <c r="K14" s="411" t="s">
        <v>239</v>
      </c>
      <c r="L14" s="411" t="s">
        <v>239</v>
      </c>
      <c r="M14" s="412" t="s">
        <v>239</v>
      </c>
      <c r="O14" s="19"/>
      <c r="P14" s="72"/>
    </row>
    <row r="15" spans="1:16" ht="15" customHeight="1" x14ac:dyDescent="0.25">
      <c r="A15" s="154" t="s">
        <v>207</v>
      </c>
      <c r="B15" s="411">
        <v>39.575806000000007</v>
      </c>
      <c r="C15" s="411">
        <v>23.675330000000002</v>
      </c>
      <c r="D15" s="411" t="s">
        <v>239</v>
      </c>
      <c r="E15" s="411">
        <v>15.900475999999999</v>
      </c>
      <c r="F15" s="419" t="s">
        <v>239</v>
      </c>
      <c r="G15" s="419" t="s">
        <v>239</v>
      </c>
      <c r="H15" s="411" t="s">
        <v>239</v>
      </c>
      <c r="I15" s="411" t="s">
        <v>239</v>
      </c>
      <c r="J15" s="411" t="s">
        <v>239</v>
      </c>
      <c r="K15" s="411" t="s">
        <v>239</v>
      </c>
      <c r="L15" s="411" t="s">
        <v>239</v>
      </c>
      <c r="M15" s="412" t="s">
        <v>239</v>
      </c>
      <c r="O15" s="19"/>
      <c r="P15" s="72"/>
    </row>
    <row r="16" spans="1:16" ht="15" customHeight="1" x14ac:dyDescent="0.25">
      <c r="A16" s="154" t="s">
        <v>208</v>
      </c>
      <c r="B16" s="411" t="s">
        <v>239</v>
      </c>
      <c r="C16" s="411" t="s">
        <v>239</v>
      </c>
      <c r="D16" s="411" t="s">
        <v>239</v>
      </c>
      <c r="E16" s="411" t="s">
        <v>239</v>
      </c>
      <c r="F16" s="419" t="s">
        <v>239</v>
      </c>
      <c r="G16" s="419" t="s">
        <v>239</v>
      </c>
      <c r="H16" s="411" t="s">
        <v>239</v>
      </c>
      <c r="I16" s="411" t="s">
        <v>239</v>
      </c>
      <c r="J16" s="411" t="s">
        <v>239</v>
      </c>
      <c r="K16" s="411" t="s">
        <v>239</v>
      </c>
      <c r="L16" s="411" t="s">
        <v>239</v>
      </c>
      <c r="M16" s="412" t="s">
        <v>239</v>
      </c>
      <c r="O16" s="19"/>
      <c r="P16" s="72"/>
    </row>
    <row r="17" spans="1:16" ht="15" customHeight="1" x14ac:dyDescent="0.25">
      <c r="A17" s="154" t="s">
        <v>209</v>
      </c>
      <c r="B17" s="411">
        <v>5620.3477990000001</v>
      </c>
      <c r="C17" s="411">
        <v>232.72039000000001</v>
      </c>
      <c r="D17" s="411">
        <v>466.60085500000002</v>
      </c>
      <c r="E17" s="411">
        <v>4921.026554</v>
      </c>
      <c r="F17" s="419" t="s">
        <v>239</v>
      </c>
      <c r="G17" s="419" t="s">
        <v>239</v>
      </c>
      <c r="H17" s="411" t="s">
        <v>239</v>
      </c>
      <c r="I17" s="411" t="s">
        <v>239</v>
      </c>
      <c r="J17" s="411" t="s">
        <v>239</v>
      </c>
      <c r="K17" s="411" t="s">
        <v>239</v>
      </c>
      <c r="L17" s="411" t="s">
        <v>239</v>
      </c>
      <c r="M17" s="412" t="s">
        <v>239</v>
      </c>
      <c r="O17" s="19"/>
      <c r="P17" s="72"/>
    </row>
    <row r="18" spans="1:16" ht="15" customHeight="1" x14ac:dyDescent="0.25">
      <c r="A18" s="165" t="s">
        <v>212</v>
      </c>
      <c r="B18" s="413">
        <v>27686.189102000004</v>
      </c>
      <c r="C18" s="413">
        <v>1413.3425170000003</v>
      </c>
      <c r="D18" s="413">
        <v>29.190723000000002</v>
      </c>
      <c r="E18" s="413">
        <v>5496.4499609999993</v>
      </c>
      <c r="F18" s="418">
        <v>8178.9101690000007</v>
      </c>
      <c r="G18" s="418">
        <v>11894.911131000001</v>
      </c>
      <c r="H18" s="411" t="s">
        <v>239</v>
      </c>
      <c r="I18" s="413">
        <v>506.159808</v>
      </c>
      <c r="J18" s="411" t="s">
        <v>239</v>
      </c>
      <c r="K18" s="411" t="s">
        <v>239</v>
      </c>
      <c r="L18" s="411" t="s">
        <v>239</v>
      </c>
      <c r="M18" s="414">
        <v>167.22479300000001</v>
      </c>
      <c r="O18" s="19"/>
      <c r="P18" s="72"/>
    </row>
    <row r="19" spans="1:16" ht="15" customHeight="1" x14ac:dyDescent="0.25">
      <c r="A19" s="154" t="s">
        <v>138</v>
      </c>
      <c r="B19" s="411">
        <v>16109.345758000001</v>
      </c>
      <c r="C19" s="411">
        <v>1048.2793860000002</v>
      </c>
      <c r="D19" s="411">
        <v>28.454982000000001</v>
      </c>
      <c r="E19" s="411">
        <v>2641.7437629999999</v>
      </c>
      <c r="F19" s="419">
        <v>5.8971000000000003E-2</v>
      </c>
      <c r="G19" s="419">
        <v>11883.532794000001</v>
      </c>
      <c r="H19" s="411" t="s">
        <v>239</v>
      </c>
      <c r="I19" s="411">
        <v>506.159808</v>
      </c>
      <c r="J19" s="411" t="s">
        <v>239</v>
      </c>
      <c r="K19" s="411" t="s">
        <v>239</v>
      </c>
      <c r="L19" s="411" t="s">
        <v>239</v>
      </c>
      <c r="M19" s="412">
        <v>1.1160540000000001</v>
      </c>
      <c r="O19" s="19"/>
      <c r="P19" s="72"/>
    </row>
    <row r="20" spans="1:16" ht="15" customHeight="1" x14ac:dyDescent="0.25">
      <c r="A20" s="154" t="s">
        <v>139</v>
      </c>
      <c r="B20" s="411">
        <v>3204.2779190000001</v>
      </c>
      <c r="C20" s="411">
        <v>351.324254</v>
      </c>
      <c r="D20" s="411">
        <v>0.73574099999999998</v>
      </c>
      <c r="E20" s="411">
        <v>2839.4051939999999</v>
      </c>
      <c r="F20" s="419">
        <v>1.4314150000000001</v>
      </c>
      <c r="G20" s="419">
        <v>11.378337</v>
      </c>
      <c r="H20" s="411" t="s">
        <v>239</v>
      </c>
      <c r="I20" s="411" t="s">
        <v>239</v>
      </c>
      <c r="J20" s="411" t="s">
        <v>239</v>
      </c>
      <c r="K20" s="411" t="s">
        <v>239</v>
      </c>
      <c r="L20" s="411" t="s">
        <v>239</v>
      </c>
      <c r="M20" s="412" t="s">
        <v>239</v>
      </c>
      <c r="O20" s="19"/>
      <c r="P20" s="72"/>
    </row>
    <row r="21" spans="1:16" ht="15" customHeight="1" x14ac:dyDescent="0.25">
      <c r="A21" s="154" t="s">
        <v>140</v>
      </c>
      <c r="B21" s="411">
        <v>8372.5654250000007</v>
      </c>
      <c r="C21" s="411">
        <v>13.738876999999999</v>
      </c>
      <c r="D21" s="411" t="s">
        <v>239</v>
      </c>
      <c r="E21" s="411">
        <v>15.301004000000001</v>
      </c>
      <c r="F21" s="419">
        <v>8177.4197830000003</v>
      </c>
      <c r="G21" s="419" t="s">
        <v>239</v>
      </c>
      <c r="H21" s="411" t="s">
        <v>239</v>
      </c>
      <c r="I21" s="411" t="s">
        <v>239</v>
      </c>
      <c r="J21" s="411" t="s">
        <v>239</v>
      </c>
      <c r="K21" s="411" t="s">
        <v>239</v>
      </c>
      <c r="L21" s="411" t="s">
        <v>239</v>
      </c>
      <c r="M21" s="412">
        <v>166.105761</v>
      </c>
      <c r="O21" s="19"/>
      <c r="P21" s="72"/>
    </row>
    <row r="22" spans="1:16" ht="23.25" customHeight="1" x14ac:dyDescent="0.25">
      <c r="A22" s="165" t="s">
        <v>213</v>
      </c>
      <c r="B22" s="413">
        <v>61714.902963000015</v>
      </c>
      <c r="C22" s="413">
        <v>12436.432630000001</v>
      </c>
      <c r="D22" s="411" t="s">
        <v>239</v>
      </c>
      <c r="E22" s="413">
        <v>4921.8115590000007</v>
      </c>
      <c r="F22" s="419" t="s">
        <v>239</v>
      </c>
      <c r="G22" s="418">
        <v>2.1094819999999999</v>
      </c>
      <c r="H22" s="413">
        <v>43396.535381000002</v>
      </c>
      <c r="I22" s="411" t="s">
        <v>239</v>
      </c>
      <c r="J22" s="411" t="s">
        <v>239</v>
      </c>
      <c r="K22" s="411" t="s">
        <v>239</v>
      </c>
      <c r="L22" s="411" t="s">
        <v>239</v>
      </c>
      <c r="M22" s="414">
        <v>957.68068700000003</v>
      </c>
      <c r="O22" s="19"/>
      <c r="P22" s="72"/>
    </row>
    <row r="23" spans="1:16" ht="25.5" customHeight="1" x14ac:dyDescent="0.25">
      <c r="A23" s="154" t="s">
        <v>214</v>
      </c>
      <c r="B23" s="411">
        <v>55259.332995000012</v>
      </c>
      <c r="C23" s="411">
        <v>11628.271006000001</v>
      </c>
      <c r="D23" s="411" t="s">
        <v>239</v>
      </c>
      <c r="E23" s="411">
        <v>3512.3829270000006</v>
      </c>
      <c r="F23" s="419" t="s">
        <v>239</v>
      </c>
      <c r="G23" s="419">
        <v>2.1094819999999999</v>
      </c>
      <c r="H23" s="411">
        <v>40104.437747000004</v>
      </c>
      <c r="I23" s="411" t="s">
        <v>239</v>
      </c>
      <c r="J23" s="411" t="s">
        <v>239</v>
      </c>
      <c r="K23" s="411" t="s">
        <v>239</v>
      </c>
      <c r="L23" s="411" t="s">
        <v>239</v>
      </c>
      <c r="M23" s="412">
        <v>11.798609000000001</v>
      </c>
      <c r="O23" s="19"/>
      <c r="P23" s="72"/>
    </row>
    <row r="24" spans="1:16" ht="15" customHeight="1" x14ac:dyDescent="0.25">
      <c r="A24" s="154" t="s">
        <v>215</v>
      </c>
      <c r="B24" s="411">
        <v>6455.5699679999998</v>
      </c>
      <c r="C24" s="411">
        <v>808.16162400000007</v>
      </c>
      <c r="D24" s="411" t="s">
        <v>239</v>
      </c>
      <c r="E24" s="411">
        <v>1409.4286320000001</v>
      </c>
      <c r="F24" s="419" t="s">
        <v>239</v>
      </c>
      <c r="G24" s="419">
        <v>0</v>
      </c>
      <c r="H24" s="411">
        <v>3292.0976339999997</v>
      </c>
      <c r="I24" s="411" t="s">
        <v>239</v>
      </c>
      <c r="J24" s="411" t="s">
        <v>239</v>
      </c>
      <c r="K24" s="411" t="s">
        <v>239</v>
      </c>
      <c r="L24" s="411" t="s">
        <v>239</v>
      </c>
      <c r="M24" s="412">
        <v>945.88207799999998</v>
      </c>
      <c r="O24" s="19"/>
      <c r="P24" s="72"/>
    </row>
    <row r="25" spans="1:16" ht="15" customHeight="1" x14ac:dyDescent="0.25">
      <c r="A25" s="165" t="s">
        <v>142</v>
      </c>
      <c r="B25" s="413">
        <v>15060.856519000001</v>
      </c>
      <c r="C25" s="413">
        <v>1089.5271750000002</v>
      </c>
      <c r="D25" s="413">
        <v>1.780888</v>
      </c>
      <c r="E25" s="413">
        <v>13269.231979</v>
      </c>
      <c r="F25" s="418">
        <v>0.62212599999999996</v>
      </c>
      <c r="G25" s="418">
        <v>605.42569900000012</v>
      </c>
      <c r="H25" s="411" t="s">
        <v>239</v>
      </c>
      <c r="I25" s="413">
        <v>9.0165240000000004</v>
      </c>
      <c r="J25" s="411" t="s">
        <v>239</v>
      </c>
      <c r="K25" s="411" t="s">
        <v>239</v>
      </c>
      <c r="L25" s="411" t="s">
        <v>239</v>
      </c>
      <c r="M25" s="414">
        <v>85.252127999999999</v>
      </c>
      <c r="O25" s="19"/>
      <c r="P25" s="72"/>
    </row>
    <row r="26" spans="1:16" ht="23.25" customHeight="1" x14ac:dyDescent="0.25">
      <c r="A26" s="154" t="s">
        <v>216</v>
      </c>
      <c r="B26" s="411">
        <v>422.19433800000002</v>
      </c>
      <c r="C26" s="411">
        <v>270.74755900000002</v>
      </c>
      <c r="D26" s="411" t="s">
        <v>239</v>
      </c>
      <c r="E26" s="411">
        <v>143.413588</v>
      </c>
      <c r="F26" s="419" t="s">
        <v>239</v>
      </c>
      <c r="G26" s="419">
        <v>7.733365</v>
      </c>
      <c r="H26" s="411" t="s">
        <v>239</v>
      </c>
      <c r="I26" s="411"/>
      <c r="J26" s="411" t="s">
        <v>239</v>
      </c>
      <c r="K26" s="411" t="s">
        <v>239</v>
      </c>
      <c r="L26" s="411" t="s">
        <v>239</v>
      </c>
      <c r="M26" s="412" t="s">
        <v>239</v>
      </c>
      <c r="O26" s="19"/>
      <c r="P26" s="72"/>
    </row>
    <row r="27" spans="1:16" ht="15" customHeight="1" x14ac:dyDescent="0.25">
      <c r="A27" s="154" t="s">
        <v>217</v>
      </c>
      <c r="B27" s="411">
        <v>2670.197964</v>
      </c>
      <c r="C27" s="411">
        <v>72.799622999999997</v>
      </c>
      <c r="D27" s="411">
        <v>0.64508500000000002</v>
      </c>
      <c r="E27" s="411">
        <v>2518.4264410000001</v>
      </c>
      <c r="F27" s="419" t="s">
        <v>239</v>
      </c>
      <c r="G27" s="419" t="s">
        <v>239</v>
      </c>
      <c r="H27" s="411" t="s">
        <v>239</v>
      </c>
      <c r="I27" s="411">
        <v>3.6276930000000003</v>
      </c>
      <c r="J27" s="411" t="s">
        <v>239</v>
      </c>
      <c r="K27" s="411" t="s">
        <v>239</v>
      </c>
      <c r="L27" s="411" t="s">
        <v>239</v>
      </c>
      <c r="M27" s="412">
        <v>74.683363</v>
      </c>
      <c r="O27" s="19"/>
      <c r="P27" s="72"/>
    </row>
    <row r="28" spans="1:16" ht="24" customHeight="1" x14ac:dyDescent="0.25">
      <c r="A28" s="154" t="s">
        <v>218</v>
      </c>
      <c r="B28" s="411">
        <v>1985.3055600000002</v>
      </c>
      <c r="C28" s="411">
        <v>522.212491</v>
      </c>
      <c r="D28" s="411" t="s">
        <v>239</v>
      </c>
      <c r="E28" s="411">
        <v>867.84304999999995</v>
      </c>
      <c r="F28" s="419" t="s">
        <v>239</v>
      </c>
      <c r="G28" s="419">
        <v>594.81316400000003</v>
      </c>
      <c r="H28" s="411" t="s">
        <v>239</v>
      </c>
      <c r="I28" s="411">
        <v>9.1690999999999995E-2</v>
      </c>
      <c r="J28" s="411" t="s">
        <v>239</v>
      </c>
      <c r="K28" s="411" t="s">
        <v>239</v>
      </c>
      <c r="L28" s="411" t="s">
        <v>239</v>
      </c>
      <c r="M28" s="412" t="s">
        <v>239</v>
      </c>
      <c r="O28" s="19"/>
      <c r="P28" s="72"/>
    </row>
    <row r="29" spans="1:16" ht="25.5" customHeight="1" x14ac:dyDescent="0.25">
      <c r="A29" s="154" t="s">
        <v>219</v>
      </c>
      <c r="B29" s="411">
        <v>9983.1586569999999</v>
      </c>
      <c r="C29" s="411">
        <v>223.76750200000004</v>
      </c>
      <c r="D29" s="411">
        <v>1.1358030000000001</v>
      </c>
      <c r="E29" s="411">
        <v>9739.5488999999998</v>
      </c>
      <c r="F29" s="419" t="s">
        <v>239</v>
      </c>
      <c r="G29" s="419">
        <v>2.866832</v>
      </c>
      <c r="H29" s="411" t="s">
        <v>239</v>
      </c>
      <c r="I29" s="411">
        <v>5.2971399999999997</v>
      </c>
      <c r="J29" s="411" t="s">
        <v>239</v>
      </c>
      <c r="K29" s="411" t="s">
        <v>239</v>
      </c>
      <c r="L29" s="411" t="s">
        <v>239</v>
      </c>
      <c r="M29" s="412">
        <v>10.346399</v>
      </c>
      <c r="O29" s="19"/>
      <c r="P29" s="72"/>
    </row>
    <row r="30" spans="1:16" ht="22.5" customHeight="1" x14ac:dyDescent="0.25">
      <c r="A30" s="165" t="s">
        <v>220</v>
      </c>
      <c r="B30" s="413">
        <v>10009.673000000001</v>
      </c>
      <c r="C30" s="411" t="s">
        <v>239</v>
      </c>
      <c r="D30" s="411" t="s">
        <v>239</v>
      </c>
      <c r="E30" s="411" t="s">
        <v>239</v>
      </c>
      <c r="F30" s="419" t="s">
        <v>239</v>
      </c>
      <c r="G30" s="419" t="s">
        <v>239</v>
      </c>
      <c r="H30" s="411" t="s">
        <v>239</v>
      </c>
      <c r="I30" s="411" t="s">
        <v>239</v>
      </c>
      <c r="J30" s="413">
        <v>10009.673000000001</v>
      </c>
      <c r="K30" s="411" t="s">
        <v>239</v>
      </c>
      <c r="L30" s="411" t="s">
        <v>239</v>
      </c>
      <c r="M30" s="412" t="s">
        <v>239</v>
      </c>
      <c r="O30" s="19"/>
      <c r="P30" s="72"/>
    </row>
    <row r="31" spans="1:16" ht="39.75" customHeight="1" x14ac:dyDescent="0.25">
      <c r="A31" s="165" t="s">
        <v>230</v>
      </c>
      <c r="B31" s="413">
        <v>5995.418587000001</v>
      </c>
      <c r="C31" s="413">
        <v>995.48220000000003</v>
      </c>
      <c r="D31" s="411" t="s">
        <v>239</v>
      </c>
      <c r="E31" s="413">
        <v>626.24114800000007</v>
      </c>
      <c r="F31" s="419" t="s">
        <v>239</v>
      </c>
      <c r="G31" s="418">
        <v>74.619737000000001</v>
      </c>
      <c r="H31" s="411" t="s">
        <v>239</v>
      </c>
      <c r="I31" s="413">
        <v>2.0217040000000002</v>
      </c>
      <c r="J31" s="411" t="s">
        <v>239</v>
      </c>
      <c r="K31" s="411" t="s">
        <v>239</v>
      </c>
      <c r="L31" s="411" t="s">
        <v>239</v>
      </c>
      <c r="M31" s="414">
        <v>4296.758245</v>
      </c>
      <c r="O31" s="19"/>
      <c r="P31" s="72"/>
    </row>
    <row r="32" spans="1:16" s="29" customFormat="1" ht="9" customHeight="1" x14ac:dyDescent="0.25">
      <c r="A32" s="27"/>
      <c r="B32" s="27"/>
      <c r="C32" s="28"/>
      <c r="D32" s="28"/>
      <c r="E32" s="28"/>
      <c r="F32" s="319"/>
      <c r="G32" s="319"/>
      <c r="H32" s="28"/>
      <c r="I32" s="28"/>
      <c r="J32" s="28"/>
      <c r="K32" s="28"/>
      <c r="L32" s="28"/>
      <c r="M32" s="28"/>
      <c r="N32" s="28"/>
      <c r="O32" s="26"/>
      <c r="P32" s="72"/>
    </row>
    <row r="33" spans="1:15" ht="15" customHeight="1" x14ac:dyDescent="0.2">
      <c r="A33" s="21" t="s">
        <v>231</v>
      </c>
      <c r="C33" s="23"/>
      <c r="D33" s="23"/>
      <c r="E33" s="23"/>
      <c r="F33" s="320"/>
      <c r="G33" s="320"/>
      <c r="H33" s="23"/>
      <c r="I33" s="23"/>
      <c r="J33" s="23"/>
      <c r="K33" s="23"/>
      <c r="L33" s="23"/>
      <c r="M33" s="23"/>
      <c r="N33" s="23"/>
      <c r="O33" s="22"/>
    </row>
    <row r="34" spans="1:15" x14ac:dyDescent="0.2">
      <c r="A34" s="21" t="s">
        <v>460</v>
      </c>
    </row>
    <row r="36" spans="1:15" x14ac:dyDescent="0.2">
      <c r="C36" s="23"/>
      <c r="D36" s="23"/>
      <c r="E36" s="23"/>
      <c r="F36" s="320"/>
      <c r="G36" s="320"/>
      <c r="H36" s="23"/>
      <c r="I36" s="23"/>
      <c r="J36" s="23"/>
      <c r="K36" s="23"/>
      <c r="L36" s="23"/>
      <c r="M36" s="23"/>
      <c r="N36" s="23"/>
    </row>
    <row r="37" spans="1:15" x14ac:dyDescent="0.2">
      <c r="C37" s="23"/>
      <c r="D37" s="23"/>
      <c r="E37" s="23"/>
      <c r="F37" s="320"/>
      <c r="G37" s="320"/>
      <c r="H37" s="23"/>
      <c r="I37" s="23"/>
      <c r="J37" s="23"/>
      <c r="K37" s="23"/>
      <c r="L37" s="23"/>
      <c r="M37" s="23"/>
      <c r="N37" s="23"/>
    </row>
    <row r="38" spans="1:15" x14ac:dyDescent="0.2">
      <c r="C38" s="23"/>
      <c r="D38" s="23"/>
      <c r="E38" s="23"/>
      <c r="F38" s="320"/>
      <c r="G38" s="320"/>
      <c r="H38" s="23"/>
      <c r="I38" s="23"/>
      <c r="J38" s="23"/>
      <c r="K38" s="23"/>
      <c r="L38" s="23"/>
      <c r="M38" s="23"/>
      <c r="N38" s="23"/>
    </row>
    <row r="39" spans="1:15" x14ac:dyDescent="0.2">
      <c r="C39" s="23"/>
      <c r="D39" s="23"/>
      <c r="E39" s="23"/>
      <c r="F39" s="320"/>
      <c r="G39" s="320"/>
      <c r="H39" s="23"/>
      <c r="I39" s="23"/>
      <c r="J39" s="23"/>
      <c r="K39" s="23"/>
      <c r="L39" s="23"/>
      <c r="M39" s="23"/>
      <c r="N39" s="23"/>
    </row>
    <row r="40" spans="1:15" x14ac:dyDescent="0.2">
      <c r="C40" s="23"/>
      <c r="D40" s="23"/>
      <c r="E40" s="23"/>
      <c r="F40" s="320"/>
      <c r="G40" s="320"/>
      <c r="H40" s="23"/>
      <c r="I40" s="23"/>
      <c r="J40" s="23"/>
      <c r="K40" s="23"/>
      <c r="L40" s="23"/>
      <c r="M40" s="23"/>
      <c r="N40" s="23"/>
    </row>
    <row r="41" spans="1:15" x14ac:dyDescent="0.2">
      <c r="C41" s="23"/>
      <c r="D41" s="23"/>
      <c r="E41" s="23"/>
      <c r="F41" s="320"/>
      <c r="G41" s="320"/>
      <c r="H41" s="23"/>
      <c r="I41" s="23"/>
      <c r="J41" s="23"/>
      <c r="K41" s="23"/>
      <c r="L41" s="23"/>
      <c r="M41" s="23"/>
      <c r="N41" s="23"/>
    </row>
    <row r="42" spans="1:15" x14ac:dyDescent="0.2">
      <c r="C42" s="23"/>
      <c r="D42" s="23"/>
      <c r="E42" s="23"/>
      <c r="F42" s="320"/>
      <c r="G42" s="320"/>
      <c r="H42" s="23"/>
      <c r="I42" s="23"/>
      <c r="J42" s="23"/>
      <c r="K42" s="23"/>
      <c r="L42" s="23"/>
      <c r="M42" s="23"/>
      <c r="N42" s="23"/>
    </row>
  </sheetData>
  <mergeCells count="2">
    <mergeCell ref="L2:M2"/>
    <mergeCell ref="A1:M1"/>
  </mergeCells>
  <hyperlinks>
    <hyperlink ref="O2" location="OBSAH!A1" tooltip="obsah" display="zpět na obsah" xr:uid="{EC4000E1-1883-4319-9D10-9F35BF16159F}"/>
  </hyperlinks>
  <pageMargins left="0.7" right="0.7" top="0.78740157499999996" bottom="0.78740157499999996" header="0.3" footer="0.3"/>
  <pageSetup paperSize="9" scale="8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5769-7A38-470D-81D4-247A6B6DD335}">
  <sheetPr codeName="List21"/>
  <dimension ref="A1:U54"/>
  <sheetViews>
    <sheetView zoomScaleNormal="100" workbookViewId="0"/>
  </sheetViews>
  <sheetFormatPr defaultColWidth="9.140625" defaultRowHeight="15" x14ac:dyDescent="0.25"/>
  <cols>
    <col min="1" max="1" width="23.5703125" customWidth="1"/>
    <col min="2" max="8" width="7.5703125" customWidth="1"/>
    <col min="9" max="9" width="7.5703125" style="47" customWidth="1"/>
    <col min="10" max="16384" width="9.140625" style="47"/>
  </cols>
  <sheetData>
    <row r="1" spans="1:21" s="107" customFormat="1" ht="23.25" customHeight="1" x14ac:dyDescent="0.2">
      <c r="A1" s="595" t="s">
        <v>424</v>
      </c>
      <c r="B1" s="595"/>
      <c r="C1" s="595"/>
      <c r="D1" s="595"/>
      <c r="E1" s="595"/>
      <c r="F1" s="595"/>
      <c r="G1" s="595"/>
      <c r="H1" s="595"/>
      <c r="I1" s="595"/>
    </row>
    <row r="2" spans="1:21" s="58" customFormat="1" ht="15.75" thickBot="1" x14ac:dyDescent="0.3">
      <c r="A2" s="51" t="s">
        <v>101</v>
      </c>
      <c r="B2" s="33"/>
      <c r="C2" s="33"/>
      <c r="D2" s="32"/>
      <c r="E2" s="32"/>
      <c r="F2" s="591"/>
      <c r="G2" s="591"/>
      <c r="H2" s="591"/>
      <c r="I2" s="591"/>
      <c r="K2" s="591" t="s">
        <v>59</v>
      </c>
      <c r="L2" s="591"/>
      <c r="M2" s="591"/>
    </row>
    <row r="3" spans="1:21" s="58" customFormat="1" ht="15.75" customHeight="1" thickBot="1" x14ac:dyDescent="0.25">
      <c r="A3" s="115" t="s">
        <v>238</v>
      </c>
      <c r="B3" s="113">
        <v>2017</v>
      </c>
      <c r="C3" s="113">
        <v>2018</v>
      </c>
      <c r="D3" s="113">
        <v>2019</v>
      </c>
      <c r="E3" s="113">
        <v>2020</v>
      </c>
      <c r="F3" s="114">
        <v>2021</v>
      </c>
      <c r="G3" s="114">
        <v>2022</v>
      </c>
      <c r="H3" s="114">
        <v>2023</v>
      </c>
      <c r="I3" s="114">
        <v>2024</v>
      </c>
    </row>
    <row r="4" spans="1:21" s="58" customFormat="1" ht="12.75" customHeight="1" x14ac:dyDescent="0.2">
      <c r="A4" s="166"/>
      <c r="B4" s="593" t="s">
        <v>113</v>
      </c>
      <c r="C4" s="594"/>
      <c r="D4" s="594"/>
      <c r="E4" s="594"/>
      <c r="F4" s="594"/>
      <c r="G4" s="594"/>
      <c r="H4" s="594"/>
      <c r="I4" s="594"/>
    </row>
    <row r="5" spans="1:21" s="58" customFormat="1" ht="12.75" customHeight="1" x14ac:dyDescent="0.2">
      <c r="A5" s="85" t="s">
        <v>240</v>
      </c>
      <c r="B5" s="450">
        <v>272.74645974271999</v>
      </c>
      <c r="C5" s="450">
        <v>291.80891910444001</v>
      </c>
      <c r="D5" s="450">
        <v>317.40464423235994</v>
      </c>
      <c r="E5" s="450">
        <v>369.39816482878024</v>
      </c>
      <c r="F5" s="450">
        <v>411.39115662133997</v>
      </c>
      <c r="G5" s="450">
        <v>426.64019465064001</v>
      </c>
      <c r="H5" s="450">
        <v>466.59590374680005</v>
      </c>
      <c r="I5" s="451">
        <v>514.24595387099998</v>
      </c>
    </row>
    <row r="6" spans="1:21" s="58" customFormat="1" ht="12.75" customHeight="1" x14ac:dyDescent="0.25">
      <c r="A6" s="164" t="s">
        <v>241</v>
      </c>
      <c r="B6" s="438">
        <v>33.540870274</v>
      </c>
      <c r="C6" s="438">
        <v>35.428692771000001</v>
      </c>
      <c r="D6" s="438">
        <v>38.744700629</v>
      </c>
      <c r="E6" s="438">
        <v>44.080321290000001</v>
      </c>
      <c r="F6" s="438">
        <v>50.467061562000005</v>
      </c>
      <c r="G6" s="438">
        <v>52.691450749000026</v>
      </c>
      <c r="H6" s="438">
        <v>57.756269898999996</v>
      </c>
      <c r="I6" s="439">
        <v>63.510900732000145</v>
      </c>
      <c r="J6" s="59"/>
      <c r="K6" s="171"/>
      <c r="N6" s="72"/>
      <c r="O6" s="72"/>
      <c r="P6" s="72"/>
      <c r="Q6" s="72"/>
      <c r="R6" s="72"/>
      <c r="S6" s="72"/>
      <c r="T6" s="72"/>
      <c r="U6" s="72"/>
    </row>
    <row r="7" spans="1:21" s="58" customFormat="1" ht="12.75" customHeight="1" x14ac:dyDescent="0.25">
      <c r="A7" s="164" t="s">
        <v>242</v>
      </c>
      <c r="B7" s="438">
        <v>34.142653947999996</v>
      </c>
      <c r="C7" s="438">
        <v>36.417946797999996</v>
      </c>
      <c r="D7" s="438">
        <v>39.890055529999998</v>
      </c>
      <c r="E7" s="438">
        <v>46.069615837999997</v>
      </c>
      <c r="F7" s="438">
        <v>51.459674118000002</v>
      </c>
      <c r="G7" s="438">
        <v>54.12451736199985</v>
      </c>
      <c r="H7" s="438">
        <v>59.399060275000004</v>
      </c>
      <c r="I7" s="439">
        <v>64.932813095999904</v>
      </c>
      <c r="J7" s="59"/>
      <c r="K7" s="171"/>
      <c r="M7" s="171"/>
      <c r="N7" s="72"/>
      <c r="O7" s="72"/>
      <c r="P7" s="72"/>
      <c r="Q7" s="72"/>
      <c r="R7" s="72"/>
      <c r="S7" s="72"/>
      <c r="T7" s="72"/>
      <c r="U7" s="72"/>
    </row>
    <row r="8" spans="1:21" s="58" customFormat="1" ht="12.75" customHeight="1" x14ac:dyDescent="0.25">
      <c r="A8" s="164" t="s">
        <v>243</v>
      </c>
      <c r="B8" s="438">
        <v>14.891682863</v>
      </c>
      <c r="C8" s="438">
        <v>16.069545654999999</v>
      </c>
      <c r="D8" s="438">
        <v>17.423460136000003</v>
      </c>
      <c r="E8" s="438">
        <v>20.039713396</v>
      </c>
      <c r="F8" s="438">
        <v>22.388929017999999</v>
      </c>
      <c r="G8" s="438">
        <v>23.471283946000202</v>
      </c>
      <c r="H8" s="438">
        <v>25.684919412999999</v>
      </c>
      <c r="I8" s="439">
        <v>28.24041988500009</v>
      </c>
      <c r="J8" s="59"/>
      <c r="K8" s="171"/>
      <c r="N8" s="72"/>
      <c r="O8" s="72"/>
      <c r="P8" s="72"/>
      <c r="Q8" s="72"/>
      <c r="R8" s="72"/>
      <c r="S8" s="72"/>
      <c r="T8" s="72"/>
      <c r="U8" s="72"/>
    </row>
    <row r="9" spans="1:21" s="58" customFormat="1" ht="12.75" customHeight="1" x14ac:dyDescent="0.25">
      <c r="A9" s="164" t="s">
        <v>244</v>
      </c>
      <c r="B9" s="438">
        <v>14.079211358</v>
      </c>
      <c r="C9" s="438">
        <v>15.076844796</v>
      </c>
      <c r="D9" s="438">
        <v>16.229847169999999</v>
      </c>
      <c r="E9" s="438">
        <v>18.765751497</v>
      </c>
      <c r="F9" s="438">
        <v>20.907289799999997</v>
      </c>
      <c r="G9" s="438">
        <v>21.512623378000207</v>
      </c>
      <c r="H9" s="438">
        <v>23.738901795999997</v>
      </c>
      <c r="I9" s="439">
        <v>26.260732023999903</v>
      </c>
      <c r="J9" s="59"/>
      <c r="K9" s="171"/>
      <c r="N9" s="72"/>
      <c r="O9" s="72"/>
      <c r="P9" s="72"/>
      <c r="Q9" s="72"/>
      <c r="R9" s="72"/>
      <c r="S9" s="72"/>
      <c r="T9" s="72"/>
      <c r="U9" s="72"/>
    </row>
    <row r="10" spans="1:21" s="58" customFormat="1" ht="12.75" customHeight="1" x14ac:dyDescent="0.25">
      <c r="A10" s="164" t="s">
        <v>245</v>
      </c>
      <c r="B10" s="438">
        <v>7.0997374650000005</v>
      </c>
      <c r="C10" s="438">
        <v>7.4558103400000002</v>
      </c>
      <c r="D10" s="438">
        <v>8.0796419309999994</v>
      </c>
      <c r="E10" s="438">
        <v>9.3737151749999992</v>
      </c>
      <c r="F10" s="438">
        <v>10.285084395</v>
      </c>
      <c r="G10" s="438">
        <v>10.38698736200001</v>
      </c>
      <c r="H10" s="438">
        <v>11.479634911</v>
      </c>
      <c r="I10" s="439">
        <v>12.804806001000024</v>
      </c>
      <c r="J10" s="59"/>
      <c r="K10" s="171"/>
      <c r="N10" s="72"/>
      <c r="O10" s="72"/>
      <c r="P10" s="72"/>
      <c r="Q10" s="72"/>
      <c r="R10" s="72"/>
      <c r="S10" s="72"/>
      <c r="T10" s="72"/>
      <c r="U10" s="72"/>
    </row>
    <row r="11" spans="1:21" s="58" customFormat="1" ht="12.75" customHeight="1" x14ac:dyDescent="0.25">
      <c r="A11" s="164" t="s">
        <v>246</v>
      </c>
      <c r="B11" s="438">
        <v>20.558813152999999</v>
      </c>
      <c r="C11" s="438">
        <v>21.988823402999998</v>
      </c>
      <c r="D11" s="438">
        <v>23.759835961</v>
      </c>
      <c r="E11" s="438">
        <v>27.267680342999999</v>
      </c>
      <c r="F11" s="438">
        <v>30.489621150999998</v>
      </c>
      <c r="G11" s="438">
        <v>31.630818997000208</v>
      </c>
      <c r="H11" s="438">
        <v>34.554097085999999</v>
      </c>
      <c r="I11" s="439">
        <v>37.826782574999974</v>
      </c>
      <c r="J11" s="59"/>
      <c r="K11" s="171"/>
      <c r="N11" s="72"/>
      <c r="O11" s="72"/>
      <c r="P11" s="72"/>
      <c r="Q11" s="72"/>
      <c r="R11" s="72"/>
      <c r="S11" s="72"/>
      <c r="T11" s="72"/>
      <c r="U11" s="72"/>
    </row>
    <row r="12" spans="1:21" s="58" customFormat="1" ht="12.75" customHeight="1" x14ac:dyDescent="0.25">
      <c r="A12" s="164" t="s">
        <v>247</v>
      </c>
      <c r="B12" s="438">
        <v>10.358870015000001</v>
      </c>
      <c r="C12" s="438">
        <v>11.051639291999999</v>
      </c>
      <c r="D12" s="438">
        <v>12.095525058</v>
      </c>
      <c r="E12" s="438">
        <v>13.897542214</v>
      </c>
      <c r="F12" s="438">
        <v>15.721026279</v>
      </c>
      <c r="G12" s="438">
        <v>16.321502936999963</v>
      </c>
      <c r="H12" s="438">
        <v>17.766353895000002</v>
      </c>
      <c r="I12" s="439">
        <v>19.730777015999998</v>
      </c>
      <c r="J12" s="59"/>
      <c r="K12" s="171"/>
      <c r="N12" s="72"/>
      <c r="O12" s="72"/>
      <c r="P12" s="72"/>
      <c r="Q12" s="72"/>
      <c r="R12" s="72"/>
      <c r="S12" s="72"/>
      <c r="T12" s="72"/>
      <c r="U12" s="72"/>
    </row>
    <row r="13" spans="1:21" s="58" customFormat="1" ht="12.75" customHeight="1" x14ac:dyDescent="0.25">
      <c r="A13" s="164" t="s">
        <v>248</v>
      </c>
      <c r="B13" s="438">
        <v>13.829172159000001</v>
      </c>
      <c r="C13" s="438">
        <v>14.789296224999999</v>
      </c>
      <c r="D13" s="438">
        <v>16.033255927999999</v>
      </c>
      <c r="E13" s="438">
        <v>18.607258069</v>
      </c>
      <c r="F13" s="438">
        <v>21.114936350000001</v>
      </c>
      <c r="G13" s="438">
        <v>21.827734036999857</v>
      </c>
      <c r="H13" s="438">
        <v>23.414976215999999</v>
      </c>
      <c r="I13" s="439">
        <v>25.635729907999945</v>
      </c>
      <c r="J13" s="59"/>
      <c r="K13" s="171"/>
      <c r="N13" s="72"/>
      <c r="O13" s="72"/>
      <c r="P13" s="72"/>
      <c r="Q13" s="72"/>
      <c r="R13" s="72"/>
      <c r="S13" s="72"/>
      <c r="T13" s="72"/>
      <c r="U13" s="72"/>
    </row>
    <row r="14" spans="1:21" s="58" customFormat="1" ht="12.75" customHeight="1" x14ac:dyDescent="0.25">
      <c r="A14" s="164" t="s">
        <v>249</v>
      </c>
      <c r="B14" s="438">
        <v>13.113057711</v>
      </c>
      <c r="C14" s="438">
        <v>13.890211423</v>
      </c>
      <c r="D14" s="438">
        <v>15.02189257</v>
      </c>
      <c r="E14" s="438">
        <v>17.297755130000002</v>
      </c>
      <c r="F14" s="438">
        <v>19.063653603999999</v>
      </c>
      <c r="G14" s="438">
        <v>19.870836691000132</v>
      </c>
      <c r="H14" s="438">
        <v>21.965944882999999</v>
      </c>
      <c r="I14" s="439">
        <v>23.984434578999959</v>
      </c>
      <c r="J14" s="59"/>
      <c r="K14" s="171"/>
      <c r="N14" s="72"/>
      <c r="O14" s="72"/>
      <c r="P14" s="72"/>
      <c r="Q14" s="72"/>
      <c r="R14" s="72"/>
      <c r="S14" s="72"/>
      <c r="T14" s="72"/>
      <c r="U14" s="72"/>
    </row>
    <row r="15" spans="1:21" s="58" customFormat="1" ht="12.75" customHeight="1" x14ac:dyDescent="0.25">
      <c r="A15" s="164" t="s">
        <v>250</v>
      </c>
      <c r="B15" s="438">
        <v>12.175965273999999</v>
      </c>
      <c r="C15" s="438">
        <v>13.110624244</v>
      </c>
      <c r="D15" s="438">
        <v>14.159224374999999</v>
      </c>
      <c r="E15" s="438">
        <v>16.205180495</v>
      </c>
      <c r="F15" s="438">
        <v>17.650660224999999</v>
      </c>
      <c r="G15" s="438">
        <v>18.961273367000054</v>
      </c>
      <c r="H15" s="438">
        <v>20.906450197999998</v>
      </c>
      <c r="I15" s="439">
        <v>23.214583329999954</v>
      </c>
      <c r="J15" s="59"/>
      <c r="K15" s="171"/>
      <c r="N15" s="72"/>
      <c r="O15" s="72"/>
      <c r="P15" s="72"/>
      <c r="Q15" s="72"/>
      <c r="R15" s="72"/>
      <c r="S15" s="72"/>
      <c r="T15" s="72"/>
      <c r="U15" s="72"/>
    </row>
    <row r="16" spans="1:21" s="58" customFormat="1" ht="12.75" customHeight="1" x14ac:dyDescent="0.25">
      <c r="A16" s="164" t="s">
        <v>251</v>
      </c>
      <c r="B16" s="438">
        <v>28.272865875000001</v>
      </c>
      <c r="C16" s="438">
        <v>30.516251359000002</v>
      </c>
      <c r="D16" s="438">
        <v>33.036225991000002</v>
      </c>
      <c r="E16" s="438">
        <v>38.082278692999999</v>
      </c>
      <c r="F16" s="438">
        <v>42.472459540000003</v>
      </c>
      <c r="G16" s="438">
        <v>44.329559654999308</v>
      </c>
      <c r="H16" s="438">
        <v>48.599527729000002</v>
      </c>
      <c r="I16" s="439">
        <v>53.474998901000085</v>
      </c>
      <c r="J16" s="59"/>
      <c r="K16" s="171"/>
      <c r="N16" s="72"/>
      <c r="O16" s="72"/>
      <c r="P16" s="72"/>
      <c r="Q16" s="72"/>
      <c r="R16" s="72"/>
      <c r="S16" s="72"/>
      <c r="T16" s="72"/>
      <c r="U16" s="72"/>
    </row>
    <row r="17" spans="1:21" s="58" customFormat="1" ht="12.75" customHeight="1" x14ac:dyDescent="0.25">
      <c r="A17" s="164" t="s">
        <v>252</v>
      </c>
      <c r="B17" s="438">
        <v>16.054898648000002</v>
      </c>
      <c r="C17" s="438">
        <v>17.206428904999999</v>
      </c>
      <c r="D17" s="438">
        <v>18.911578169000002</v>
      </c>
      <c r="E17" s="438">
        <v>21.375705122999999</v>
      </c>
      <c r="F17" s="438">
        <v>24.180046558999997</v>
      </c>
      <c r="G17" s="438">
        <v>24.993486182000193</v>
      </c>
      <c r="H17" s="438">
        <v>27.447746154000001</v>
      </c>
      <c r="I17" s="439">
        <v>30.244672599999969</v>
      </c>
      <c r="J17" s="59"/>
      <c r="K17" s="171"/>
      <c r="N17" s="72"/>
      <c r="O17" s="72"/>
      <c r="P17" s="72"/>
      <c r="Q17" s="72"/>
      <c r="R17" s="72"/>
      <c r="S17" s="72"/>
      <c r="T17" s="72"/>
      <c r="U17" s="72"/>
    </row>
    <row r="18" spans="1:21" s="58" customFormat="1" ht="12.75" customHeight="1" x14ac:dyDescent="0.25">
      <c r="A18" s="164" t="s">
        <v>253</v>
      </c>
      <c r="B18" s="438">
        <v>13.958282106</v>
      </c>
      <c r="C18" s="438">
        <v>14.994558794000001</v>
      </c>
      <c r="D18" s="438">
        <v>16.206564108000002</v>
      </c>
      <c r="E18" s="438">
        <v>18.768970066000001</v>
      </c>
      <c r="F18" s="438">
        <v>21.226123660000003</v>
      </c>
      <c r="G18" s="438">
        <v>21.825934045000039</v>
      </c>
      <c r="H18" s="438">
        <v>23.838097731999998</v>
      </c>
      <c r="I18" s="439">
        <v>26.27495328999996</v>
      </c>
      <c r="J18" s="59"/>
      <c r="K18" s="171"/>
      <c r="N18" s="72"/>
      <c r="O18" s="72"/>
      <c r="P18" s="72"/>
      <c r="Q18" s="72"/>
      <c r="R18" s="72"/>
      <c r="S18" s="72"/>
      <c r="T18" s="72"/>
      <c r="U18" s="72"/>
    </row>
    <row r="19" spans="1:21" s="58" customFormat="1" ht="12.75" customHeight="1" x14ac:dyDescent="0.25">
      <c r="A19" s="164" t="s">
        <v>254</v>
      </c>
      <c r="B19" s="438">
        <v>30.921451719</v>
      </c>
      <c r="C19" s="438">
        <v>33.050495321</v>
      </c>
      <c r="D19" s="438">
        <v>35.888689116999998</v>
      </c>
      <c r="E19" s="438">
        <v>41.132792041000002</v>
      </c>
      <c r="F19" s="438">
        <v>45.997649914</v>
      </c>
      <c r="G19" s="438">
        <v>47.47573431399983</v>
      </c>
      <c r="H19" s="438">
        <v>51.663752505999994</v>
      </c>
      <c r="I19" s="439">
        <v>56.947105653000079</v>
      </c>
      <c r="J19" s="59"/>
      <c r="K19" s="171"/>
      <c r="N19" s="72"/>
      <c r="O19" s="72"/>
      <c r="P19" s="72"/>
      <c r="Q19" s="72"/>
      <c r="R19" s="72"/>
      <c r="S19" s="72"/>
      <c r="T19" s="72"/>
      <c r="U19" s="72"/>
    </row>
    <row r="20" spans="1:21" s="58" customFormat="1" ht="12.75" customHeight="1" x14ac:dyDescent="0.25">
      <c r="A20" s="277" t="s">
        <v>255</v>
      </c>
      <c r="B20" s="452">
        <v>9.7489271747199844</v>
      </c>
      <c r="C20" s="452">
        <v>10.761749778440048</v>
      </c>
      <c r="D20" s="452">
        <v>11.924147559359959</v>
      </c>
      <c r="E20" s="452">
        <v>18.433885458780203</v>
      </c>
      <c r="F20" s="452">
        <v>17.966940446339954</v>
      </c>
      <c r="G20" s="452">
        <v>17.216451628640137</v>
      </c>
      <c r="H20" s="452">
        <v>18.380171053800026</v>
      </c>
      <c r="I20" s="453">
        <v>21.162244281</v>
      </c>
      <c r="J20" s="59"/>
    </row>
    <row r="21" spans="1:21" s="58" customFormat="1" ht="12.75" customHeight="1" x14ac:dyDescent="0.2">
      <c r="A21" s="57"/>
      <c r="B21" s="548" t="s">
        <v>120</v>
      </c>
      <c r="C21" s="549"/>
      <c r="D21" s="549"/>
      <c r="E21" s="549"/>
      <c r="F21" s="549"/>
      <c r="G21" s="549"/>
      <c r="H21" s="549"/>
      <c r="I21" s="549"/>
    </row>
    <row r="22" spans="1:21" s="58" customFormat="1" ht="12.75" customHeight="1" x14ac:dyDescent="0.2">
      <c r="A22" s="85" t="s">
        <v>240</v>
      </c>
      <c r="B22" s="454">
        <v>25756.24817793733</v>
      </c>
      <c r="C22" s="454">
        <v>27460.672973372995</v>
      </c>
      <c r="D22" s="454">
        <v>29749.27410887137</v>
      </c>
      <c r="E22" s="454">
        <v>34522.692879568589</v>
      </c>
      <c r="F22" s="454">
        <v>39176.938687948117</v>
      </c>
      <c r="G22" s="454">
        <v>39652.326162227422</v>
      </c>
      <c r="H22" s="454">
        <v>42893.372147928829</v>
      </c>
      <c r="I22" s="455">
        <v>47236.897949493745</v>
      </c>
    </row>
    <row r="23" spans="1:21" s="58" customFormat="1" ht="12.75" customHeight="1" x14ac:dyDescent="0.2">
      <c r="A23" s="164" t="s">
        <v>241</v>
      </c>
      <c r="B23" s="411">
        <v>26070.316732915991</v>
      </c>
      <c r="C23" s="411">
        <v>27229.06752258605</v>
      </c>
      <c r="D23" s="411">
        <v>29456.684106648539</v>
      </c>
      <c r="E23" s="411">
        <v>33211.219169846125</v>
      </c>
      <c r="F23" s="411">
        <v>39826.496904526852</v>
      </c>
      <c r="G23" s="411">
        <v>39365.16234152393</v>
      </c>
      <c r="H23" s="411">
        <v>42024.915267322212</v>
      </c>
      <c r="I23" s="412">
        <v>45778.439195764135</v>
      </c>
    </row>
    <row r="24" spans="1:21" s="58" customFormat="1" ht="12.75" customHeight="1" x14ac:dyDescent="0.2">
      <c r="A24" s="164" t="s">
        <v>242</v>
      </c>
      <c r="B24" s="442">
        <v>25370.461647064418</v>
      </c>
      <c r="C24" s="442">
        <v>26758.266212000308</v>
      </c>
      <c r="D24" s="442">
        <v>28958.192914000309</v>
      </c>
      <c r="E24" s="442">
        <v>33086.314445417178</v>
      </c>
      <c r="F24" s="442">
        <v>37289.456798013925</v>
      </c>
      <c r="G24" s="442">
        <v>37918.414510639566</v>
      </c>
      <c r="H24" s="442">
        <v>40954.164583877733</v>
      </c>
      <c r="I24" s="443">
        <v>44485.955705061169</v>
      </c>
    </row>
    <row r="25" spans="1:21" ht="12.75" customHeight="1" x14ac:dyDescent="0.2">
      <c r="A25" s="164" t="s">
        <v>243</v>
      </c>
      <c r="B25" s="442">
        <v>23298.105170687442</v>
      </c>
      <c r="C25" s="442">
        <v>25073.053514617521</v>
      </c>
      <c r="D25" s="442">
        <v>27091.02945059046</v>
      </c>
      <c r="E25" s="442">
        <v>31129.216672698942</v>
      </c>
      <c r="F25" s="442">
        <v>35186.895543827777</v>
      </c>
      <c r="G25" s="442">
        <v>36139.969583728205</v>
      </c>
      <c r="H25" s="442">
        <v>39268.893638067631</v>
      </c>
      <c r="I25" s="443">
        <v>43239.251416278923</v>
      </c>
    </row>
    <row r="26" spans="1:21" ht="12.75" customHeight="1" x14ac:dyDescent="0.2">
      <c r="A26" s="164" t="s">
        <v>244</v>
      </c>
      <c r="B26" s="442">
        <v>24306.855604356144</v>
      </c>
      <c r="C26" s="442">
        <v>25878.508268952508</v>
      </c>
      <c r="D26" s="442">
        <v>27623.814181719772</v>
      </c>
      <c r="E26" s="442">
        <v>31758.505399491281</v>
      </c>
      <c r="F26" s="442">
        <v>36222.543356607013</v>
      </c>
      <c r="G26" s="442">
        <v>35958.772599781711</v>
      </c>
      <c r="H26" s="442">
        <v>38906.79277158984</v>
      </c>
      <c r="I26" s="443">
        <v>42937.686537464622</v>
      </c>
    </row>
    <row r="27" spans="1:21" ht="12.75" customHeight="1" x14ac:dyDescent="0.2">
      <c r="A27" s="164" t="s">
        <v>245</v>
      </c>
      <c r="B27" s="442">
        <v>23977.013181090559</v>
      </c>
      <c r="C27" s="442">
        <v>25249.539732800517</v>
      </c>
      <c r="D27" s="442">
        <v>27406.547100306303</v>
      </c>
      <c r="E27" s="442">
        <v>31863.11827171153</v>
      </c>
      <c r="F27" s="442">
        <v>36256.32107996066</v>
      </c>
      <c r="G27" s="442">
        <v>35645.362569406825</v>
      </c>
      <c r="H27" s="442">
        <v>38918.766056196684</v>
      </c>
      <c r="I27" s="443">
        <v>43660.834908056917</v>
      </c>
    </row>
    <row r="28" spans="1:21" ht="12.75" customHeight="1" x14ac:dyDescent="0.2">
      <c r="A28" s="164" t="s">
        <v>246</v>
      </c>
      <c r="B28" s="442">
        <v>25043.107026483151</v>
      </c>
      <c r="C28" s="442">
        <v>26796.684543859221</v>
      </c>
      <c r="D28" s="442">
        <v>28956.44676717808</v>
      </c>
      <c r="E28" s="442">
        <v>33274.531948464632</v>
      </c>
      <c r="F28" s="442">
        <v>38136.099851781437</v>
      </c>
      <c r="G28" s="442">
        <v>39045.235995985975</v>
      </c>
      <c r="H28" s="442">
        <v>42513.677921100039</v>
      </c>
      <c r="I28" s="443">
        <v>46753.931502074593</v>
      </c>
    </row>
    <row r="29" spans="1:21" ht="12.75" customHeight="1" x14ac:dyDescent="0.2">
      <c r="A29" s="164" t="s">
        <v>247</v>
      </c>
      <c r="B29" s="442">
        <v>23493.017129547734</v>
      </c>
      <c r="C29" s="442">
        <v>25025.903724570209</v>
      </c>
      <c r="D29" s="442">
        <v>27306.935272165741</v>
      </c>
      <c r="E29" s="442">
        <v>31360.029907866439</v>
      </c>
      <c r="F29" s="442">
        <v>35964.107507818022</v>
      </c>
      <c r="G29" s="442">
        <v>36525.686330983473</v>
      </c>
      <c r="H29" s="442">
        <v>39441.345088245085</v>
      </c>
      <c r="I29" s="443">
        <v>43906.95789059074</v>
      </c>
    </row>
    <row r="30" spans="1:21" ht="12.75" customHeight="1" x14ac:dyDescent="0.2">
      <c r="A30" s="164" t="s">
        <v>248</v>
      </c>
      <c r="B30" s="442">
        <v>25105.241661946671</v>
      </c>
      <c r="C30" s="442">
        <v>26856.035041620664</v>
      </c>
      <c r="D30" s="442">
        <v>29087.487714256687</v>
      </c>
      <c r="E30" s="442">
        <v>33732.939456676424</v>
      </c>
      <c r="F30" s="442">
        <v>38893.438013453873</v>
      </c>
      <c r="G30" s="442">
        <v>39491.200014835355</v>
      </c>
      <c r="H30" s="442">
        <v>42065.375599362596</v>
      </c>
      <c r="I30" s="443">
        <v>46151.670410663362</v>
      </c>
    </row>
    <row r="31" spans="1:21" ht="12.75" customHeight="1" x14ac:dyDescent="0.2">
      <c r="A31" s="164" t="s">
        <v>249</v>
      </c>
      <c r="B31" s="442">
        <v>25351.832138859296</v>
      </c>
      <c r="C31" s="442">
        <v>26756.968789790513</v>
      </c>
      <c r="D31" s="442">
        <v>28824.729672682897</v>
      </c>
      <c r="E31" s="442">
        <v>33051.982669341742</v>
      </c>
      <c r="F31" s="442">
        <v>37096.47048613138</v>
      </c>
      <c r="G31" s="442">
        <v>37787.097953269447</v>
      </c>
      <c r="H31" s="442">
        <v>41426.57614693779</v>
      </c>
      <c r="I31" s="443">
        <v>45296.125950183399</v>
      </c>
    </row>
    <row r="32" spans="1:21" ht="12.75" customHeight="1" x14ac:dyDescent="0.2">
      <c r="A32" s="164" t="s">
        <v>250</v>
      </c>
      <c r="B32" s="442">
        <v>23937.14765346083</v>
      </c>
      <c r="C32" s="442">
        <v>25756.650034674542</v>
      </c>
      <c r="D32" s="442">
        <v>27797.523165871567</v>
      </c>
      <c r="E32" s="442">
        <v>31783.900314795381</v>
      </c>
      <c r="F32" s="442">
        <v>35039.366148672518</v>
      </c>
      <c r="G32" s="442">
        <v>36983.101977565973</v>
      </c>
      <c r="H32" s="442">
        <v>40436.522058183546</v>
      </c>
      <c r="I32" s="443">
        <v>44904.827389438047</v>
      </c>
    </row>
    <row r="33" spans="1:21" ht="12.75" customHeight="1" x14ac:dyDescent="0.2">
      <c r="A33" s="164" t="s">
        <v>251</v>
      </c>
      <c r="B33" s="442">
        <v>23950.374191957995</v>
      </c>
      <c r="C33" s="442">
        <v>25758.00149992108</v>
      </c>
      <c r="D33" s="442">
        <v>27772.50341815675</v>
      </c>
      <c r="E33" s="442">
        <v>31895.133178501554</v>
      </c>
      <c r="F33" s="442">
        <v>35917.877847386189</v>
      </c>
      <c r="G33" s="442">
        <v>36654.751195032259</v>
      </c>
      <c r="H33" s="442">
        <v>39733.933541488848</v>
      </c>
      <c r="I33" s="443">
        <v>43621.43923506885</v>
      </c>
    </row>
    <row r="34" spans="1:21" ht="12.75" customHeight="1" x14ac:dyDescent="0.2">
      <c r="A34" s="164" t="s">
        <v>252</v>
      </c>
      <c r="B34" s="442">
        <v>25357.861062367625</v>
      </c>
      <c r="C34" s="442">
        <v>27201.818845081867</v>
      </c>
      <c r="D34" s="442">
        <v>29916.708723212072</v>
      </c>
      <c r="E34" s="442">
        <v>33834.79213539169</v>
      </c>
      <c r="F34" s="442">
        <v>38769.58366710171</v>
      </c>
      <c r="G34" s="442">
        <v>39683.349420393017</v>
      </c>
      <c r="H34" s="442">
        <v>43375.758393779928</v>
      </c>
      <c r="I34" s="443">
        <v>47896.949733392619</v>
      </c>
    </row>
    <row r="35" spans="1:21" ht="12.75" customHeight="1" x14ac:dyDescent="0.2">
      <c r="A35" s="164" t="s">
        <v>253</v>
      </c>
      <c r="B35" s="442">
        <v>23940.563334528222</v>
      </c>
      <c r="C35" s="442">
        <v>25725.832608173492</v>
      </c>
      <c r="D35" s="442">
        <v>27812.400864924235</v>
      </c>
      <c r="E35" s="442">
        <v>32283.813975169171</v>
      </c>
      <c r="F35" s="442">
        <v>37042.94076584516</v>
      </c>
      <c r="G35" s="442">
        <v>37678.668735380248</v>
      </c>
      <c r="H35" s="442">
        <v>41031.829284329891</v>
      </c>
      <c r="I35" s="443">
        <v>45366.721383087395</v>
      </c>
    </row>
    <row r="36" spans="1:21" ht="12.75" customHeight="1" x14ac:dyDescent="0.2">
      <c r="A36" s="164" t="s">
        <v>254</v>
      </c>
      <c r="B36" s="442">
        <v>25609.545417953501</v>
      </c>
      <c r="C36" s="442">
        <v>27442.691154369262</v>
      </c>
      <c r="D36" s="442">
        <v>29871.494708831768</v>
      </c>
      <c r="E36" s="442">
        <v>34361.254063884371</v>
      </c>
      <c r="F36" s="442">
        <v>38975.113892796013</v>
      </c>
      <c r="G36" s="442">
        <v>39970.275804528654</v>
      </c>
      <c r="H36" s="442">
        <v>43409.701612327255</v>
      </c>
      <c r="I36" s="443">
        <v>48070.340445629285</v>
      </c>
    </row>
    <row r="37" spans="1:21" ht="12.75" customHeight="1" x14ac:dyDescent="0.25">
      <c r="A37" s="277" t="s">
        <v>255</v>
      </c>
      <c r="B37" s="456">
        <v>920.61978739369295</v>
      </c>
      <c r="C37" s="456">
        <v>1012.7342652650088</v>
      </c>
      <c r="D37" s="456">
        <v>1117.6104089968549</v>
      </c>
      <c r="E37" s="456">
        <v>1722.7680775446902</v>
      </c>
      <c r="F37" s="456">
        <v>1710.9986759490855</v>
      </c>
      <c r="G37" s="456">
        <v>1600.1126098633663</v>
      </c>
      <c r="H37" s="456">
        <v>1689.6580334769828</v>
      </c>
      <c r="I37" s="457">
        <v>1943.8923455965908</v>
      </c>
      <c r="N37" s="269"/>
      <c r="O37" s="269"/>
      <c r="P37" s="269"/>
      <c r="Q37" s="269"/>
      <c r="R37" s="269"/>
      <c r="S37" s="269"/>
      <c r="T37" s="278"/>
      <c r="U37" s="278"/>
    </row>
    <row r="38" spans="1:21" ht="12.75" customHeight="1" x14ac:dyDescent="0.25">
      <c r="A38" s="158"/>
      <c r="B38" s="597" t="s">
        <v>235</v>
      </c>
      <c r="C38" s="597"/>
      <c r="D38" s="597"/>
      <c r="E38" s="597"/>
      <c r="F38" s="597"/>
      <c r="G38" s="597"/>
      <c r="H38" s="597"/>
      <c r="I38" s="597"/>
    </row>
    <row r="39" spans="1:21" ht="12.75" customHeight="1" x14ac:dyDescent="0.2">
      <c r="A39" s="85" t="s">
        <v>240</v>
      </c>
      <c r="B39" s="458">
        <v>100</v>
      </c>
      <c r="C39" s="458">
        <v>100</v>
      </c>
      <c r="D39" s="458">
        <v>100</v>
      </c>
      <c r="E39" s="458">
        <v>100</v>
      </c>
      <c r="F39" s="458">
        <v>100</v>
      </c>
      <c r="G39" s="458">
        <v>100</v>
      </c>
      <c r="H39" s="458">
        <v>100</v>
      </c>
      <c r="I39" s="459">
        <v>100</v>
      </c>
    </row>
    <row r="40" spans="1:21" ht="12.75" customHeight="1" x14ac:dyDescent="0.2">
      <c r="A40" s="164" t="s">
        <v>241</v>
      </c>
      <c r="B40" s="460">
        <v>12.297453945191036</v>
      </c>
      <c r="C40" s="460">
        <v>12.141058909278875</v>
      </c>
      <c r="D40" s="460">
        <v>12.206721399021644</v>
      </c>
      <c r="E40" s="460">
        <v>11.933010363067632</v>
      </c>
      <c r="F40" s="460">
        <v>12.267415268834231</v>
      </c>
      <c r="G40" s="460">
        <v>12.350325030239384</v>
      </c>
      <c r="H40" s="460">
        <v>12.378220519128613</v>
      </c>
      <c r="I40" s="448">
        <v>12.350296634114507</v>
      </c>
    </row>
    <row r="41" spans="1:21" ht="12.75" customHeight="1" x14ac:dyDescent="0.2">
      <c r="A41" s="164" t="s">
        <v>242</v>
      </c>
      <c r="B41" s="460">
        <v>12.518092436545846</v>
      </c>
      <c r="C41" s="460">
        <v>12.480066376917634</v>
      </c>
      <c r="D41" s="460">
        <v>12.567571475355601</v>
      </c>
      <c r="E41" s="460">
        <v>12.471533489981935</v>
      </c>
      <c r="F41" s="460">
        <v>12.508697206966325</v>
      </c>
      <c r="G41" s="460">
        <v>12.686220857910593</v>
      </c>
      <c r="H41" s="460">
        <v>12.730300415846155</v>
      </c>
      <c r="I41" s="448">
        <v>12.626800970861595</v>
      </c>
    </row>
    <row r="42" spans="1:21" ht="12.75" customHeight="1" x14ac:dyDescent="0.2">
      <c r="A42" s="164" t="s">
        <v>243</v>
      </c>
      <c r="B42" s="460">
        <v>5.4598995994474979</v>
      </c>
      <c r="C42" s="460">
        <v>5.5068726837813413</v>
      </c>
      <c r="D42" s="460">
        <v>5.4893526142752167</v>
      </c>
      <c r="E42" s="460">
        <v>5.4249629002051503</v>
      </c>
      <c r="F42" s="460">
        <v>5.4422484921346079</v>
      </c>
      <c r="G42" s="460">
        <v>5.5014235039949702</v>
      </c>
      <c r="H42" s="460">
        <v>5.5047460140023032</v>
      </c>
      <c r="I42" s="448">
        <v>5.4916173228820924</v>
      </c>
    </row>
    <row r="43" spans="1:21" ht="12.75" customHeight="1" x14ac:dyDescent="0.2">
      <c r="A43" s="164" t="s">
        <v>244</v>
      </c>
      <c r="B43" s="460">
        <v>5.1620143378875865</v>
      </c>
      <c r="C43" s="460">
        <v>5.1666840212666401</v>
      </c>
      <c r="D43" s="460">
        <v>5.1132985811381957</v>
      </c>
      <c r="E43" s="460">
        <v>5.0800879061481297</v>
      </c>
      <c r="F43" s="460">
        <v>5.0820950969648235</v>
      </c>
      <c r="G43" s="460">
        <v>5.0423339497151938</v>
      </c>
      <c r="H43" s="460">
        <v>5.0876789970453746</v>
      </c>
      <c r="I43" s="448">
        <v>5.1066482538795981</v>
      </c>
    </row>
    <row r="44" spans="1:21" ht="12.75" customHeight="1" x14ac:dyDescent="0.2">
      <c r="A44" s="164" t="s">
        <v>245</v>
      </c>
      <c r="B44" s="460">
        <v>2.6030539394341314</v>
      </c>
      <c r="C44" s="460">
        <v>2.5550316840492204</v>
      </c>
      <c r="D44" s="460">
        <v>2.5455336201965584</v>
      </c>
      <c r="E44" s="460">
        <v>2.5375640886967621</v>
      </c>
      <c r="F44" s="460">
        <v>2.5000742552341206</v>
      </c>
      <c r="G44" s="460">
        <v>2.4346012148493257</v>
      </c>
      <c r="H44" s="460">
        <v>2.4602948330273953</v>
      </c>
      <c r="I44" s="448">
        <v>2.4900158969869395</v>
      </c>
    </row>
    <row r="45" spans="1:21" ht="12.75" customHeight="1" x14ac:dyDescent="0.2">
      <c r="A45" s="164" t="s">
        <v>246</v>
      </c>
      <c r="B45" s="460">
        <v>7.5377011941394203</v>
      </c>
      <c r="C45" s="460">
        <v>7.5353500059160554</v>
      </c>
      <c r="D45" s="460">
        <v>7.4856610931018146</v>
      </c>
      <c r="E45" s="460">
        <v>7.381650191911171</v>
      </c>
      <c r="F45" s="460">
        <v>7.4113457861866001</v>
      </c>
      <c r="G45" s="460">
        <v>7.4139331909178239</v>
      </c>
      <c r="H45" s="460">
        <v>7.4055723182582645</v>
      </c>
      <c r="I45" s="448">
        <v>7.355776412095782</v>
      </c>
    </row>
    <row r="46" spans="1:21" ht="12.75" customHeight="1" x14ac:dyDescent="0.2">
      <c r="A46" s="164" t="s">
        <v>247</v>
      </c>
      <c r="B46" s="460">
        <v>3.7979851415015462</v>
      </c>
      <c r="C46" s="460">
        <v>3.7872863262430152</v>
      </c>
      <c r="D46" s="460">
        <v>3.810758688567053</v>
      </c>
      <c r="E46" s="460">
        <v>3.7622120349302901</v>
      </c>
      <c r="F46" s="460">
        <v>3.8214302923069954</v>
      </c>
      <c r="G46" s="460">
        <v>3.8255896049281155</v>
      </c>
      <c r="H46" s="460">
        <v>3.8076532074831455</v>
      </c>
      <c r="I46" s="448">
        <v>3.8368366085286723</v>
      </c>
    </row>
    <row r="47" spans="1:21" ht="12.75" customHeight="1" x14ac:dyDescent="0.2">
      <c r="A47" s="164" t="s">
        <v>248</v>
      </c>
      <c r="B47" s="460">
        <v>5.0703397477807677</v>
      </c>
      <c r="C47" s="460">
        <v>5.0681439999806273</v>
      </c>
      <c r="D47" s="460">
        <v>5.0513614779570331</v>
      </c>
      <c r="E47" s="460">
        <v>5.0371820546603558</v>
      </c>
      <c r="F47" s="460">
        <v>5.1325693345992338</v>
      </c>
      <c r="G47" s="460">
        <v>5.1161925928882033</v>
      </c>
      <c r="H47" s="460">
        <v>5.0182558457920408</v>
      </c>
      <c r="I47" s="448">
        <v>4.9851106683535988</v>
      </c>
    </row>
    <row r="48" spans="1:21" ht="12.75" customHeight="1" x14ac:dyDescent="0.2">
      <c r="A48" s="164" t="s">
        <v>249</v>
      </c>
      <c r="B48" s="460">
        <v>4.8077829216809871</v>
      </c>
      <c r="C48" s="460">
        <v>4.7600366245243579</v>
      </c>
      <c r="D48" s="460">
        <v>4.7327261408951031</v>
      </c>
      <c r="E48" s="460">
        <v>4.6826857242286755</v>
      </c>
      <c r="F48" s="460">
        <v>4.6339483231884122</v>
      </c>
      <c r="G48" s="460">
        <v>4.6575163194062466</v>
      </c>
      <c r="H48" s="460">
        <v>4.7077020408048629</v>
      </c>
      <c r="I48" s="448">
        <v>4.6640006398604594</v>
      </c>
    </row>
    <row r="49" spans="1:9" ht="12.75" customHeight="1" x14ac:dyDescent="0.2">
      <c r="A49" s="164" t="s">
        <v>250</v>
      </c>
      <c r="B49" s="460">
        <v>4.4642065328677445</v>
      </c>
      <c r="C49" s="460">
        <v>4.4928798901131728</v>
      </c>
      <c r="D49" s="460">
        <v>4.4609379958015252</v>
      </c>
      <c r="E49" s="460">
        <v>4.3869141858112002</v>
      </c>
      <c r="F49" s="460">
        <v>4.2904811979821762</v>
      </c>
      <c r="G49" s="460">
        <v>4.4443241880964228</v>
      </c>
      <c r="H49" s="460">
        <v>4.4806330338778455</v>
      </c>
      <c r="I49" s="448">
        <v>4.5142957674730475</v>
      </c>
    </row>
    <row r="50" spans="1:9" ht="12.75" customHeight="1" x14ac:dyDescent="0.2">
      <c r="A50" s="164" t="s">
        <v>251</v>
      </c>
      <c r="B50" s="460">
        <v>10.365988215454609</v>
      </c>
      <c r="C50" s="460">
        <v>10.457614336345241</v>
      </c>
      <c r="D50" s="460">
        <v>10.408236486551038</v>
      </c>
      <c r="E50" s="460">
        <v>10.309276633967988</v>
      </c>
      <c r="F50" s="460">
        <v>10.3241061107916</v>
      </c>
      <c r="G50" s="460">
        <v>10.39038520299269</v>
      </c>
      <c r="H50" s="460">
        <v>10.415763905928483</v>
      </c>
      <c r="I50" s="448">
        <v>10.398720397985754</v>
      </c>
    </row>
    <row r="51" spans="1:9" ht="12.75" customHeight="1" x14ac:dyDescent="0.2">
      <c r="A51" s="164" t="s">
        <v>252</v>
      </c>
      <c r="B51" s="460">
        <v>5.8863820498878283</v>
      </c>
      <c r="C51" s="460">
        <v>5.8964712106149584</v>
      </c>
      <c r="D51" s="460">
        <v>5.9581920153491996</v>
      </c>
      <c r="E51" s="460">
        <v>5.7866300264127881</v>
      </c>
      <c r="F51" s="460">
        <v>5.8776291541084902</v>
      </c>
      <c r="G51" s="460">
        <v>5.858211789554062</v>
      </c>
      <c r="H51" s="460">
        <v>5.8825518898885623</v>
      </c>
      <c r="I51" s="448">
        <v>5.8813632605822956</v>
      </c>
    </row>
    <row r="52" spans="1:9" ht="12.75" customHeight="1" x14ac:dyDescent="0.2">
      <c r="A52" s="164" t="s">
        <v>253</v>
      </c>
      <c r="B52" s="460">
        <v>5.1176767314108345</v>
      </c>
      <c r="C52" s="460">
        <v>5.1384854308148711</v>
      </c>
      <c r="D52" s="460">
        <v>5.1059631301852626</v>
      </c>
      <c r="E52" s="460">
        <v>5.0809592069033718</v>
      </c>
      <c r="F52" s="460">
        <v>5.1595964858178345</v>
      </c>
      <c r="G52" s="460">
        <v>5.1157706935870157</v>
      </c>
      <c r="H52" s="460">
        <v>5.1089384927253514</v>
      </c>
      <c r="I52" s="448">
        <v>5.109413713849289</v>
      </c>
    </row>
    <row r="53" spans="1:9" ht="12.75" customHeight="1" x14ac:dyDescent="0.2">
      <c r="A53" s="164" t="s">
        <v>254</v>
      </c>
      <c r="B53" s="460">
        <v>11.337068040468063</v>
      </c>
      <c r="C53" s="460">
        <v>11.326074412814998</v>
      </c>
      <c r="D53" s="460">
        <v>11.306919973964606</v>
      </c>
      <c r="E53" s="460">
        <v>11.135082942294925</v>
      </c>
      <c r="F53" s="460">
        <v>11.181001140561216</v>
      </c>
      <c r="G53" s="460">
        <v>11.127815641673417</v>
      </c>
      <c r="H53" s="460">
        <v>11.072483082499481</v>
      </c>
      <c r="I53" s="448">
        <v>11.073904466205176</v>
      </c>
    </row>
    <row r="54" spans="1:9" ht="12.75" customHeight="1" x14ac:dyDescent="0.2">
      <c r="A54" s="277" t="s">
        <v>255</v>
      </c>
      <c r="B54" s="460">
        <v>3.5743551663020985</v>
      </c>
      <c r="C54" s="460">
        <v>3.6879440873390026</v>
      </c>
      <c r="D54" s="460">
        <v>3.7567653076401557</v>
      </c>
      <c r="E54" s="460">
        <v>4.9902482507796142</v>
      </c>
      <c r="F54" s="460">
        <v>4.3673618543233319</v>
      </c>
      <c r="G54" s="460">
        <v>4.0353562192465375</v>
      </c>
      <c r="H54" s="460">
        <v>3.9392054036921191</v>
      </c>
      <c r="I54" s="448">
        <v>4.1151989863411949</v>
      </c>
    </row>
  </sheetData>
  <mergeCells count="6">
    <mergeCell ref="B38:I38"/>
    <mergeCell ref="A1:I1"/>
    <mergeCell ref="F2:I2"/>
    <mergeCell ref="K2:M2"/>
    <mergeCell ref="B4:I4"/>
    <mergeCell ref="B21:I21"/>
  </mergeCells>
  <hyperlinks>
    <hyperlink ref="K2" location="OBSAH!A1" tooltip="obsah" display="zpět na obsah" xr:uid="{4B0DA3A5-C37E-4A22-BDAF-51538B0168F2}"/>
  </hyperlink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2A64F-EA5D-4E84-9533-67B25879B188}">
  <sheetPr codeName="List22"/>
  <dimension ref="A1:K29"/>
  <sheetViews>
    <sheetView zoomScaleNormal="100" workbookViewId="0"/>
  </sheetViews>
  <sheetFormatPr defaultColWidth="9.140625" defaultRowHeight="14.25" x14ac:dyDescent="0.2"/>
  <cols>
    <col min="1" max="2" width="11.42578125" style="47" customWidth="1"/>
    <col min="3" max="4" width="8" style="47" customWidth="1"/>
    <col min="5" max="8" width="11.42578125" style="47" customWidth="1"/>
    <col min="9" max="9" width="8.42578125" style="47" customWidth="1"/>
    <col min="10" max="10" width="26.140625" style="47" customWidth="1"/>
    <col min="11" max="11" width="13.7109375" style="47" bestFit="1" customWidth="1"/>
    <col min="12" max="16384" width="9.140625" style="47"/>
  </cols>
  <sheetData>
    <row r="1" spans="1:11" s="107" customFormat="1" ht="12" x14ac:dyDescent="0.2">
      <c r="A1" s="599" t="s">
        <v>425</v>
      </c>
      <c r="B1" s="599"/>
      <c r="C1" s="599"/>
      <c r="D1" s="599"/>
      <c r="E1" s="599"/>
      <c r="F1" s="599"/>
      <c r="G1" s="599"/>
      <c r="H1" s="599"/>
      <c r="I1" s="599"/>
    </row>
    <row r="2" spans="1:11" ht="15.75" thickBot="1" x14ac:dyDescent="0.3">
      <c r="A2" s="51" t="s">
        <v>101</v>
      </c>
      <c r="B2" s="51"/>
      <c r="C2" s="51"/>
      <c r="D2" s="74"/>
      <c r="E2" s="74"/>
      <c r="F2" s="74"/>
      <c r="G2" s="74"/>
      <c r="H2" s="233"/>
      <c r="I2" s="48"/>
      <c r="J2" s="591" t="s">
        <v>59</v>
      </c>
      <c r="K2" s="591"/>
    </row>
    <row r="3" spans="1:11" ht="17.25" customHeight="1" x14ac:dyDescent="0.2">
      <c r="A3" s="567" t="s">
        <v>102</v>
      </c>
      <c r="B3" s="602" t="s">
        <v>232</v>
      </c>
      <c r="C3" s="542" t="s">
        <v>401</v>
      </c>
      <c r="D3" s="605"/>
      <c r="E3" s="606" t="s">
        <v>104</v>
      </c>
      <c r="F3" s="607"/>
      <c r="G3" s="542" t="s">
        <v>105</v>
      </c>
      <c r="H3" s="600"/>
    </row>
    <row r="4" spans="1:11" ht="18.75" customHeight="1" x14ac:dyDescent="0.2">
      <c r="A4" s="569"/>
      <c r="B4" s="570"/>
      <c r="C4" s="603" t="s">
        <v>256</v>
      </c>
      <c r="D4" s="601" t="s">
        <v>257</v>
      </c>
      <c r="E4" s="608"/>
      <c r="F4" s="609"/>
      <c r="G4" s="601" t="s">
        <v>108</v>
      </c>
      <c r="H4" s="598" t="s">
        <v>109</v>
      </c>
    </row>
    <row r="5" spans="1:11" ht="18.75" customHeight="1" thickBot="1" x14ac:dyDescent="0.25">
      <c r="A5" s="571"/>
      <c r="B5" s="572"/>
      <c r="C5" s="604"/>
      <c r="D5" s="545"/>
      <c r="E5" s="106" t="s">
        <v>106</v>
      </c>
      <c r="F5" s="106" t="s">
        <v>107</v>
      </c>
      <c r="G5" s="545"/>
      <c r="H5" s="590"/>
    </row>
    <row r="6" spans="1:11" x14ac:dyDescent="0.2">
      <c r="A6" s="139">
        <v>2015</v>
      </c>
      <c r="B6" s="37">
        <v>38.126340422560006</v>
      </c>
      <c r="C6" s="37">
        <v>31.841809982630004</v>
      </c>
      <c r="D6" s="37">
        <v>6.2845304399300002</v>
      </c>
      <c r="E6" s="37" t="s">
        <v>110</v>
      </c>
      <c r="F6" s="37" t="s">
        <v>110</v>
      </c>
      <c r="G6" s="118">
        <v>0.81960174285939713</v>
      </c>
      <c r="H6" s="119">
        <v>3616.2904455473631</v>
      </c>
    </row>
    <row r="7" spans="1:11" ht="15" customHeight="1" x14ac:dyDescent="0.25">
      <c r="A7" s="139">
        <v>2016</v>
      </c>
      <c r="B7" s="37">
        <v>39.993651836449999</v>
      </c>
      <c r="C7" s="37">
        <v>33.380528997060004</v>
      </c>
      <c r="D7" s="37">
        <v>6.6131228393899981</v>
      </c>
      <c r="E7" s="37">
        <v>1.8673114138899933</v>
      </c>
      <c r="F7" s="37">
        <v>4.8976938074682703</v>
      </c>
      <c r="G7" s="118">
        <v>0.82579814365077231</v>
      </c>
      <c r="H7" s="119">
        <v>3785.3835104148643</v>
      </c>
      <c r="J7"/>
      <c r="K7"/>
    </row>
    <row r="8" spans="1:11" ht="15" customHeight="1" x14ac:dyDescent="0.25">
      <c r="A8" s="139">
        <v>2017</v>
      </c>
      <c r="B8" s="37">
        <v>45.571514794960009</v>
      </c>
      <c r="C8" s="37">
        <v>37.777871396039998</v>
      </c>
      <c r="D8" s="37">
        <v>7.7936433989199996</v>
      </c>
      <c r="E8" s="37">
        <v>5.5778629585100106</v>
      </c>
      <c r="F8" s="37">
        <v>13.946870821699697</v>
      </c>
      <c r="G8" s="118">
        <v>0.87987040047851628</v>
      </c>
      <c r="H8" s="119">
        <v>4303.4518065265629</v>
      </c>
      <c r="J8"/>
      <c r="K8"/>
    </row>
    <row r="9" spans="1:11" ht="15" customHeight="1" x14ac:dyDescent="0.25">
      <c r="A9" s="140">
        <v>2018</v>
      </c>
      <c r="B9" s="37">
        <v>51.279115076879982</v>
      </c>
      <c r="C9" s="37">
        <v>42.841010025469991</v>
      </c>
      <c r="D9" s="37">
        <v>8.4381050514099982</v>
      </c>
      <c r="E9" s="37">
        <v>5.7076002819199729</v>
      </c>
      <c r="F9" s="37">
        <v>12.524491028222757</v>
      </c>
      <c r="G9" s="118">
        <v>0.93647262362555905</v>
      </c>
      <c r="H9" s="119">
        <v>4825.6201825900125</v>
      </c>
      <c r="J9"/>
      <c r="K9"/>
    </row>
    <row r="10" spans="1:11" ht="15" customHeight="1" x14ac:dyDescent="0.25">
      <c r="A10" s="140">
        <v>2019</v>
      </c>
      <c r="B10" s="37">
        <v>56.833773555830007</v>
      </c>
      <c r="C10" s="37">
        <v>47.596121378039989</v>
      </c>
      <c r="D10" s="37">
        <v>9.2376521777899985</v>
      </c>
      <c r="E10" s="37">
        <v>5.5546584789500244</v>
      </c>
      <c r="F10" s="37">
        <v>10.832204242647768</v>
      </c>
      <c r="G10" s="118">
        <v>0.96510507460481809</v>
      </c>
      <c r="H10" s="119">
        <v>5326.8392220378728</v>
      </c>
      <c r="J10"/>
      <c r="K10"/>
    </row>
    <row r="11" spans="1:11" ht="15" customHeight="1" x14ac:dyDescent="0.25">
      <c r="A11" s="140">
        <v>2020</v>
      </c>
      <c r="B11" s="37">
        <v>91.933185408690008</v>
      </c>
      <c r="C11" s="37">
        <v>78.935488713690006</v>
      </c>
      <c r="D11" s="37">
        <v>12.997696695</v>
      </c>
      <c r="E11" s="37">
        <v>35.099411852860001</v>
      </c>
      <c r="F11" s="37">
        <v>61.758017560422054</v>
      </c>
      <c r="G11" s="118">
        <v>1.5773536277308482</v>
      </c>
      <c r="H11" s="119">
        <v>8591.7620266893355</v>
      </c>
      <c r="J11"/>
      <c r="K11"/>
    </row>
    <row r="12" spans="1:11" ht="15" customHeight="1" x14ac:dyDescent="0.25">
      <c r="A12" s="140">
        <v>2021</v>
      </c>
      <c r="B12" s="37">
        <v>89.524458343359996</v>
      </c>
      <c r="C12" s="37">
        <v>78.082876592670004</v>
      </c>
      <c r="D12" s="37">
        <v>11.441581750689998</v>
      </c>
      <c r="E12" s="37">
        <v>-2.4087270653300124</v>
      </c>
      <c r="F12" s="37">
        <v>-2.6200844174190085</v>
      </c>
      <c r="G12" s="118">
        <v>1.4192760870287446</v>
      </c>
      <c r="H12" s="119">
        <v>8525.4487344700647</v>
      </c>
      <c r="J12"/>
      <c r="K12"/>
    </row>
    <row r="13" spans="1:11" ht="15" customHeight="1" x14ac:dyDescent="0.25">
      <c r="A13" s="140">
        <v>2022</v>
      </c>
      <c r="B13" s="37">
        <v>80.780649448319991</v>
      </c>
      <c r="C13" s="37">
        <v>70.720769750019997</v>
      </c>
      <c r="D13" s="37">
        <v>10.0598796983</v>
      </c>
      <c r="E13" s="37">
        <v>-8.7438088950400044</v>
      </c>
      <c r="F13" s="37">
        <v>-9.7669497887428776</v>
      </c>
      <c r="G13" s="118">
        <v>1.1458456188753499</v>
      </c>
      <c r="H13" s="120">
        <v>7507.8267347601304</v>
      </c>
      <c r="J13"/>
      <c r="K13"/>
    </row>
    <row r="14" spans="1:11" ht="15" customHeight="1" x14ac:dyDescent="0.25">
      <c r="A14" s="140">
        <v>2023</v>
      </c>
      <c r="B14" s="37">
        <v>76.068803955479993</v>
      </c>
      <c r="C14" s="37">
        <v>66.638301339519998</v>
      </c>
      <c r="D14" s="37">
        <v>9.4305026159600001</v>
      </c>
      <c r="E14" s="37">
        <v>-4.7118454928399984</v>
      </c>
      <c r="F14" s="37">
        <v>-5.8328888477858003</v>
      </c>
      <c r="G14" s="118">
        <v>0.99311005463666424</v>
      </c>
      <c r="H14" s="120">
        <v>6992.8764712877555</v>
      </c>
      <c r="J14"/>
      <c r="K14"/>
    </row>
    <row r="15" spans="1:11" ht="15" customHeight="1" x14ac:dyDescent="0.25">
      <c r="A15" s="140">
        <v>2024</v>
      </c>
      <c r="B15" s="37">
        <v>81.874457806890007</v>
      </c>
      <c r="C15" s="37">
        <v>71.217153588330007</v>
      </c>
      <c r="D15" s="37">
        <v>10.657304218559998</v>
      </c>
      <c r="E15" s="37">
        <v>5.805653851410014</v>
      </c>
      <c r="F15" s="37">
        <v>7.6321087614415886</v>
      </c>
      <c r="G15" s="118">
        <v>1.0146381222779945</v>
      </c>
      <c r="H15" s="120">
        <v>7520.7114008025146</v>
      </c>
      <c r="J15"/>
      <c r="K15"/>
    </row>
    <row r="16" spans="1:11" ht="7.5" customHeight="1" x14ac:dyDescent="0.2"/>
    <row r="17" spans="1:8" ht="13.5" customHeight="1" x14ac:dyDescent="0.2">
      <c r="A17" s="51"/>
      <c r="B17" s="51"/>
      <c r="C17" s="51"/>
    </row>
    <row r="18" spans="1:8" x14ac:dyDescent="0.2">
      <c r="G18" s="77"/>
    </row>
    <row r="21" spans="1:8" x14ac:dyDescent="0.2">
      <c r="F21" s="50"/>
      <c r="G21" s="50"/>
      <c r="H21" s="50"/>
    </row>
    <row r="25" spans="1:8" ht="34.5" customHeight="1" x14ac:dyDescent="0.2"/>
    <row r="28" spans="1:8" ht="25.5" customHeight="1" x14ac:dyDescent="0.2"/>
    <row r="29" spans="1:8" ht="25.5" customHeight="1" x14ac:dyDescent="0.2"/>
  </sheetData>
  <mergeCells count="11">
    <mergeCell ref="H4:H5"/>
    <mergeCell ref="A1:I1"/>
    <mergeCell ref="J2:K2"/>
    <mergeCell ref="A3:A5"/>
    <mergeCell ref="G3:H3"/>
    <mergeCell ref="D4:D5"/>
    <mergeCell ref="G4:G5"/>
    <mergeCell ref="B3:B5"/>
    <mergeCell ref="C4:C5"/>
    <mergeCell ref="C3:D3"/>
    <mergeCell ref="E3:F4"/>
  </mergeCells>
  <hyperlinks>
    <hyperlink ref="J2" location="OBSAH!A1" tooltip="obsah" display="zpět na obsah" xr:uid="{781D3CD1-AF5A-42DF-BFE9-3D987DEC2951}"/>
  </hyperlink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A1:Y48"/>
  <sheetViews>
    <sheetView zoomScaleNormal="100" zoomScaleSheetLayoutView="100" workbookViewId="0"/>
  </sheetViews>
  <sheetFormatPr defaultColWidth="9.140625" defaultRowHeight="15" x14ac:dyDescent="0.25"/>
  <cols>
    <col min="1" max="1" width="29.140625" customWidth="1"/>
    <col min="2" max="11" width="6.140625" bestFit="1" customWidth="1"/>
    <col min="15" max="15" width="26.85546875" customWidth="1"/>
  </cols>
  <sheetData>
    <row r="1" spans="1:25" s="109" customFormat="1" ht="12" x14ac:dyDescent="0.2">
      <c r="A1" s="599" t="s">
        <v>426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</row>
    <row r="2" spans="1:25" ht="15.75" thickBot="1" x14ac:dyDescent="0.3">
      <c r="A2" s="51" t="s">
        <v>101</v>
      </c>
      <c r="B2" s="279"/>
      <c r="C2" s="279"/>
      <c r="D2" s="279"/>
      <c r="E2" s="279"/>
      <c r="H2" s="267"/>
      <c r="L2" s="48"/>
      <c r="M2" s="48" t="s">
        <v>59</v>
      </c>
    </row>
    <row r="3" spans="1:25" ht="21" customHeight="1" thickBot="1" x14ac:dyDescent="0.3">
      <c r="A3" s="282" t="s">
        <v>233</v>
      </c>
      <c r="B3" s="134">
        <v>2015</v>
      </c>
      <c r="C3" s="135">
        <v>2016</v>
      </c>
      <c r="D3" s="135">
        <v>2017</v>
      </c>
      <c r="E3" s="135">
        <v>2018</v>
      </c>
      <c r="F3" s="135">
        <v>2019</v>
      </c>
      <c r="G3" s="135">
        <v>2020</v>
      </c>
      <c r="H3" s="135">
        <v>2021</v>
      </c>
      <c r="I3" s="136">
        <v>2022</v>
      </c>
      <c r="J3" s="136">
        <v>2023</v>
      </c>
      <c r="K3" s="136">
        <v>2024</v>
      </c>
    </row>
    <row r="4" spans="1:25" x14ac:dyDescent="0.25">
      <c r="A4" s="280"/>
      <c r="B4" s="593" t="s">
        <v>476</v>
      </c>
      <c r="C4" s="594"/>
      <c r="D4" s="594"/>
      <c r="E4" s="594"/>
      <c r="F4" s="594"/>
      <c r="G4" s="594"/>
      <c r="H4" s="594"/>
      <c r="I4" s="594"/>
      <c r="J4" s="594"/>
      <c r="K4" s="594"/>
    </row>
    <row r="5" spans="1:25" ht="15.75" customHeight="1" x14ac:dyDescent="0.25">
      <c r="A5" s="105" t="s">
        <v>114</v>
      </c>
      <c r="B5" s="434">
        <v>38.126340422559998</v>
      </c>
      <c r="C5" s="434">
        <v>39.993651836449992</v>
      </c>
      <c r="D5" s="434">
        <v>45.571514794960002</v>
      </c>
      <c r="E5" s="434">
        <v>51.279115076879989</v>
      </c>
      <c r="F5" s="434">
        <v>56.833773555830007</v>
      </c>
      <c r="G5" s="434">
        <v>91.933185408689994</v>
      </c>
      <c r="H5" s="434">
        <v>89.524458343359996</v>
      </c>
      <c r="I5" s="434">
        <v>80.780649448319991</v>
      </c>
      <c r="J5" s="434">
        <v>76.068803955480007</v>
      </c>
      <c r="K5" s="434">
        <v>81.874457806889993</v>
      </c>
      <c r="M5" s="308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</row>
    <row r="6" spans="1:25" ht="14.1" customHeight="1" x14ac:dyDescent="0.25">
      <c r="A6" s="170" t="s">
        <v>124</v>
      </c>
      <c r="B6" s="437">
        <v>3.6487098479999993</v>
      </c>
      <c r="C6" s="437">
        <v>3.7212060197899999</v>
      </c>
      <c r="D6" s="437">
        <v>4.8867676884600009</v>
      </c>
      <c r="E6" s="437">
        <v>4.8853301294999998</v>
      </c>
      <c r="F6" s="437">
        <v>5.2982729632799996</v>
      </c>
      <c r="G6" s="437">
        <v>23.680802545219997</v>
      </c>
      <c r="H6" s="437">
        <v>18.4786807413</v>
      </c>
      <c r="I6" s="437">
        <v>6.5805208643200004</v>
      </c>
      <c r="J6" s="437">
        <v>5.800204120750001</v>
      </c>
      <c r="K6" s="437">
        <v>5.5633453277700005</v>
      </c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247"/>
      <c r="X6" s="247"/>
      <c r="Y6" s="247"/>
    </row>
    <row r="7" spans="1:25" ht="14.1" customHeight="1" x14ac:dyDescent="0.25">
      <c r="A7" s="170" t="s">
        <v>125</v>
      </c>
      <c r="B7" s="437">
        <v>21.836602573259999</v>
      </c>
      <c r="C7" s="437">
        <v>23.226269756200001</v>
      </c>
      <c r="D7" s="437">
        <v>26.29054699652</v>
      </c>
      <c r="E7" s="437">
        <v>30.07856115517</v>
      </c>
      <c r="F7" s="437">
        <v>33.193563139369999</v>
      </c>
      <c r="G7" s="437">
        <v>38.80149891952</v>
      </c>
      <c r="H7" s="437">
        <v>41.523112187019997</v>
      </c>
      <c r="I7" s="437">
        <v>42.760188535029997</v>
      </c>
      <c r="J7" s="437">
        <v>47.568760736879995</v>
      </c>
      <c r="K7" s="437">
        <v>51.663566146519997</v>
      </c>
      <c r="W7" s="162"/>
      <c r="X7" s="162"/>
      <c r="Y7" s="162"/>
    </row>
    <row r="8" spans="1:25" ht="14.1" customHeight="1" x14ac:dyDescent="0.25">
      <c r="A8" s="170" t="s">
        <v>126</v>
      </c>
      <c r="B8" s="437">
        <v>0.64470938226999996</v>
      </c>
      <c r="C8" s="437">
        <v>0.65355582639999987</v>
      </c>
      <c r="D8" s="437">
        <v>0.68770085673999981</v>
      </c>
      <c r="E8" s="437">
        <v>0.78591555809000002</v>
      </c>
      <c r="F8" s="437">
        <v>0.86392273804999986</v>
      </c>
      <c r="G8" s="437">
        <v>0.9220325895999999</v>
      </c>
      <c r="H8" s="437">
        <v>0.91534569918999986</v>
      </c>
      <c r="I8" s="437">
        <v>0.97963057781999985</v>
      </c>
      <c r="J8" s="437">
        <v>1.0389020007999998</v>
      </c>
      <c r="K8" s="437">
        <v>1.10578593619</v>
      </c>
      <c r="O8" s="245"/>
      <c r="P8" s="162"/>
      <c r="Q8" s="162"/>
      <c r="R8" s="162"/>
      <c r="S8" s="162"/>
      <c r="T8" s="162"/>
      <c r="U8" s="162"/>
      <c r="V8" s="162"/>
      <c r="W8" s="162"/>
      <c r="X8" s="162"/>
      <c r="Y8" s="162"/>
    </row>
    <row r="9" spans="1:25" ht="14.1" customHeight="1" x14ac:dyDescent="0.25">
      <c r="A9" s="170" t="s">
        <v>127</v>
      </c>
      <c r="B9" s="437">
        <v>3.7195178843599996</v>
      </c>
      <c r="C9" s="437">
        <v>3.9046094232399993</v>
      </c>
      <c r="D9" s="437">
        <v>4.1656323980099996</v>
      </c>
      <c r="E9" s="437">
        <v>4.6534506157100006</v>
      </c>
      <c r="F9" s="437">
        <v>5.0958129577299998</v>
      </c>
      <c r="G9" s="437">
        <v>6.4994538833700002</v>
      </c>
      <c r="H9" s="437">
        <v>5.9520954900099987</v>
      </c>
      <c r="I9" s="437">
        <v>6.1770577863100007</v>
      </c>
      <c r="J9" s="437">
        <v>5.4757440113800007</v>
      </c>
      <c r="K9" s="437">
        <v>6.2771101925399995</v>
      </c>
      <c r="O9" s="245"/>
      <c r="P9" s="248"/>
      <c r="Q9" s="248"/>
      <c r="R9" s="248"/>
      <c r="S9" s="248"/>
      <c r="T9" s="248"/>
      <c r="U9" s="248"/>
      <c r="V9" s="248"/>
      <c r="W9" s="248"/>
      <c r="X9" s="248"/>
      <c r="Y9" s="248"/>
    </row>
    <row r="10" spans="1:25" ht="14.1" customHeight="1" x14ac:dyDescent="0.25">
      <c r="A10" s="170" t="s">
        <v>128</v>
      </c>
      <c r="B10" s="437">
        <v>2.5673300000000004E-4</v>
      </c>
      <c r="C10" s="437">
        <v>3.5856299999999995E-4</v>
      </c>
      <c r="D10" s="437">
        <v>2.4489599999999998E-4</v>
      </c>
      <c r="E10" s="437">
        <v>2.4480699999999999E-4</v>
      </c>
      <c r="F10" s="437">
        <v>2.4851799999999998E-4</v>
      </c>
      <c r="G10" s="437">
        <v>2.0007099999999999E-4</v>
      </c>
      <c r="H10" s="437">
        <v>1.5171199999999997E-4</v>
      </c>
      <c r="I10" s="437">
        <v>1.60502E-4</v>
      </c>
      <c r="J10" s="437">
        <v>1.5209220000000001E-4</v>
      </c>
      <c r="K10" s="437">
        <v>2.5194817999999998E-4</v>
      </c>
      <c r="O10" s="246"/>
      <c r="P10" s="249"/>
      <c r="Q10" s="249"/>
      <c r="R10" s="249"/>
      <c r="S10" s="249"/>
      <c r="T10" s="247"/>
      <c r="U10" s="247"/>
      <c r="V10" s="249"/>
      <c r="W10" s="249"/>
      <c r="X10" s="249"/>
      <c r="Y10" s="249"/>
    </row>
    <row r="11" spans="1:25" ht="14.1" customHeight="1" x14ac:dyDescent="0.25">
      <c r="A11" s="170" t="s">
        <v>258</v>
      </c>
      <c r="B11" s="437">
        <v>8.3495129999999989E-4</v>
      </c>
      <c r="C11" s="437">
        <v>9.0537151999999996E-4</v>
      </c>
      <c r="D11" s="437">
        <v>1.0393663699999997E-3</v>
      </c>
      <c r="E11" s="437">
        <v>6.9014323999999996E-4</v>
      </c>
      <c r="F11" s="437">
        <v>1.4430604499999999E-3</v>
      </c>
      <c r="G11" s="437">
        <v>1.1917806999999999E-3</v>
      </c>
      <c r="H11" s="437">
        <v>6.6051279000000002E-4</v>
      </c>
      <c r="I11" s="437">
        <v>7.0604094000000005E-4</v>
      </c>
      <c r="J11" s="437">
        <v>1.2461277000000001E-3</v>
      </c>
      <c r="K11" s="437">
        <v>1.4638451500000001E-3</v>
      </c>
      <c r="O11" s="245"/>
      <c r="P11" s="162"/>
      <c r="Q11" s="162"/>
      <c r="R11" s="162"/>
      <c r="S11" s="162"/>
      <c r="T11" s="162"/>
      <c r="U11" s="162"/>
      <c r="V11" s="162"/>
      <c r="W11" s="162"/>
      <c r="X11" s="162"/>
      <c r="Y11" s="162"/>
    </row>
    <row r="12" spans="1:25" ht="24.75" customHeight="1" x14ac:dyDescent="0.25">
      <c r="A12" s="170" t="s">
        <v>131</v>
      </c>
      <c r="B12" s="437">
        <v>2.0480353175600001</v>
      </c>
      <c r="C12" s="437">
        <v>2.0830420393000009</v>
      </c>
      <c r="D12" s="437">
        <v>2.2451478521899988</v>
      </c>
      <c r="E12" s="437">
        <v>2.4040890489799991</v>
      </c>
      <c r="F12" s="437">
        <v>2.6046207028600001</v>
      </c>
      <c r="G12" s="437">
        <v>2.99199873916</v>
      </c>
      <c r="H12" s="437">
        <v>3.7340097444600011</v>
      </c>
      <c r="I12" s="437">
        <v>3.2685863285699992</v>
      </c>
      <c r="J12" s="437">
        <v>2.9898673752800011</v>
      </c>
      <c r="K12" s="437">
        <v>2.8546226798700003</v>
      </c>
    </row>
    <row r="13" spans="1:25" ht="27" customHeight="1" x14ac:dyDescent="0.25">
      <c r="A13" s="170" t="s">
        <v>462</v>
      </c>
      <c r="B13" s="437">
        <v>4.8860000000000001</v>
      </c>
      <c r="C13" s="437">
        <v>5.0510000000000002</v>
      </c>
      <c r="D13" s="437">
        <v>5.7355</v>
      </c>
      <c r="E13" s="437">
        <v>6.6012000000000004</v>
      </c>
      <c r="F13" s="437">
        <v>7.3230000000000004</v>
      </c>
      <c r="G13" s="437">
        <v>8.4540000000000006</v>
      </c>
      <c r="H13" s="437">
        <v>9.5419999999999998</v>
      </c>
      <c r="I13" s="437">
        <v>9.6240000000000006</v>
      </c>
      <c r="J13" s="437">
        <v>10.893799999999999</v>
      </c>
      <c r="K13" s="437">
        <v>11.887600000000001</v>
      </c>
    </row>
    <row r="14" spans="1:25" ht="14.1" customHeight="1" x14ac:dyDescent="0.25">
      <c r="A14" s="170" t="s">
        <v>229</v>
      </c>
      <c r="B14" s="437">
        <v>1.3416737328099999</v>
      </c>
      <c r="C14" s="437">
        <v>1.3527048369999997</v>
      </c>
      <c r="D14" s="437">
        <v>1.5589347406699996</v>
      </c>
      <c r="E14" s="437">
        <v>1.8696336191900003</v>
      </c>
      <c r="F14" s="437">
        <v>2.4528894760900002</v>
      </c>
      <c r="G14" s="437">
        <v>10.582006880120002</v>
      </c>
      <c r="H14" s="437">
        <v>9.3784022565900003</v>
      </c>
      <c r="I14" s="437">
        <v>11.389798813329998</v>
      </c>
      <c r="J14" s="437">
        <v>2.3001274904899995</v>
      </c>
      <c r="K14" s="437">
        <v>2.5207117306699991</v>
      </c>
    </row>
    <row r="15" spans="1:25" x14ac:dyDescent="0.25">
      <c r="B15" s="548" t="s">
        <v>120</v>
      </c>
      <c r="C15" s="549"/>
      <c r="D15" s="549"/>
      <c r="E15" s="549"/>
      <c r="F15" s="549"/>
      <c r="G15" s="549"/>
      <c r="H15" s="549"/>
      <c r="I15" s="549"/>
      <c r="J15" s="549"/>
      <c r="K15" s="549"/>
    </row>
    <row r="16" spans="1:25" ht="15.75" customHeight="1" x14ac:dyDescent="0.25">
      <c r="A16" s="105" t="s">
        <v>114</v>
      </c>
      <c r="B16" s="414">
        <v>3616.2904455473622</v>
      </c>
      <c r="C16" s="414">
        <v>3785.3835104148643</v>
      </c>
      <c r="D16" s="414">
        <v>4303.451806526562</v>
      </c>
      <c r="E16" s="414">
        <v>4825.6201825900125</v>
      </c>
      <c r="F16" s="414">
        <v>5326.8392220378728</v>
      </c>
      <c r="G16" s="414">
        <v>8591.7620266893337</v>
      </c>
      <c r="H16" s="414">
        <v>8491.4114431588459</v>
      </c>
      <c r="I16" s="414">
        <v>7507.8267347601304</v>
      </c>
      <c r="J16" s="414">
        <v>6992.8764712877564</v>
      </c>
      <c r="K16" s="414">
        <v>7520.7114008025128</v>
      </c>
      <c r="W16" s="162"/>
      <c r="X16" s="162"/>
      <c r="Y16" s="162"/>
    </row>
    <row r="17" spans="1:25" ht="14.1" customHeight="1" x14ac:dyDescent="0.25">
      <c r="A17" s="170" t="s">
        <v>124</v>
      </c>
      <c r="B17" s="412">
        <v>346.08080439027356</v>
      </c>
      <c r="C17" s="412">
        <v>352.21069493162702</v>
      </c>
      <c r="D17" s="412">
        <v>461.4718060525089</v>
      </c>
      <c r="E17" s="412">
        <v>459.73390211952648</v>
      </c>
      <c r="F17" s="412">
        <v>496.58937747883544</v>
      </c>
      <c r="G17" s="412">
        <v>2213.1270570585189</v>
      </c>
      <c r="H17" s="412">
        <v>1752.7062883680853</v>
      </c>
      <c r="I17" s="412">
        <v>611.59957008511071</v>
      </c>
      <c r="J17" s="412">
        <v>533.20295332101136</v>
      </c>
      <c r="K17" s="412">
        <v>511.03012775786891</v>
      </c>
      <c r="O17" s="245"/>
      <c r="P17" s="162"/>
      <c r="Q17" s="162"/>
      <c r="R17" s="162"/>
      <c r="S17" s="162"/>
      <c r="T17" s="162"/>
      <c r="U17" s="162"/>
      <c r="V17" s="162"/>
      <c r="W17" s="162"/>
      <c r="X17" s="162"/>
      <c r="Y17" s="162"/>
    </row>
    <row r="18" spans="1:25" ht="14.1" customHeight="1" x14ac:dyDescent="0.25">
      <c r="A18" s="170" t="s">
        <v>125</v>
      </c>
      <c r="B18" s="412">
        <v>2071.20579561758</v>
      </c>
      <c r="C18" s="412">
        <v>2198.3573518894523</v>
      </c>
      <c r="D18" s="412">
        <v>2482.6934648935185</v>
      </c>
      <c r="E18" s="412">
        <v>2830.5424451269146</v>
      </c>
      <c r="F18" s="412">
        <v>3111.1214861756944</v>
      </c>
      <c r="G18" s="412">
        <v>3626.2557803620607</v>
      </c>
      <c r="H18" s="412">
        <v>3938.4748760848724</v>
      </c>
      <c r="I18" s="412">
        <v>3974.1706566999937</v>
      </c>
      <c r="J18" s="412">
        <v>4372.9157082570555</v>
      </c>
      <c r="K18" s="412">
        <v>4745.6408424795736</v>
      </c>
    </row>
    <row r="19" spans="1:25" ht="14.1" customHeight="1" x14ac:dyDescent="0.25">
      <c r="A19" s="170" t="s">
        <v>126</v>
      </c>
      <c r="B19" s="412">
        <v>61.150804231873799</v>
      </c>
      <c r="C19" s="412">
        <v>61.85880345478644</v>
      </c>
      <c r="D19" s="412">
        <v>64.941608976643508</v>
      </c>
      <c r="E19" s="412">
        <v>73.958569161044679</v>
      </c>
      <c r="F19" s="412">
        <v>80.972584397099567</v>
      </c>
      <c r="G19" s="412">
        <v>86.17002179874963</v>
      </c>
      <c r="H19" s="412">
        <v>86.820708981420921</v>
      </c>
      <c r="I19" s="412">
        <v>91.04775329951832</v>
      </c>
      <c r="J19" s="412">
        <v>95.504503549443896</v>
      </c>
      <c r="K19" s="412">
        <v>101.57376451598769</v>
      </c>
      <c r="O19" s="246"/>
      <c r="P19" s="247"/>
      <c r="Q19" s="247"/>
      <c r="R19" s="247"/>
      <c r="S19" s="247"/>
      <c r="T19" s="247"/>
      <c r="U19" s="247"/>
      <c r="V19" s="247"/>
      <c r="W19" s="247"/>
      <c r="X19" s="247"/>
      <c r="Y19" s="247"/>
    </row>
    <row r="20" spans="1:25" ht="14.1" customHeight="1" x14ac:dyDescent="0.25">
      <c r="A20" s="170" t="s">
        <v>127</v>
      </c>
      <c r="B20" s="412">
        <v>352.79695974425351</v>
      </c>
      <c r="C20" s="412">
        <v>369.56975536483441</v>
      </c>
      <c r="D20" s="412">
        <v>393.37288543509879</v>
      </c>
      <c r="E20" s="412">
        <v>437.91288473269009</v>
      </c>
      <c r="F20" s="412">
        <v>477.61347932914958</v>
      </c>
      <c r="G20" s="412">
        <v>607.41679754825975</v>
      </c>
      <c r="H20" s="412">
        <v>564.55735884822263</v>
      </c>
      <c r="I20" s="412">
        <v>574.1013461384216</v>
      </c>
      <c r="J20" s="412">
        <v>503.37588431631355</v>
      </c>
      <c r="K20" s="412">
        <v>576.59415956653231</v>
      </c>
      <c r="W20" s="250"/>
      <c r="X20" s="250"/>
      <c r="Y20" s="250"/>
    </row>
    <row r="21" spans="1:25" ht="14.1" customHeight="1" x14ac:dyDescent="0.25">
      <c r="A21" s="170" t="s">
        <v>128</v>
      </c>
      <c r="B21" s="412">
        <v>2.4351172566443036E-2</v>
      </c>
      <c r="C21" s="412">
        <v>3.393784776632601E-2</v>
      </c>
      <c r="D21" s="412">
        <v>2.3126247577087016E-2</v>
      </c>
      <c r="E21" s="412">
        <v>2.3037558239220508E-2</v>
      </c>
      <c r="F21" s="412">
        <v>2.3292759691241921E-2</v>
      </c>
      <c r="G21" s="412">
        <v>1.8697953440861372E-2</v>
      </c>
      <c r="H21" s="412">
        <v>1.4389911279033876E-2</v>
      </c>
      <c r="I21" s="412">
        <v>1.4917201270502183E-2</v>
      </c>
      <c r="J21" s="412">
        <v>1.3981578670131996E-2</v>
      </c>
      <c r="K21" s="412">
        <v>2.3143109591108497E-2</v>
      </c>
    </row>
    <row r="22" spans="1:25" ht="14.1" customHeight="1" x14ac:dyDescent="0.25">
      <c r="A22" s="170" t="s">
        <v>258</v>
      </c>
      <c r="B22" s="412">
        <v>7.919528533876026E-2</v>
      </c>
      <c r="C22" s="412">
        <v>8.5693060404244695E-2</v>
      </c>
      <c r="D22" s="412">
        <v>9.8150414853318241E-2</v>
      </c>
      <c r="E22" s="412">
        <v>6.4945916926004307E-2</v>
      </c>
      <c r="F22" s="412">
        <v>0.13525322222851233</v>
      </c>
      <c r="G22" s="412">
        <v>0.1113797603866486</v>
      </c>
      <c r="H22" s="412">
        <v>6.2649760379977437E-2</v>
      </c>
      <c r="I22" s="412">
        <v>6.5620084529753875E-2</v>
      </c>
      <c r="J22" s="412">
        <v>0.11455441153840003</v>
      </c>
      <c r="K22" s="412">
        <v>0.13446387559085626</v>
      </c>
      <c r="O22" s="245"/>
      <c r="P22" s="162"/>
      <c r="Q22" s="162"/>
      <c r="R22" s="162"/>
      <c r="S22" s="162"/>
      <c r="T22" s="162"/>
      <c r="U22" s="162"/>
      <c r="V22" s="162"/>
      <c r="W22" s="162"/>
      <c r="X22" s="162"/>
      <c r="Y22" s="162"/>
    </row>
    <row r="23" spans="1:25" ht="24" customHeight="1" x14ac:dyDescent="0.25">
      <c r="A23" s="170" t="s">
        <v>131</v>
      </c>
      <c r="B23" s="412">
        <v>194.2565289233309</v>
      </c>
      <c r="C23" s="412">
        <v>197.15911463430618</v>
      </c>
      <c r="D23" s="412">
        <v>212.01589685789517</v>
      </c>
      <c r="E23" s="412">
        <v>226.23675580415991</v>
      </c>
      <c r="F23" s="412">
        <v>244.1223739067255</v>
      </c>
      <c r="G23" s="412">
        <v>279.62199978972268</v>
      </c>
      <c r="H23" s="412">
        <v>354.17151535690903</v>
      </c>
      <c r="I23" s="412">
        <v>303.78537422144558</v>
      </c>
      <c r="J23" s="412">
        <v>274.8534502146619</v>
      </c>
      <c r="K23" s="412">
        <v>262.216006170377</v>
      </c>
      <c r="O23" s="245"/>
      <c r="P23" s="162"/>
      <c r="Q23" s="162"/>
      <c r="R23" s="162"/>
      <c r="S23" s="162"/>
      <c r="T23" s="162"/>
      <c r="U23" s="162"/>
      <c r="V23" s="162"/>
      <c r="W23" s="162"/>
      <c r="X23" s="162"/>
      <c r="Y23" s="162"/>
    </row>
    <row r="24" spans="1:25" ht="27.75" customHeight="1" x14ac:dyDescent="0.25">
      <c r="A24" s="170" t="s">
        <v>462</v>
      </c>
      <c r="B24" s="412">
        <v>463.4380043065778</v>
      </c>
      <c r="C24" s="412">
        <v>478.07517526268106</v>
      </c>
      <c r="D24" s="412">
        <v>541.62008762242999</v>
      </c>
      <c r="E24" s="412">
        <v>621.20580477168733</v>
      </c>
      <c r="F24" s="412">
        <v>686.36026050010287</v>
      </c>
      <c r="G24" s="412">
        <v>790.08201283065523</v>
      </c>
      <c r="H24" s="412">
        <v>905.06046604448738</v>
      </c>
      <c r="I24" s="412">
        <v>894.46327788633789</v>
      </c>
      <c r="J24" s="412">
        <v>1001.4486062841089</v>
      </c>
      <c r="K24" s="412">
        <v>1091.9548201350826</v>
      </c>
      <c r="O24" s="245"/>
      <c r="P24" s="162"/>
      <c r="Q24" s="162"/>
      <c r="R24" s="162"/>
      <c r="S24" s="162"/>
      <c r="T24" s="162"/>
      <c r="U24" s="162"/>
      <c r="V24" s="162"/>
      <c r="W24" s="162"/>
      <c r="X24" s="162"/>
      <c r="Y24" s="162"/>
    </row>
    <row r="25" spans="1:25" ht="14.1" customHeight="1" x14ac:dyDescent="0.25">
      <c r="A25" s="170" t="s">
        <v>229</v>
      </c>
      <c r="B25" s="412">
        <v>127.25800187556753</v>
      </c>
      <c r="C25" s="412">
        <v>128.03298396900641</v>
      </c>
      <c r="D25" s="412">
        <v>147.214780026037</v>
      </c>
      <c r="E25" s="412">
        <v>175.94183739882541</v>
      </c>
      <c r="F25" s="412">
        <v>229.90111426834542</v>
      </c>
      <c r="G25" s="412">
        <v>988.95827958753875</v>
      </c>
      <c r="H25" s="412">
        <v>889.54318980318783</v>
      </c>
      <c r="I25" s="412">
        <v>1058.5782191435028</v>
      </c>
      <c r="J25" s="412">
        <v>211.44682935495192</v>
      </c>
      <c r="K25" s="412">
        <v>231.54407319191017</v>
      </c>
      <c r="O25" s="246"/>
      <c r="P25" s="247"/>
      <c r="Q25" s="247"/>
      <c r="R25" s="247"/>
      <c r="S25" s="247"/>
      <c r="T25" s="247"/>
      <c r="U25" s="247"/>
      <c r="V25" s="247"/>
      <c r="W25" s="247"/>
      <c r="X25" s="247"/>
      <c r="Y25" s="247"/>
    </row>
    <row r="26" spans="1:25" x14ac:dyDescent="0.25">
      <c r="A26" s="104"/>
      <c r="B26" s="610" t="s">
        <v>259</v>
      </c>
      <c r="C26" s="611"/>
      <c r="D26" s="611"/>
      <c r="E26" s="611"/>
      <c r="F26" s="611"/>
      <c r="G26" s="611"/>
      <c r="H26" s="611"/>
      <c r="I26" s="611"/>
      <c r="J26" s="611"/>
      <c r="K26" s="611"/>
      <c r="O26" s="246"/>
      <c r="P26" s="250"/>
      <c r="Q26" s="250"/>
      <c r="R26" s="250"/>
      <c r="S26" s="250"/>
      <c r="T26" s="250"/>
      <c r="U26" s="250"/>
      <c r="V26" s="250"/>
    </row>
    <row r="27" spans="1:25" ht="15.75" customHeight="1" x14ac:dyDescent="0.25">
      <c r="A27" s="105" t="s">
        <v>114</v>
      </c>
      <c r="B27" s="434">
        <v>100</v>
      </c>
      <c r="C27" s="435">
        <v>100</v>
      </c>
      <c r="D27" s="435">
        <v>100</v>
      </c>
      <c r="E27" s="435">
        <v>100</v>
      </c>
      <c r="F27" s="435">
        <v>100</v>
      </c>
      <c r="G27" s="435">
        <v>100</v>
      </c>
      <c r="H27" s="435">
        <v>100</v>
      </c>
      <c r="I27" s="436">
        <v>100</v>
      </c>
      <c r="J27" s="436">
        <v>100</v>
      </c>
      <c r="K27" s="436">
        <v>100</v>
      </c>
    </row>
    <row r="28" spans="1:25" ht="14.1" customHeight="1" x14ac:dyDescent="0.25">
      <c r="A28" s="170" t="s">
        <v>124</v>
      </c>
      <c r="B28" s="437">
        <v>9.5700500167621545</v>
      </c>
      <c r="C28" s="438">
        <v>9.3044917103531759</v>
      </c>
      <c r="D28" s="438">
        <v>10.723294387836445</v>
      </c>
      <c r="E28" s="438">
        <v>9.5269392269653839</v>
      </c>
      <c r="F28" s="438">
        <v>9.3224022122608154</v>
      </c>
      <c r="G28" s="438">
        <v>25.758709915191918</v>
      </c>
      <c r="H28" s="439">
        <v>20.640929957294244</v>
      </c>
      <c r="I28" s="439">
        <v>8.1461598900983532</v>
      </c>
      <c r="J28" s="439">
        <v>7.6249445490751047</v>
      </c>
      <c r="K28" s="439">
        <v>6.7949705888639507</v>
      </c>
    </row>
    <row r="29" spans="1:25" ht="14.1" customHeight="1" x14ac:dyDescent="0.25">
      <c r="A29" s="170" t="s">
        <v>125</v>
      </c>
      <c r="B29" s="437">
        <v>57.274320932042336</v>
      </c>
      <c r="C29" s="438">
        <v>58.074891113173386</v>
      </c>
      <c r="D29" s="438">
        <v>57.690746324341212</v>
      </c>
      <c r="E29" s="438">
        <v>58.656552692211726</v>
      </c>
      <c r="F29" s="438">
        <v>58.404644039274785</v>
      </c>
      <c r="G29" s="438">
        <v>42.206194364991823</v>
      </c>
      <c r="H29" s="439">
        <v>46.381863633023315</v>
      </c>
      <c r="I29" s="439">
        <v>52.93370234957834</v>
      </c>
      <c r="J29" s="439">
        <v>62.533861797958679</v>
      </c>
      <c r="K29" s="439">
        <v>63.10095667243899</v>
      </c>
    </row>
    <row r="30" spans="1:25" ht="14.1" customHeight="1" x14ac:dyDescent="0.25">
      <c r="A30" s="170" t="s">
        <v>126</v>
      </c>
      <c r="B30" s="437">
        <v>1.6909815500900121</v>
      </c>
      <c r="C30" s="438">
        <v>1.6341489121139789</v>
      </c>
      <c r="D30" s="438">
        <v>1.5090585859043164</v>
      </c>
      <c r="E30" s="438">
        <v>1.5326230901444371</v>
      </c>
      <c r="F30" s="438">
        <v>1.5200868849599354</v>
      </c>
      <c r="G30" s="438">
        <v>1.002937715582348</v>
      </c>
      <c r="H30" s="439">
        <v>1.0224532112546323</v>
      </c>
      <c r="I30" s="439">
        <v>1.2127045084562309</v>
      </c>
      <c r="J30" s="439">
        <v>1.3657398917538222</v>
      </c>
      <c r="K30" s="439">
        <v>1.3505871865412764</v>
      </c>
      <c r="O30" s="246"/>
      <c r="P30" s="251"/>
      <c r="Q30" s="251"/>
      <c r="R30" s="251"/>
      <c r="S30" s="251"/>
      <c r="T30" s="251"/>
      <c r="U30" s="251"/>
      <c r="V30" s="251"/>
      <c r="W30" s="251"/>
      <c r="X30" s="251"/>
      <c r="Y30" s="251"/>
    </row>
    <row r="31" spans="1:25" ht="14.1" customHeight="1" x14ac:dyDescent="0.25">
      <c r="A31" s="170" t="s">
        <v>127</v>
      </c>
      <c r="B31" s="437">
        <v>9.7557694841309726</v>
      </c>
      <c r="C31" s="438">
        <v>9.7630729977035013</v>
      </c>
      <c r="D31" s="438">
        <v>9.1408688448308926</v>
      </c>
      <c r="E31" s="438">
        <v>9.0747482844298997</v>
      </c>
      <c r="F31" s="438">
        <v>8.9661703577084957</v>
      </c>
      <c r="G31" s="438">
        <v>7.0697581667344673</v>
      </c>
      <c r="H31" s="439">
        <v>6.6485691174823671</v>
      </c>
      <c r="I31" s="439">
        <v>7.6467047844939877</v>
      </c>
      <c r="J31" s="439">
        <v>7.1984095011993778</v>
      </c>
      <c r="K31" s="439">
        <v>7.6667502426034524</v>
      </c>
    </row>
    <row r="32" spans="1:25" ht="14.1" customHeight="1" x14ac:dyDescent="0.25">
      <c r="A32" s="170" t="s">
        <v>128</v>
      </c>
      <c r="B32" s="437">
        <v>6.7337435787067257E-4</v>
      </c>
      <c r="C32" s="438">
        <v>8.965497861168248E-4</v>
      </c>
      <c r="D32" s="438">
        <v>5.3738832492591264E-4</v>
      </c>
      <c r="E32" s="438">
        <v>4.7740098407114505E-4</v>
      </c>
      <c r="F32" s="438">
        <v>4.3727168627272504E-4</v>
      </c>
      <c r="G32" s="438">
        <v>2.1762652856047805E-4</v>
      </c>
      <c r="H32" s="439">
        <v>1.6946430373041447E-4</v>
      </c>
      <c r="I32" s="439">
        <v>1.9868867246812904E-4</v>
      </c>
      <c r="J32" s="439">
        <v>1.9994030678990748E-4</v>
      </c>
      <c r="K32" s="439">
        <v>3.0772500575728729E-4</v>
      </c>
      <c r="O32" s="246"/>
      <c r="P32" s="247"/>
      <c r="Q32" s="247"/>
      <c r="R32" s="247"/>
      <c r="S32" s="247"/>
      <c r="T32" s="247"/>
      <c r="U32" s="247"/>
      <c r="V32" s="247"/>
      <c r="W32" s="247"/>
      <c r="X32" s="247"/>
      <c r="Y32" s="247"/>
    </row>
    <row r="33" spans="1:12" ht="14.1" customHeight="1" x14ac:dyDescent="0.25">
      <c r="A33" s="170" t="s">
        <v>258</v>
      </c>
      <c r="B33" s="437">
        <v>2.1899592007680472E-3</v>
      </c>
      <c r="C33" s="438">
        <v>2.2637880724231574E-3</v>
      </c>
      <c r="D33" s="438">
        <v>2.2807369355098742E-3</v>
      </c>
      <c r="E33" s="438">
        <v>1.3458563763538152E-3</v>
      </c>
      <c r="F33" s="438">
        <v>2.5390896287793134E-3</v>
      </c>
      <c r="G33" s="438">
        <v>1.2963552766086866E-3</v>
      </c>
      <c r="H33" s="439">
        <v>7.3780149271239915E-4</v>
      </c>
      <c r="I33" s="439">
        <v>8.7402236157026062E-4</v>
      </c>
      <c r="J33" s="439">
        <v>1.6381586605848414E-3</v>
      </c>
      <c r="K33" s="439">
        <v>1.7879143132191991E-3</v>
      </c>
    </row>
    <row r="34" spans="1:12" ht="24.75" customHeight="1" x14ac:dyDescent="0.25">
      <c r="A34" s="170" t="s">
        <v>131</v>
      </c>
      <c r="B34" s="437">
        <v>5.371707053080141</v>
      </c>
      <c r="C34" s="438">
        <v>5.2084316976563967</v>
      </c>
      <c r="D34" s="438">
        <v>4.926647407468451</v>
      </c>
      <c r="E34" s="438">
        <v>4.6882420755032124</v>
      </c>
      <c r="F34" s="438">
        <v>4.5828748293501587</v>
      </c>
      <c r="G34" s="438">
        <v>3.2545361349756745</v>
      </c>
      <c r="H34" s="439">
        <v>4.1709381029021904</v>
      </c>
      <c r="I34" s="439">
        <v>4.0462491337867998</v>
      </c>
      <c r="J34" s="439">
        <v>3.9304776988867203</v>
      </c>
      <c r="K34" s="439">
        <v>3.4865851406343906</v>
      </c>
    </row>
    <row r="35" spans="1:12" ht="27" customHeight="1" x14ac:dyDescent="0.25">
      <c r="A35" s="170" t="s">
        <v>462</v>
      </c>
      <c r="B35" s="437">
        <v>12.815287137049408</v>
      </c>
      <c r="C35" s="438">
        <v>12.629504353979865</v>
      </c>
      <c r="D35" s="438">
        <v>12.585712864287583</v>
      </c>
      <c r="E35" s="438">
        <v>12.873077060911017</v>
      </c>
      <c r="F35" s="438">
        <v>12.884944183419977</v>
      </c>
      <c r="G35" s="438">
        <v>9.1958088501096196</v>
      </c>
      <c r="H35" s="439">
        <v>10.658539774016658</v>
      </c>
      <c r="I35" s="439">
        <v>11.9137442762911</v>
      </c>
      <c r="J35" s="439">
        <v>14.320982365354002</v>
      </c>
      <c r="K35" s="439">
        <v>14.519302256679643</v>
      </c>
    </row>
    <row r="36" spans="1:12" ht="14.1" customHeight="1" x14ac:dyDescent="0.25">
      <c r="A36" s="170" t="s">
        <v>229</v>
      </c>
      <c r="B36" s="437">
        <v>3.5190204932863391</v>
      </c>
      <c r="C36" s="438">
        <v>3.3822988771611802</v>
      </c>
      <c r="D36" s="438">
        <v>3.4208534600706546</v>
      </c>
      <c r="E36" s="438">
        <v>3.6459943124739187</v>
      </c>
      <c r="F36" s="438">
        <v>4.3159011317107643</v>
      </c>
      <c r="G36" s="438">
        <v>11.510540870608988</v>
      </c>
      <c r="H36" s="439">
        <v>10.475798938230151</v>
      </c>
      <c r="I36" s="439">
        <v>14.099662346261161</v>
      </c>
      <c r="J36" s="439">
        <v>3.0237460968049019</v>
      </c>
      <c r="K36" s="439">
        <v>3.0787522729193246</v>
      </c>
    </row>
    <row r="37" spans="1:12" ht="8.25" customHeight="1" x14ac:dyDescent="0.25">
      <c r="B37" s="54"/>
      <c r="C37" s="54"/>
      <c r="D37" s="54"/>
      <c r="E37" s="54"/>
      <c r="F37" s="54"/>
      <c r="G37" s="54"/>
      <c r="H37" s="54"/>
      <c r="I37" s="54"/>
      <c r="J37" s="54"/>
      <c r="K37" s="54"/>
    </row>
    <row r="38" spans="1:12" s="4" customFormat="1" ht="14.25" x14ac:dyDescent="0.2">
      <c r="A38" s="18" t="s">
        <v>451</v>
      </c>
      <c r="B38" s="281"/>
      <c r="C38" s="281"/>
      <c r="D38" s="281"/>
      <c r="E38" s="281"/>
      <c r="F38" s="281"/>
      <c r="G38" s="281"/>
      <c r="L38" s="74"/>
    </row>
    <row r="39" spans="1:12" x14ac:dyDescent="0.25">
      <c r="K39" s="56"/>
    </row>
    <row r="43" spans="1:12" x14ac:dyDescent="0.25">
      <c r="K43" s="56"/>
    </row>
    <row r="44" spans="1:12" x14ac:dyDescent="0.25">
      <c r="K44" s="56"/>
    </row>
    <row r="45" spans="1:12" x14ac:dyDescent="0.25">
      <c r="K45" s="56"/>
    </row>
    <row r="46" spans="1:12" x14ac:dyDescent="0.25">
      <c r="K46" s="56"/>
    </row>
    <row r="47" spans="1:12" x14ac:dyDescent="0.25">
      <c r="K47" s="56"/>
    </row>
    <row r="48" spans="1:12" x14ac:dyDescent="0.25">
      <c r="K48" s="56"/>
    </row>
  </sheetData>
  <mergeCells count="4">
    <mergeCell ref="A1:K1"/>
    <mergeCell ref="B4:K4"/>
    <mergeCell ref="B15:K15"/>
    <mergeCell ref="B26:K26"/>
  </mergeCells>
  <hyperlinks>
    <hyperlink ref="M2" location="OBSAH!A1" tooltip="obsah" display="zpět na obsah" xr:uid="{00000000-0004-0000-0A00-000000000000}"/>
  </hyperlinks>
  <pageMargins left="0.7" right="0.7" top="0.78740157499999996" bottom="0.78740157499999996" header="0.3" footer="0.3"/>
  <pageSetup paperSize="9" scale="9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A1:W44"/>
  <sheetViews>
    <sheetView zoomScaleNormal="100" workbookViewId="0"/>
  </sheetViews>
  <sheetFormatPr defaultColWidth="9.140625" defaultRowHeight="15" x14ac:dyDescent="0.25"/>
  <cols>
    <col min="1" max="1" width="25" customWidth="1"/>
    <col min="2" max="10" width="6.140625" bestFit="1" customWidth="1"/>
    <col min="11" max="11" width="6.140625" style="47" bestFit="1" customWidth="1"/>
    <col min="12" max="16384" width="9.140625" style="47"/>
  </cols>
  <sheetData>
    <row r="1" spans="1:23" s="107" customFormat="1" ht="22.5" customHeight="1" x14ac:dyDescent="0.2">
      <c r="A1" s="592" t="s">
        <v>427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</row>
    <row r="2" spans="1:23" ht="15.75" thickBot="1" x14ac:dyDescent="0.3">
      <c r="A2" s="51" t="s">
        <v>101</v>
      </c>
      <c r="B2" s="53"/>
      <c r="C2" s="53"/>
      <c r="D2" s="53"/>
      <c r="E2" s="53"/>
      <c r="H2" s="591"/>
      <c r="I2" s="591"/>
      <c r="J2" s="591"/>
      <c r="K2" s="591"/>
      <c r="L2" s="48"/>
      <c r="M2" s="591" t="s">
        <v>59</v>
      </c>
      <c r="N2" s="591"/>
      <c r="O2" s="591"/>
    </row>
    <row r="3" spans="1:23" s="58" customFormat="1" ht="15.75" customHeight="1" thickBot="1" x14ac:dyDescent="0.25">
      <c r="A3" s="123" t="s">
        <v>238</v>
      </c>
      <c r="B3" s="112">
        <v>2015</v>
      </c>
      <c r="C3" s="113">
        <v>2016</v>
      </c>
      <c r="D3" s="113">
        <v>2017</v>
      </c>
      <c r="E3" s="113">
        <v>2018</v>
      </c>
      <c r="F3" s="113">
        <v>2019</v>
      </c>
      <c r="G3" s="113">
        <v>2020</v>
      </c>
      <c r="H3" s="114">
        <v>2021</v>
      </c>
      <c r="I3" s="114">
        <v>2022</v>
      </c>
      <c r="J3" s="114">
        <v>2023</v>
      </c>
      <c r="K3" s="114">
        <v>2024</v>
      </c>
    </row>
    <row r="4" spans="1:23" s="58" customFormat="1" ht="21" customHeight="1" x14ac:dyDescent="0.2">
      <c r="A4" s="146"/>
      <c r="B4" s="593" t="s">
        <v>476</v>
      </c>
      <c r="C4" s="594"/>
      <c r="D4" s="594"/>
      <c r="E4" s="594"/>
      <c r="F4" s="594"/>
      <c r="G4" s="594"/>
      <c r="H4" s="594"/>
      <c r="I4" s="594"/>
      <c r="J4" s="594"/>
      <c r="K4" s="594"/>
    </row>
    <row r="5" spans="1:23" s="58" customFormat="1" ht="14.1" customHeight="1" x14ac:dyDescent="0.25">
      <c r="A5" s="143" t="s">
        <v>114</v>
      </c>
      <c r="B5" s="461">
        <v>38.126340422560006</v>
      </c>
      <c r="C5" s="461">
        <v>39.993651836449999</v>
      </c>
      <c r="D5" s="461">
        <v>45.571514794960009</v>
      </c>
      <c r="E5" s="461">
        <v>51.279115076879982</v>
      </c>
      <c r="F5" s="461">
        <v>56.833773555830007</v>
      </c>
      <c r="G5" s="461">
        <v>91.933185408690008</v>
      </c>
      <c r="H5" s="461">
        <v>89.524458343359996</v>
      </c>
      <c r="I5" s="461">
        <v>80.780649448319991</v>
      </c>
      <c r="J5" s="461">
        <v>76.068803955479993</v>
      </c>
      <c r="K5" s="462">
        <v>81.874457806890007</v>
      </c>
      <c r="L5" s="59"/>
      <c r="M5"/>
      <c r="N5" s="308"/>
    </row>
    <row r="6" spans="1:23" s="58" customFormat="1" ht="14.1" customHeight="1" x14ac:dyDescent="0.25">
      <c r="A6" s="171" t="s">
        <v>135</v>
      </c>
      <c r="B6" s="463">
        <v>3.4999544297499998</v>
      </c>
      <c r="C6" s="463">
        <v>3.51967263957</v>
      </c>
      <c r="D6" s="463">
        <v>4.6715808911400005</v>
      </c>
      <c r="E6" s="463">
        <v>4.780642112909999</v>
      </c>
      <c r="F6" s="463">
        <v>5.0825224660799995</v>
      </c>
      <c r="G6" s="463">
        <v>23.230030273010001</v>
      </c>
      <c r="H6" s="463">
        <v>17.961078173409998</v>
      </c>
      <c r="I6" s="463">
        <v>6.1701914433599994</v>
      </c>
      <c r="J6" s="463">
        <v>5.5404129869399998</v>
      </c>
      <c r="K6" s="437">
        <v>5.3489786094499996</v>
      </c>
      <c r="L6" s="59"/>
      <c r="M6"/>
    </row>
    <row r="7" spans="1:23" s="58" customFormat="1" ht="14.1" customHeight="1" x14ac:dyDescent="0.25">
      <c r="A7" s="171" t="s">
        <v>136</v>
      </c>
      <c r="B7" s="463">
        <v>0.32646480051999999</v>
      </c>
      <c r="C7" s="463">
        <v>0.38208920662000001</v>
      </c>
      <c r="D7" s="463">
        <v>0.43198765406</v>
      </c>
      <c r="E7" s="463">
        <v>0.44150357468000001</v>
      </c>
      <c r="F7" s="463">
        <v>0.52067323524999998</v>
      </c>
      <c r="G7" s="463">
        <v>0.78880486180999987</v>
      </c>
      <c r="H7" s="463">
        <v>0.85594826707999982</v>
      </c>
      <c r="I7" s="463">
        <v>0.76095999877999998</v>
      </c>
      <c r="J7" s="463">
        <v>0.57379313461000003</v>
      </c>
      <c r="K7" s="437">
        <v>0.52605265450999994</v>
      </c>
      <c r="L7" s="59"/>
      <c r="M7"/>
    </row>
    <row r="8" spans="1:23" s="58" customFormat="1" ht="14.1" customHeight="1" x14ac:dyDescent="0.25">
      <c r="A8" s="171" t="s">
        <v>137</v>
      </c>
      <c r="B8" s="463">
        <v>27.18960257326</v>
      </c>
      <c r="C8" s="463">
        <v>28.750269756199998</v>
      </c>
      <c r="D8" s="463">
        <v>32.496946996520002</v>
      </c>
      <c r="E8" s="463">
        <v>37.128861155169993</v>
      </c>
      <c r="F8" s="463">
        <v>41.075563139370004</v>
      </c>
      <c r="G8" s="463">
        <v>47.839498919520004</v>
      </c>
      <c r="H8" s="463">
        <v>51.642112187020004</v>
      </c>
      <c r="I8" s="463">
        <v>53.013188535029997</v>
      </c>
      <c r="J8" s="463">
        <v>59.187460736880006</v>
      </c>
      <c r="K8" s="437">
        <v>64.345266146520004</v>
      </c>
      <c r="L8" s="59"/>
      <c r="M8"/>
    </row>
    <row r="9" spans="1:23" s="58" customFormat="1" ht="14.1" customHeight="1" x14ac:dyDescent="0.25">
      <c r="A9" s="171" t="s">
        <v>138</v>
      </c>
      <c r="B9" s="463">
        <v>2.5673300000000004E-4</v>
      </c>
      <c r="C9" s="463">
        <v>3.5856299999999995E-4</v>
      </c>
      <c r="D9" s="463">
        <v>2.4489599999999998E-4</v>
      </c>
      <c r="E9" s="463">
        <v>2.4480699999999999E-4</v>
      </c>
      <c r="F9" s="463">
        <v>2.4851799999999998E-4</v>
      </c>
      <c r="G9" s="463">
        <v>2.0007099999999999E-4</v>
      </c>
      <c r="H9" s="463">
        <v>1.5171199999999997E-4</v>
      </c>
      <c r="I9" s="463">
        <v>1.60502E-4</v>
      </c>
      <c r="J9" s="463">
        <v>1.5209220000000001E-4</v>
      </c>
      <c r="K9" s="437">
        <v>2.5194817999999998E-4</v>
      </c>
      <c r="L9" s="59"/>
      <c r="M9"/>
    </row>
    <row r="10" spans="1:23" s="58" customFormat="1" ht="14.1" customHeight="1" x14ac:dyDescent="0.25">
      <c r="A10" s="171" t="s">
        <v>140</v>
      </c>
      <c r="B10" s="463">
        <v>3.7195178843599996</v>
      </c>
      <c r="C10" s="463">
        <v>3.9046094232399993</v>
      </c>
      <c r="D10" s="463">
        <v>4.1656323980099996</v>
      </c>
      <c r="E10" s="463">
        <v>4.6534506157100006</v>
      </c>
      <c r="F10" s="463">
        <v>5.0958129577299998</v>
      </c>
      <c r="G10" s="463">
        <v>6.4994538833700002</v>
      </c>
      <c r="H10" s="463">
        <v>5.9520954900099987</v>
      </c>
      <c r="I10" s="463">
        <v>6.1770577863100007</v>
      </c>
      <c r="J10" s="463">
        <v>5.4757440113800007</v>
      </c>
      <c r="K10" s="437">
        <v>6.2771101925399995</v>
      </c>
      <c r="L10" s="59"/>
      <c r="M10"/>
    </row>
    <row r="11" spans="1:23" s="58" customFormat="1" ht="14.1" customHeight="1" x14ac:dyDescent="0.25">
      <c r="A11" s="171" t="s">
        <v>141</v>
      </c>
      <c r="B11" s="463">
        <v>8.3495129999999989E-4</v>
      </c>
      <c r="C11" s="463">
        <v>9.0537151999999996E-4</v>
      </c>
      <c r="D11" s="463">
        <v>1.0393663699999997E-3</v>
      </c>
      <c r="E11" s="463">
        <v>6.9014323999999996E-4</v>
      </c>
      <c r="F11" s="463">
        <v>1.4430604499999999E-3</v>
      </c>
      <c r="G11" s="463">
        <v>7.7823814807000007</v>
      </c>
      <c r="H11" s="463">
        <v>0.16251045641</v>
      </c>
      <c r="I11" s="463">
        <v>7.0604094000000005E-4</v>
      </c>
      <c r="J11" s="463">
        <v>1.2461277000000001E-3</v>
      </c>
      <c r="K11" s="437">
        <v>1.4638451500000001E-3</v>
      </c>
      <c r="L11" s="59"/>
      <c r="M11"/>
    </row>
    <row r="12" spans="1:23" s="58" customFormat="1" ht="14.1" customHeight="1" x14ac:dyDescent="0.25">
      <c r="A12" s="171" t="s">
        <v>142</v>
      </c>
      <c r="B12" s="463">
        <v>0.65881061892999992</v>
      </c>
      <c r="C12" s="463">
        <v>0.60642419542999981</v>
      </c>
      <c r="D12" s="463">
        <v>0.69636607861000033</v>
      </c>
      <c r="E12" s="463">
        <v>0.98589149240000029</v>
      </c>
      <c r="F12" s="463">
        <v>1.3899213608000001</v>
      </c>
      <c r="G12" s="463">
        <v>1.5388855324399999</v>
      </c>
      <c r="H12" s="463">
        <v>8.0662405905800014</v>
      </c>
      <c r="I12" s="463">
        <v>10.236863532899999</v>
      </c>
      <c r="J12" s="463">
        <v>1.2259652821800002</v>
      </c>
      <c r="K12" s="437">
        <v>1.1073488200599997</v>
      </c>
      <c r="L12" s="59"/>
      <c r="M12"/>
    </row>
    <row r="13" spans="1:23" s="58" customFormat="1" ht="14.1" customHeight="1" x14ac:dyDescent="0.25">
      <c r="A13" s="171" t="s">
        <v>143</v>
      </c>
      <c r="B13" s="463">
        <v>2.0480353175600001</v>
      </c>
      <c r="C13" s="463">
        <v>2.0830420393000009</v>
      </c>
      <c r="D13" s="463">
        <v>2.2451478521899988</v>
      </c>
      <c r="E13" s="463">
        <v>2.4040890489799991</v>
      </c>
      <c r="F13" s="463">
        <v>2.6046207028600001</v>
      </c>
      <c r="G13" s="463">
        <v>2.99199873916</v>
      </c>
      <c r="H13" s="463">
        <v>3.7340097444600011</v>
      </c>
      <c r="I13" s="463">
        <v>3.2685863285699992</v>
      </c>
      <c r="J13" s="463">
        <v>2.9898673752800011</v>
      </c>
      <c r="K13" s="437">
        <v>2.8546226798700003</v>
      </c>
      <c r="L13" s="59"/>
      <c r="M13"/>
    </row>
    <row r="14" spans="1:23" s="58" customFormat="1" ht="14.1" customHeight="1" x14ac:dyDescent="0.25">
      <c r="A14" s="171" t="s">
        <v>260</v>
      </c>
      <c r="B14" s="464">
        <v>0.68286311387999987</v>
      </c>
      <c r="C14" s="464">
        <v>0.74628064156999996</v>
      </c>
      <c r="D14" s="464">
        <v>0.8625686620599996</v>
      </c>
      <c r="E14" s="464">
        <v>0.88374212679000008</v>
      </c>
      <c r="F14" s="464">
        <v>1.0629681152899999</v>
      </c>
      <c r="G14" s="464">
        <v>1.26193164768</v>
      </c>
      <c r="H14" s="464">
        <v>1.1503117223900001</v>
      </c>
      <c r="I14" s="464">
        <v>1.1529352804299999</v>
      </c>
      <c r="J14" s="464">
        <v>1.0741622083099995</v>
      </c>
      <c r="K14" s="465">
        <v>1.4133629106099996</v>
      </c>
      <c r="L14" s="59"/>
      <c r="M14"/>
    </row>
    <row r="15" spans="1:23" s="58" customFormat="1" ht="21" customHeight="1" x14ac:dyDescent="0.2">
      <c r="A15" s="57"/>
      <c r="B15" s="548" t="s">
        <v>120</v>
      </c>
      <c r="C15" s="549"/>
      <c r="D15" s="549"/>
      <c r="E15" s="549"/>
      <c r="F15" s="549"/>
      <c r="G15" s="549"/>
      <c r="H15" s="549"/>
      <c r="I15" s="549"/>
      <c r="J15" s="549"/>
      <c r="K15" s="549"/>
      <c r="N15" s="252"/>
      <c r="O15" s="252"/>
      <c r="P15" s="252"/>
      <c r="Q15" s="252"/>
      <c r="R15" s="252"/>
      <c r="S15" s="252"/>
      <c r="T15" s="252"/>
      <c r="U15" s="252"/>
      <c r="V15" s="252"/>
      <c r="W15" s="252"/>
    </row>
    <row r="16" spans="1:23" s="58" customFormat="1" ht="14.1" customHeight="1" x14ac:dyDescent="0.2">
      <c r="A16" s="143" t="s">
        <v>114</v>
      </c>
      <c r="B16" s="466">
        <v>3616.2904455473631</v>
      </c>
      <c r="C16" s="466">
        <v>3785.3835104148643</v>
      </c>
      <c r="D16" s="466">
        <v>4303.4518065265629</v>
      </c>
      <c r="E16" s="466">
        <v>4825.6201825900125</v>
      </c>
      <c r="F16" s="466">
        <v>5326.8392220378728</v>
      </c>
      <c r="G16" s="466">
        <v>8591.7620266893337</v>
      </c>
      <c r="H16" s="466">
        <v>8525.4487344700665</v>
      </c>
      <c r="I16" s="466">
        <v>7507.8267347601304</v>
      </c>
      <c r="J16" s="466">
        <v>6992.8764712877555</v>
      </c>
      <c r="K16" s="467">
        <v>7520.7114008025146</v>
      </c>
    </row>
    <row r="17" spans="1:13" s="58" customFormat="1" ht="14.1" customHeight="1" x14ac:dyDescent="0.25">
      <c r="A17" s="171" t="s">
        <v>135</v>
      </c>
      <c r="B17" s="411">
        <v>331.97132543743481</v>
      </c>
      <c r="C17" s="411">
        <v>333.13563928522888</v>
      </c>
      <c r="D17" s="411">
        <v>441.15108562366248</v>
      </c>
      <c r="E17" s="411">
        <v>449.88223824087663</v>
      </c>
      <c r="F17" s="411">
        <v>476.36780606531397</v>
      </c>
      <c r="G17" s="411">
        <v>2170.999417579465</v>
      </c>
      <c r="H17" s="411">
        <v>1710.4404094344743</v>
      </c>
      <c r="I17" s="411">
        <v>573.46318200478174</v>
      </c>
      <c r="J17" s="411">
        <v>509.32079384690735</v>
      </c>
      <c r="K17" s="412">
        <v>491.33912441437957</v>
      </c>
      <c r="L17" s="59"/>
      <c r="M17"/>
    </row>
    <row r="18" spans="1:13" s="58" customFormat="1" ht="14.1" customHeight="1" x14ac:dyDescent="0.25">
      <c r="A18" s="171" t="s">
        <v>136</v>
      </c>
      <c r="B18" s="411">
        <v>30.965246751807985</v>
      </c>
      <c r="C18" s="411">
        <v>36.164594025110922</v>
      </c>
      <c r="D18" s="411">
        <v>40.793861222872486</v>
      </c>
      <c r="E18" s="411">
        <v>41.54768578723052</v>
      </c>
      <c r="F18" s="411">
        <v>48.800958265959494</v>
      </c>
      <c r="G18" s="411">
        <v>73.71901265075131</v>
      </c>
      <c r="H18" s="411">
        <v>81.51228396558372</v>
      </c>
      <c r="I18" s="411">
        <v>70.724311601116213</v>
      </c>
      <c r="J18" s="411">
        <v>52.747832248671223</v>
      </c>
      <c r="K18" s="412">
        <v>48.321421627330132</v>
      </c>
      <c r="L18" s="59"/>
      <c r="M18"/>
    </row>
    <row r="19" spans="1:13" s="58" customFormat="1" ht="14.1" customHeight="1" x14ac:dyDescent="0.25">
      <c r="A19" s="171" t="s">
        <v>137</v>
      </c>
      <c r="B19" s="411">
        <v>2578.9388363570624</v>
      </c>
      <c r="C19" s="411">
        <v>2721.2017922282066</v>
      </c>
      <c r="D19" s="411">
        <v>3068.7820206985657</v>
      </c>
      <c r="E19" s="411">
        <v>3494.0107971510647</v>
      </c>
      <c r="F19" s="411">
        <v>3849.8749442204589</v>
      </c>
      <c r="G19" s="411">
        <v>4470.9164418197688</v>
      </c>
      <c r="H19" s="411">
        <v>4917.8982831885041</v>
      </c>
      <c r="I19" s="411">
        <v>4927.0937643650623</v>
      </c>
      <c r="J19" s="411">
        <v>5441.0031453160418</v>
      </c>
      <c r="K19" s="412">
        <v>5910.5390088468039</v>
      </c>
      <c r="L19" s="59"/>
      <c r="M19"/>
    </row>
    <row r="20" spans="1:13" s="58" customFormat="1" ht="14.1" customHeight="1" x14ac:dyDescent="0.25">
      <c r="A20" s="171" t="s">
        <v>138</v>
      </c>
      <c r="B20" s="411">
        <v>2.4351172566443032E-2</v>
      </c>
      <c r="C20" s="411">
        <v>3.393784776632601E-2</v>
      </c>
      <c r="D20" s="411">
        <v>2.3126247577087016E-2</v>
      </c>
      <c r="E20" s="411">
        <v>2.3037558239220511E-2</v>
      </c>
      <c r="F20" s="411">
        <v>2.3292759691241918E-2</v>
      </c>
      <c r="G20" s="411">
        <v>1.8697953440861372E-2</v>
      </c>
      <c r="H20" s="411">
        <v>1.444759233776313E-2</v>
      </c>
      <c r="I20" s="411">
        <v>1.4917201270502183E-2</v>
      </c>
      <c r="J20" s="411">
        <v>1.3981578670131996E-2</v>
      </c>
      <c r="K20" s="412">
        <v>2.3143109591108497E-2</v>
      </c>
      <c r="L20" s="59"/>
      <c r="M20"/>
    </row>
    <row r="21" spans="1:13" s="58" customFormat="1" ht="14.1" customHeight="1" x14ac:dyDescent="0.25">
      <c r="A21" s="171" t="s">
        <v>140</v>
      </c>
      <c r="B21" s="411">
        <v>352.79695974425351</v>
      </c>
      <c r="C21" s="411">
        <v>369.56975536483441</v>
      </c>
      <c r="D21" s="411">
        <v>393.37288543509879</v>
      </c>
      <c r="E21" s="411">
        <v>437.9128847326902</v>
      </c>
      <c r="F21" s="411">
        <v>477.61347932914958</v>
      </c>
      <c r="G21" s="411">
        <v>607.41679754825975</v>
      </c>
      <c r="H21" s="411">
        <v>566.82035168676805</v>
      </c>
      <c r="I21" s="411">
        <v>574.1013461384216</v>
      </c>
      <c r="J21" s="411">
        <v>503.37588431631366</v>
      </c>
      <c r="K21" s="412">
        <v>576.5941595665322</v>
      </c>
      <c r="L21" s="59"/>
      <c r="M21"/>
    </row>
    <row r="22" spans="1:13" s="58" customFormat="1" ht="14.1" customHeight="1" x14ac:dyDescent="0.25">
      <c r="A22" s="171" t="s">
        <v>141</v>
      </c>
      <c r="B22" s="411">
        <v>7.9195285338760274E-2</v>
      </c>
      <c r="C22" s="411">
        <v>8.5693060404244681E-2</v>
      </c>
      <c r="D22" s="411">
        <v>9.8150414853318241E-2</v>
      </c>
      <c r="E22" s="411">
        <v>6.4945916926004307E-2</v>
      </c>
      <c r="F22" s="411">
        <v>0.13525322222851233</v>
      </c>
      <c r="G22" s="411">
        <v>727.31483615891557</v>
      </c>
      <c r="H22" s="411">
        <v>15.47593351109672</v>
      </c>
      <c r="I22" s="411">
        <v>6.5620084529753875E-2</v>
      </c>
      <c r="J22" s="411">
        <v>0.11455441153840003</v>
      </c>
      <c r="K22" s="412">
        <v>0.13446387559085626</v>
      </c>
      <c r="L22" s="59"/>
      <c r="M22"/>
    </row>
    <row r="23" spans="1:13" s="58" customFormat="1" ht="14.1" customHeight="1" x14ac:dyDescent="0.25">
      <c r="A23" s="171" t="s">
        <v>142</v>
      </c>
      <c r="B23" s="411">
        <v>62.488309138948118</v>
      </c>
      <c r="C23" s="411">
        <v>57.397813010043066</v>
      </c>
      <c r="D23" s="411">
        <v>65.759891293529137</v>
      </c>
      <c r="E23" s="411">
        <v>92.777300786811779</v>
      </c>
      <c r="F23" s="411">
        <v>130.27267339524042</v>
      </c>
      <c r="G23" s="411">
        <v>143.81899443886559</v>
      </c>
      <c r="H23" s="411">
        <v>768.15120590999788</v>
      </c>
      <c r="I23" s="411">
        <v>951.42336979559968</v>
      </c>
      <c r="J23" s="411">
        <v>112.70091457451629</v>
      </c>
      <c r="K23" s="412">
        <v>101.7173257541819</v>
      </c>
      <c r="L23" s="59"/>
      <c r="M23"/>
    </row>
    <row r="24" spans="1:13" s="58" customFormat="1" ht="14.1" customHeight="1" x14ac:dyDescent="0.25">
      <c r="A24" s="171" t="s">
        <v>143</v>
      </c>
      <c r="B24" s="411">
        <v>194.2565289233309</v>
      </c>
      <c r="C24" s="411">
        <v>197.15911463430618</v>
      </c>
      <c r="D24" s="411">
        <v>212.01589685789511</v>
      </c>
      <c r="E24" s="411">
        <v>226.23675580415991</v>
      </c>
      <c r="F24" s="411">
        <v>244.1223739067255</v>
      </c>
      <c r="G24" s="411">
        <v>279.62199978972268</v>
      </c>
      <c r="H24" s="411">
        <v>355.59118970940455</v>
      </c>
      <c r="I24" s="411">
        <v>303.78537422144558</v>
      </c>
      <c r="J24" s="411">
        <v>274.8534502146619</v>
      </c>
      <c r="K24" s="412">
        <v>262.216006170377</v>
      </c>
      <c r="L24" s="59"/>
      <c r="M24"/>
    </row>
    <row r="25" spans="1:13" s="58" customFormat="1" ht="14.1" customHeight="1" x14ac:dyDescent="0.25">
      <c r="A25" s="171" t="s">
        <v>260</v>
      </c>
      <c r="B25" s="411">
        <v>64.769692736619419</v>
      </c>
      <c r="C25" s="411">
        <v>70.635170958963329</v>
      </c>
      <c r="D25" s="411">
        <v>81.454888732507911</v>
      </c>
      <c r="E25" s="411">
        <v>83.164536612013634</v>
      </c>
      <c r="F25" s="411">
        <v>99.628440873104978</v>
      </c>
      <c r="G25" s="411">
        <v>117.93582875014428</v>
      </c>
      <c r="H25" s="411">
        <v>109.54462947189991</v>
      </c>
      <c r="I25" s="411">
        <v>107.15484934790335</v>
      </c>
      <c r="J25" s="411">
        <v>98.745914780435626</v>
      </c>
      <c r="K25" s="412">
        <v>129.8267474377283</v>
      </c>
      <c r="L25" s="59"/>
      <c r="M25"/>
    </row>
    <row r="26" spans="1:13" s="58" customFormat="1" ht="21" customHeight="1" x14ac:dyDescent="0.2">
      <c r="A26" s="57"/>
      <c r="B26" s="610" t="s">
        <v>259</v>
      </c>
      <c r="C26" s="549"/>
      <c r="D26" s="549"/>
      <c r="E26" s="549"/>
      <c r="F26" s="549"/>
      <c r="G26" s="549"/>
      <c r="H26" s="549"/>
      <c r="I26" s="549"/>
      <c r="J26" s="549"/>
      <c r="K26" s="549"/>
    </row>
    <row r="27" spans="1:13" s="58" customFormat="1" ht="14.1" customHeight="1" x14ac:dyDescent="0.2">
      <c r="A27" s="143" t="s">
        <v>114</v>
      </c>
      <c r="B27" s="434">
        <v>100</v>
      </c>
      <c r="C27" s="435">
        <v>100</v>
      </c>
      <c r="D27" s="435">
        <v>100</v>
      </c>
      <c r="E27" s="435">
        <v>100</v>
      </c>
      <c r="F27" s="435">
        <v>100</v>
      </c>
      <c r="G27" s="435">
        <v>100</v>
      </c>
      <c r="H27" s="435">
        <v>100</v>
      </c>
      <c r="I27" s="436">
        <v>100</v>
      </c>
      <c r="J27" s="436">
        <v>100</v>
      </c>
      <c r="K27" s="436">
        <v>100.00000000000001</v>
      </c>
    </row>
    <row r="28" spans="1:13" s="58" customFormat="1" ht="14.1" customHeight="1" x14ac:dyDescent="0.2">
      <c r="A28" s="171" t="s">
        <v>135</v>
      </c>
      <c r="B28" s="437">
        <f>B6/$B$5*100</f>
        <v>9.1798855881772923</v>
      </c>
      <c r="C28" s="437">
        <f>C6/$C$5*100</f>
        <v>8.8005782866824624</v>
      </c>
      <c r="D28" s="437">
        <f>D6/$D$5*100</f>
        <v>10.251098547324688</v>
      </c>
      <c r="E28" s="437">
        <f>E6/$E$5*100</f>
        <v>9.3227859056121432</v>
      </c>
      <c r="F28" s="437">
        <f>F6/$F$5*100</f>
        <v>8.9427855095478428</v>
      </c>
      <c r="G28" s="437">
        <f>G6/$G$5*100</f>
        <v>25.268383957045152</v>
      </c>
      <c r="H28" s="437">
        <f>H6/$H$5*100</f>
        <v>20.062761066392049</v>
      </c>
      <c r="I28" s="437">
        <f>I6/$I$5*100</f>
        <v>7.6382047996623559</v>
      </c>
      <c r="J28" s="437">
        <f>J6/$J$5*100</f>
        <v>7.2834232942358081</v>
      </c>
      <c r="K28" s="437">
        <f>K6/$K$5*100</f>
        <v>6.5331469089739302</v>
      </c>
    </row>
    <row r="29" spans="1:13" s="58" customFormat="1" ht="14.1" customHeight="1" x14ac:dyDescent="0.2">
      <c r="A29" s="171" t="s">
        <v>136</v>
      </c>
      <c r="B29" s="437">
        <f t="shared" ref="B29:B36" si="0">B7/$B$5*100</f>
        <v>0.85627101080707235</v>
      </c>
      <c r="C29" s="437">
        <f t="shared" ref="C29:C36" si="1">C7/$C$5*100</f>
        <v>0.95537463841140391</v>
      </c>
      <c r="D29" s="437">
        <f t="shared" ref="D29:D36" si="2">D7/$D$5*100</f>
        <v>0.94793349750089007</v>
      </c>
      <c r="E29" s="437">
        <f t="shared" ref="E29:E36" si="3">E7/$E$5*100</f>
        <v>0.86098126697014521</v>
      </c>
      <c r="F29" s="437">
        <f t="shared" ref="F29:F36" si="4">F7/$F$5*100</f>
        <v>0.91613349364972674</v>
      </c>
      <c r="G29" s="437">
        <f t="shared" ref="G29:G36" si="5">G7/$G$5*100</f>
        <v>0.85801972193540244</v>
      </c>
      <c r="H29" s="437">
        <f t="shared" ref="H29:H36" si="6">H7/$H$5*100</f>
        <v>0.95610549666451605</v>
      </c>
      <c r="I29" s="437">
        <f t="shared" ref="I29:I36" si="7">I7/$I$5*100</f>
        <v>0.94200777534826541</v>
      </c>
      <c r="J29" s="437">
        <f t="shared" ref="J29:J36" si="8">J7/$J$5*100</f>
        <v>0.75430808001900229</v>
      </c>
      <c r="K29" s="437">
        <f t="shared" ref="K29:K36" si="9">K7/$K$5*100</f>
        <v>0.64251131378573956</v>
      </c>
    </row>
    <row r="30" spans="1:13" s="58" customFormat="1" ht="14.1" customHeight="1" x14ac:dyDescent="0.2">
      <c r="A30" s="171" t="s">
        <v>137</v>
      </c>
      <c r="B30" s="437">
        <f t="shared" si="0"/>
        <v>71.31448303695953</v>
      </c>
      <c r="C30" s="437">
        <f t="shared" si="1"/>
        <v>71.887083164526516</v>
      </c>
      <c r="D30" s="437">
        <f t="shared" si="2"/>
        <v>71.30978011754398</v>
      </c>
      <c r="E30" s="437">
        <f t="shared" si="3"/>
        <v>72.405424897650278</v>
      </c>
      <c r="F30" s="437">
        <f t="shared" si="4"/>
        <v>72.273158316717954</v>
      </c>
      <c r="G30" s="437">
        <f t="shared" si="5"/>
        <v>52.037247166895149</v>
      </c>
      <c r="H30" s="437">
        <f t="shared" si="6"/>
        <v>57.684920012532295</v>
      </c>
      <c r="I30" s="437">
        <f t="shared" si="7"/>
        <v>65.626098449413391</v>
      </c>
      <c r="J30" s="437">
        <f t="shared" si="8"/>
        <v>77.80779722988683</v>
      </c>
      <c r="K30" s="437">
        <f t="shared" si="9"/>
        <v>78.590158481764178</v>
      </c>
    </row>
    <row r="31" spans="1:13" s="58" customFormat="1" ht="14.1" customHeight="1" x14ac:dyDescent="0.2">
      <c r="A31" s="171" t="s">
        <v>138</v>
      </c>
      <c r="B31" s="437">
        <f t="shared" si="0"/>
        <v>6.7337435787067235E-4</v>
      </c>
      <c r="C31" s="437">
        <f t="shared" si="1"/>
        <v>8.9654978611682459E-4</v>
      </c>
      <c r="D31" s="437">
        <f t="shared" si="2"/>
        <v>5.3738832492591254E-4</v>
      </c>
      <c r="E31" s="437">
        <f t="shared" si="3"/>
        <v>4.7740098407114516E-4</v>
      </c>
      <c r="F31" s="437">
        <f t="shared" si="4"/>
        <v>4.3727168627272504E-4</v>
      </c>
      <c r="G31" s="437">
        <f t="shared" si="5"/>
        <v>2.1762652856047803E-4</v>
      </c>
      <c r="H31" s="437">
        <f t="shared" si="6"/>
        <v>1.6946430373041447E-4</v>
      </c>
      <c r="I31" s="437">
        <f t="shared" si="7"/>
        <v>1.9868867246812904E-4</v>
      </c>
      <c r="J31" s="437">
        <f t="shared" si="8"/>
        <v>1.9994030678990751E-4</v>
      </c>
      <c r="K31" s="437">
        <f t="shared" si="9"/>
        <v>3.0772500575728724E-4</v>
      </c>
    </row>
    <row r="32" spans="1:13" s="58" customFormat="1" ht="14.1" customHeight="1" x14ac:dyDescent="0.2">
      <c r="A32" s="171" t="s">
        <v>140</v>
      </c>
      <c r="B32" s="437">
        <f t="shared" si="0"/>
        <v>9.7557694841309708</v>
      </c>
      <c r="C32" s="437">
        <f t="shared" si="1"/>
        <v>9.7630729977034978</v>
      </c>
      <c r="D32" s="437">
        <f t="shared" si="2"/>
        <v>9.1408688448308908</v>
      </c>
      <c r="E32" s="437">
        <f t="shared" si="3"/>
        <v>9.0747482844299014</v>
      </c>
      <c r="F32" s="437">
        <f t="shared" si="4"/>
        <v>8.9661703577084957</v>
      </c>
      <c r="G32" s="437">
        <f t="shared" si="5"/>
        <v>7.0697581667344664</v>
      </c>
      <c r="H32" s="437">
        <f t="shared" si="6"/>
        <v>6.6485691174823671</v>
      </c>
      <c r="I32" s="437">
        <f t="shared" si="7"/>
        <v>7.6467047844939877</v>
      </c>
      <c r="J32" s="437">
        <f t="shared" si="8"/>
        <v>7.1984095011993796</v>
      </c>
      <c r="K32" s="437">
        <f t="shared" si="9"/>
        <v>7.6667502426034515</v>
      </c>
    </row>
    <row r="33" spans="1:11" s="58" customFormat="1" ht="14.1" customHeight="1" x14ac:dyDescent="0.2">
      <c r="A33" s="171" t="s">
        <v>141</v>
      </c>
      <c r="B33" s="437">
        <f t="shared" si="0"/>
        <v>2.1899592007680467E-3</v>
      </c>
      <c r="C33" s="437">
        <f t="shared" si="1"/>
        <v>2.263788072423157E-3</v>
      </c>
      <c r="D33" s="437">
        <f t="shared" si="2"/>
        <v>2.2807369355098738E-3</v>
      </c>
      <c r="E33" s="437">
        <f t="shared" si="3"/>
        <v>1.3458563763538154E-3</v>
      </c>
      <c r="F33" s="437">
        <f t="shared" si="4"/>
        <v>2.5390896287793134E-3</v>
      </c>
      <c r="G33" s="437">
        <f t="shared" si="5"/>
        <v>8.4652581612432289</v>
      </c>
      <c r="H33" s="437">
        <f t="shared" si="6"/>
        <v>0.18152632187587356</v>
      </c>
      <c r="I33" s="437">
        <f t="shared" si="7"/>
        <v>8.7402236157026062E-4</v>
      </c>
      <c r="J33" s="437">
        <f t="shared" si="8"/>
        <v>1.6381586605848418E-3</v>
      </c>
      <c r="K33" s="437">
        <f t="shared" si="9"/>
        <v>1.7879143132191987E-3</v>
      </c>
    </row>
    <row r="34" spans="1:11" s="58" customFormat="1" ht="14.1" customHeight="1" x14ac:dyDescent="0.2">
      <c r="A34" s="171" t="s">
        <v>142</v>
      </c>
      <c r="B34" s="437">
        <f t="shared" si="0"/>
        <v>1.7279670999846879</v>
      </c>
      <c r="C34" s="437">
        <f t="shared" si="1"/>
        <v>1.5163011317643869</v>
      </c>
      <c r="D34" s="437">
        <f t="shared" si="2"/>
        <v>1.5280731433729191</v>
      </c>
      <c r="E34" s="437">
        <f t="shared" si="3"/>
        <v>1.9225984904807873</v>
      </c>
      <c r="F34" s="437">
        <f t="shared" si="4"/>
        <v>2.4455904893146441</v>
      </c>
      <c r="G34" s="437">
        <f t="shared" si="5"/>
        <v>1.6739173407283421</v>
      </c>
      <c r="H34" s="437">
        <f t="shared" si="6"/>
        <v>9.0100970615682847</v>
      </c>
      <c r="I34" s="437">
        <f t="shared" si="7"/>
        <v>12.672420440800128</v>
      </c>
      <c r="J34" s="437">
        <f t="shared" si="8"/>
        <v>1.6116531592865695</v>
      </c>
      <c r="K34" s="437">
        <f t="shared" si="9"/>
        <v>1.3524960649776816</v>
      </c>
    </row>
    <row r="35" spans="1:11" s="58" customFormat="1" ht="14.1" customHeight="1" x14ac:dyDescent="0.2">
      <c r="A35" s="171" t="s">
        <v>143</v>
      </c>
      <c r="B35" s="437">
        <f t="shared" si="0"/>
        <v>5.3717070530801392</v>
      </c>
      <c r="C35" s="437">
        <f t="shared" si="1"/>
        <v>5.2084316976563949</v>
      </c>
      <c r="D35" s="437">
        <f t="shared" si="2"/>
        <v>4.926647407468451</v>
      </c>
      <c r="E35" s="437">
        <f t="shared" si="3"/>
        <v>4.6882420755032133</v>
      </c>
      <c r="F35" s="437">
        <f t="shared" si="4"/>
        <v>4.5828748293501587</v>
      </c>
      <c r="G35" s="437">
        <f t="shared" si="5"/>
        <v>3.2545361349756741</v>
      </c>
      <c r="H35" s="437">
        <f t="shared" si="6"/>
        <v>4.1709381029021904</v>
      </c>
      <c r="I35" s="437">
        <f t="shared" si="7"/>
        <v>4.0462491337867998</v>
      </c>
      <c r="J35" s="437">
        <f t="shared" si="8"/>
        <v>3.9304776988867212</v>
      </c>
      <c r="K35" s="437">
        <f t="shared" si="9"/>
        <v>3.4865851406343897</v>
      </c>
    </row>
    <row r="36" spans="1:11" s="58" customFormat="1" ht="14.1" customHeight="1" x14ac:dyDescent="0.2">
      <c r="A36" s="171" t="s">
        <v>260</v>
      </c>
      <c r="B36" s="437">
        <f t="shared" si="0"/>
        <v>1.7910533933016508</v>
      </c>
      <c r="C36" s="437">
        <f t="shared" si="1"/>
        <v>1.8659977453967926</v>
      </c>
      <c r="D36" s="437">
        <f t="shared" si="2"/>
        <v>1.8927803166977359</v>
      </c>
      <c r="E36" s="437">
        <f t="shared" si="3"/>
        <v>1.7233958219931325</v>
      </c>
      <c r="F36" s="437">
        <f t="shared" si="4"/>
        <v>1.8703106423961193</v>
      </c>
      <c r="G36" s="437">
        <f t="shared" si="5"/>
        <v>1.3726617239140237</v>
      </c>
      <c r="H36" s="437">
        <f t="shared" si="6"/>
        <v>1.2849133562787072</v>
      </c>
      <c r="I36" s="437">
        <f t="shared" si="7"/>
        <v>1.4272419054610332</v>
      </c>
      <c r="J36" s="437">
        <f t="shared" si="8"/>
        <v>1.4120929375183333</v>
      </c>
      <c r="K36" s="437">
        <f t="shared" si="9"/>
        <v>1.7262562079416428</v>
      </c>
    </row>
    <row r="37" spans="1:11" s="58" customFormat="1" ht="7.5" customHeight="1" x14ac:dyDescent="0.25">
      <c r="A37" s="57"/>
      <c r="B37"/>
      <c r="C37"/>
      <c r="D37"/>
      <c r="E37"/>
      <c r="F37"/>
      <c r="G37"/>
      <c r="H37"/>
      <c r="I37"/>
      <c r="J37"/>
    </row>
    <row r="38" spans="1:11" s="58" customFormat="1" ht="12.6" customHeight="1" x14ac:dyDescent="0.2">
      <c r="A38" s="60"/>
      <c r="B38" s="31"/>
      <c r="C38" s="31"/>
      <c r="D38" s="31"/>
      <c r="E38" s="31"/>
      <c r="F38" s="32"/>
      <c r="G38" s="32"/>
      <c r="H38" s="32"/>
      <c r="I38" s="32"/>
      <c r="J38" s="32"/>
    </row>
    <row r="39" spans="1:11" s="58" customFormat="1" ht="12.75" customHeight="1" x14ac:dyDescent="0.25">
      <c r="A39"/>
      <c r="B39" s="31"/>
      <c r="C39" s="31"/>
      <c r="D39" s="31"/>
      <c r="E39" s="31"/>
      <c r="F39" s="32"/>
      <c r="G39" s="32"/>
      <c r="H39" s="32"/>
      <c r="I39" s="32"/>
      <c r="J39" s="32"/>
    </row>
    <row r="40" spans="1:11" s="58" customFormat="1" ht="14.25" x14ac:dyDescent="0.2">
      <c r="A40" s="51"/>
      <c r="B40" s="33"/>
      <c r="C40" s="33"/>
      <c r="D40" s="33"/>
      <c r="E40" s="33"/>
      <c r="F40" s="32"/>
      <c r="G40" s="32"/>
      <c r="H40" s="32"/>
      <c r="I40" s="32"/>
      <c r="J40" s="32"/>
    </row>
    <row r="41" spans="1:11" ht="13.9" customHeight="1" x14ac:dyDescent="0.25">
      <c r="E41" s="47"/>
      <c r="F41" s="47"/>
      <c r="G41" s="47"/>
      <c r="H41" s="47"/>
      <c r="I41" s="47"/>
      <c r="J41" s="47"/>
    </row>
    <row r="42" spans="1:11" x14ac:dyDescent="0.25"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x14ac:dyDescent="0.25">
      <c r="B43" s="55"/>
      <c r="C43" s="55"/>
      <c r="D43" s="55"/>
      <c r="E43" s="55"/>
      <c r="F43" s="55"/>
      <c r="G43" s="55"/>
      <c r="H43" s="55"/>
      <c r="I43" s="55"/>
      <c r="J43" s="55"/>
      <c r="K43" s="55"/>
    </row>
    <row r="44" spans="1:11" x14ac:dyDescent="0.25">
      <c r="B44" s="54"/>
      <c r="C44" s="54"/>
      <c r="D44" s="54"/>
      <c r="E44" s="54"/>
      <c r="F44" s="54"/>
      <c r="G44" s="54"/>
      <c r="H44" s="54"/>
      <c r="I44" s="54"/>
      <c r="J44" s="54"/>
      <c r="K44" s="54"/>
    </row>
  </sheetData>
  <mergeCells count="6">
    <mergeCell ref="M2:O2"/>
    <mergeCell ref="A1:K1"/>
    <mergeCell ref="B4:K4"/>
    <mergeCell ref="B15:K15"/>
    <mergeCell ref="B26:K26"/>
    <mergeCell ref="H2:K2"/>
  </mergeCells>
  <hyperlinks>
    <hyperlink ref="M2" location="OBSAH!A1" tooltip="obsah" display="zpět na obsah" xr:uid="{00000000-0004-0000-0B00-000000000000}"/>
  </hyperlink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BA4C5-4CCB-4918-9DD8-2498883BE487}">
  <sheetPr codeName="List23"/>
  <dimension ref="A1:P42"/>
  <sheetViews>
    <sheetView zoomScaleNormal="100" workbookViewId="0"/>
  </sheetViews>
  <sheetFormatPr defaultColWidth="9.140625" defaultRowHeight="11.25" x14ac:dyDescent="0.2"/>
  <cols>
    <col min="1" max="1" width="19.7109375" style="21" customWidth="1"/>
    <col min="2" max="2" width="7" style="21" bestFit="1" customWidth="1"/>
    <col min="3" max="3" width="6.140625" style="21" bestFit="1" customWidth="1"/>
    <col min="4" max="4" width="7" style="21" bestFit="1" customWidth="1"/>
    <col min="5" max="6" width="6.140625" style="21" bestFit="1" customWidth="1"/>
    <col min="7" max="7" width="4.42578125" style="21" customWidth="1"/>
    <col min="8" max="9" width="5.7109375" style="21" customWidth="1"/>
    <col min="10" max="10" width="6.140625" style="21" bestFit="1" customWidth="1"/>
    <col min="11" max="11" width="7" style="21" customWidth="1"/>
    <col min="12" max="12" width="5.42578125" style="21" customWidth="1"/>
    <col min="13" max="13" width="6.140625" style="21" bestFit="1" customWidth="1"/>
    <col min="14" max="14" width="6.28515625" style="21" customWidth="1"/>
    <col min="15" max="16384" width="9.140625" style="21"/>
  </cols>
  <sheetData>
    <row r="1" spans="1:16" s="110" customFormat="1" ht="13.5" customHeight="1" x14ac:dyDescent="0.2">
      <c r="A1" s="612" t="s">
        <v>428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  <c r="L1" s="612"/>
      <c r="M1" s="612"/>
      <c r="N1" s="612"/>
    </row>
    <row r="2" spans="1:16" ht="15.75" thickBot="1" x14ac:dyDescent="0.3">
      <c r="A2" s="51" t="s">
        <v>101</v>
      </c>
      <c r="B2" s="51"/>
      <c r="C2" s="53"/>
      <c r="D2" s="53"/>
      <c r="E2" s="53"/>
      <c r="F2" s="47"/>
      <c r="G2" s="47"/>
      <c r="H2" s="47"/>
      <c r="I2" s="47"/>
      <c r="J2" s="47"/>
      <c r="K2" s="47"/>
      <c r="L2" s="588" t="s">
        <v>203</v>
      </c>
      <c r="M2" s="588"/>
      <c r="N2" s="47"/>
      <c r="P2" s="48" t="s">
        <v>59</v>
      </c>
    </row>
    <row r="3" spans="1:16" ht="109.5" customHeight="1" thickBot="1" x14ac:dyDescent="0.25">
      <c r="A3" s="122" t="s">
        <v>223</v>
      </c>
      <c r="B3" s="237" t="s">
        <v>114</v>
      </c>
      <c r="C3" s="237" t="s">
        <v>124</v>
      </c>
      <c r="D3" s="237" t="s">
        <v>224</v>
      </c>
      <c r="E3" s="237" t="s">
        <v>225</v>
      </c>
      <c r="F3" s="318" t="s">
        <v>127</v>
      </c>
      <c r="G3" s="318" t="s">
        <v>128</v>
      </c>
      <c r="H3" s="237" t="s">
        <v>226</v>
      </c>
      <c r="I3" s="237" t="s">
        <v>130</v>
      </c>
      <c r="J3" s="237" t="s">
        <v>227</v>
      </c>
      <c r="K3" s="237" t="s">
        <v>456</v>
      </c>
      <c r="L3" s="237" t="s">
        <v>228</v>
      </c>
      <c r="M3" s="238" t="s">
        <v>229</v>
      </c>
    </row>
    <row r="4" spans="1:16" ht="15" customHeight="1" x14ac:dyDescent="0.25">
      <c r="A4" s="156" t="s">
        <v>114</v>
      </c>
      <c r="B4" s="409">
        <v>81874.457806889986</v>
      </c>
      <c r="C4" s="409">
        <v>5563.3453277700009</v>
      </c>
      <c r="D4" s="409">
        <v>51663.566146519996</v>
      </c>
      <c r="E4" s="409">
        <v>1105.78593619</v>
      </c>
      <c r="F4" s="409">
        <v>6277.1101925399998</v>
      </c>
      <c r="G4" s="409" t="s">
        <v>239</v>
      </c>
      <c r="H4" s="409">
        <v>1.46384515</v>
      </c>
      <c r="I4" s="409" t="s">
        <v>239</v>
      </c>
      <c r="J4" s="409">
        <v>2854.6226798700004</v>
      </c>
      <c r="K4" s="409">
        <v>11887.6</v>
      </c>
      <c r="L4" s="409">
        <v>0</v>
      </c>
      <c r="M4" s="410">
        <v>2520.7117306699993</v>
      </c>
      <c r="O4" s="340"/>
      <c r="P4" s="340"/>
    </row>
    <row r="5" spans="1:16" ht="15" customHeight="1" x14ac:dyDescent="0.25">
      <c r="A5" s="165" t="s">
        <v>205</v>
      </c>
      <c r="B5" s="413">
        <v>5348.9786094500005</v>
      </c>
      <c r="C5" s="413">
        <v>4243.1926732600004</v>
      </c>
      <c r="D5" s="413" t="s">
        <v>239</v>
      </c>
      <c r="E5" s="413">
        <v>1105.78593619</v>
      </c>
      <c r="F5" s="413" t="s">
        <v>239</v>
      </c>
      <c r="G5" s="413" t="s">
        <v>239</v>
      </c>
      <c r="H5" s="413" t="s">
        <v>239</v>
      </c>
      <c r="I5" s="413" t="s">
        <v>239</v>
      </c>
      <c r="J5" s="413" t="s">
        <v>239</v>
      </c>
      <c r="K5" s="413" t="s">
        <v>239</v>
      </c>
      <c r="L5" s="413" t="s">
        <v>239</v>
      </c>
      <c r="M5" s="414" t="s">
        <v>239</v>
      </c>
      <c r="O5"/>
      <c r="P5"/>
    </row>
    <row r="6" spans="1:16" ht="15" customHeight="1" x14ac:dyDescent="0.25">
      <c r="A6" s="154" t="s">
        <v>206</v>
      </c>
      <c r="B6" s="411">
        <v>4243.1926732600004</v>
      </c>
      <c r="C6" s="411">
        <v>4243.1926732600004</v>
      </c>
      <c r="D6" s="411" t="s">
        <v>239</v>
      </c>
      <c r="E6" s="411" t="s">
        <v>239</v>
      </c>
      <c r="F6" s="411" t="s">
        <v>239</v>
      </c>
      <c r="G6" s="411" t="s">
        <v>239</v>
      </c>
      <c r="H6" s="411" t="s">
        <v>239</v>
      </c>
      <c r="I6" s="411" t="s">
        <v>239</v>
      </c>
      <c r="J6" s="411" t="s">
        <v>239</v>
      </c>
      <c r="K6" s="411" t="s">
        <v>239</v>
      </c>
      <c r="L6" s="411" t="s">
        <v>239</v>
      </c>
      <c r="M6" s="412" t="s">
        <v>239</v>
      </c>
      <c r="O6"/>
      <c r="P6"/>
    </row>
    <row r="7" spans="1:16" ht="15" customHeight="1" x14ac:dyDescent="0.25">
      <c r="A7" s="154" t="s">
        <v>207</v>
      </c>
      <c r="B7" s="411" t="s">
        <v>239</v>
      </c>
      <c r="C7" s="411" t="s">
        <v>239</v>
      </c>
      <c r="D7" s="411" t="s">
        <v>239</v>
      </c>
      <c r="E7" s="411" t="s">
        <v>239</v>
      </c>
      <c r="F7" s="411" t="s">
        <v>239</v>
      </c>
      <c r="G7" s="411" t="s">
        <v>239</v>
      </c>
      <c r="H7" s="411" t="s">
        <v>239</v>
      </c>
      <c r="I7" s="411" t="s">
        <v>239</v>
      </c>
      <c r="J7" s="411" t="s">
        <v>239</v>
      </c>
      <c r="K7" s="411" t="s">
        <v>239</v>
      </c>
      <c r="L7" s="411" t="s">
        <v>239</v>
      </c>
      <c r="M7" s="412" t="s">
        <v>239</v>
      </c>
      <c r="O7"/>
      <c r="P7"/>
    </row>
    <row r="8" spans="1:16" ht="15" customHeight="1" x14ac:dyDescent="0.25">
      <c r="A8" s="154" t="s">
        <v>208</v>
      </c>
      <c r="B8" s="411">
        <v>1105.78593619</v>
      </c>
      <c r="C8" s="411" t="s">
        <v>239</v>
      </c>
      <c r="D8" s="411" t="s">
        <v>239</v>
      </c>
      <c r="E8" s="411">
        <v>1105.78593619</v>
      </c>
      <c r="F8" s="411" t="s">
        <v>239</v>
      </c>
      <c r="G8" s="411" t="s">
        <v>239</v>
      </c>
      <c r="H8" s="411" t="s">
        <v>239</v>
      </c>
      <c r="I8" s="411" t="s">
        <v>239</v>
      </c>
      <c r="J8" s="411" t="s">
        <v>239</v>
      </c>
      <c r="K8" s="411" t="s">
        <v>239</v>
      </c>
      <c r="L8" s="411" t="s">
        <v>239</v>
      </c>
      <c r="M8" s="412" t="s">
        <v>239</v>
      </c>
      <c r="O8"/>
      <c r="P8"/>
    </row>
    <row r="9" spans="1:16" ht="15" customHeight="1" x14ac:dyDescent="0.25">
      <c r="A9" s="154" t="s">
        <v>209</v>
      </c>
      <c r="B9" s="411" t="s">
        <v>239</v>
      </c>
      <c r="C9" s="411" t="s">
        <v>239</v>
      </c>
      <c r="D9" s="411" t="s">
        <v>239</v>
      </c>
      <c r="E9" s="411" t="s">
        <v>239</v>
      </c>
      <c r="F9" s="411" t="s">
        <v>239</v>
      </c>
      <c r="G9" s="411" t="s">
        <v>239</v>
      </c>
      <c r="H9" s="411" t="s">
        <v>239</v>
      </c>
      <c r="I9" s="411" t="s">
        <v>239</v>
      </c>
      <c r="J9" s="411" t="s">
        <v>239</v>
      </c>
      <c r="K9" s="411" t="s">
        <v>239</v>
      </c>
      <c r="L9" s="411" t="s">
        <v>239</v>
      </c>
      <c r="M9" s="412" t="s">
        <v>239</v>
      </c>
      <c r="O9"/>
      <c r="P9"/>
    </row>
    <row r="10" spans="1:16" ht="15" customHeight="1" x14ac:dyDescent="0.25">
      <c r="A10" s="165" t="s">
        <v>210</v>
      </c>
      <c r="B10" s="413">
        <v>526.05265450999991</v>
      </c>
      <c r="C10" s="413">
        <v>526.05265450999991</v>
      </c>
      <c r="D10" s="413" t="s">
        <v>239</v>
      </c>
      <c r="E10" s="413" t="s">
        <v>239</v>
      </c>
      <c r="F10" s="413" t="s">
        <v>239</v>
      </c>
      <c r="G10" s="413" t="s">
        <v>239</v>
      </c>
      <c r="H10" s="413" t="s">
        <v>239</v>
      </c>
      <c r="I10" s="413" t="s">
        <v>239</v>
      </c>
      <c r="J10" s="413" t="s">
        <v>239</v>
      </c>
      <c r="K10" s="413" t="s">
        <v>239</v>
      </c>
      <c r="L10" s="413" t="s">
        <v>239</v>
      </c>
      <c r="M10" s="414" t="s">
        <v>239</v>
      </c>
      <c r="O10"/>
      <c r="P10"/>
    </row>
    <row r="11" spans="1:16" ht="15" customHeight="1" x14ac:dyDescent="0.25">
      <c r="A11" s="154" t="s">
        <v>206</v>
      </c>
      <c r="B11" s="411">
        <v>526.05265450999991</v>
      </c>
      <c r="C11" s="411">
        <v>526.05265450999991</v>
      </c>
      <c r="D11" s="411" t="s">
        <v>239</v>
      </c>
      <c r="E11" s="411" t="s">
        <v>239</v>
      </c>
      <c r="F11" s="411" t="s">
        <v>239</v>
      </c>
      <c r="G11" s="411" t="s">
        <v>239</v>
      </c>
      <c r="H11" s="411" t="s">
        <v>239</v>
      </c>
      <c r="I11" s="411" t="s">
        <v>239</v>
      </c>
      <c r="J11" s="411" t="s">
        <v>239</v>
      </c>
      <c r="K11" s="411" t="s">
        <v>239</v>
      </c>
      <c r="L11" s="411" t="s">
        <v>239</v>
      </c>
      <c r="M11" s="412" t="s">
        <v>239</v>
      </c>
      <c r="O11"/>
      <c r="P11"/>
    </row>
    <row r="12" spans="1:16" ht="15" customHeight="1" x14ac:dyDescent="0.25">
      <c r="A12" s="154" t="s">
        <v>208</v>
      </c>
      <c r="B12" s="411" t="s">
        <v>239</v>
      </c>
      <c r="C12" s="411" t="s">
        <v>239</v>
      </c>
      <c r="D12" s="411" t="s">
        <v>239</v>
      </c>
      <c r="E12" s="411" t="s">
        <v>239</v>
      </c>
      <c r="F12" s="411" t="s">
        <v>239</v>
      </c>
      <c r="G12" s="411" t="s">
        <v>239</v>
      </c>
      <c r="H12" s="411" t="s">
        <v>239</v>
      </c>
      <c r="I12" s="411" t="s">
        <v>239</v>
      </c>
      <c r="J12" s="411" t="s">
        <v>239</v>
      </c>
      <c r="K12" s="411" t="s">
        <v>239</v>
      </c>
      <c r="L12" s="411" t="s">
        <v>239</v>
      </c>
      <c r="M12" s="412" t="s">
        <v>239</v>
      </c>
      <c r="O12"/>
      <c r="P12"/>
    </row>
    <row r="13" spans="1:16" ht="23.25" customHeight="1" x14ac:dyDescent="0.25">
      <c r="A13" s="165" t="s">
        <v>211</v>
      </c>
      <c r="B13" s="413">
        <v>64345.266146519993</v>
      </c>
      <c r="C13" s="413">
        <v>794.1</v>
      </c>
      <c r="D13" s="413">
        <v>51663.566146519996</v>
      </c>
      <c r="E13" s="413" t="s">
        <v>239</v>
      </c>
      <c r="F13" s="413" t="s">
        <v>239</v>
      </c>
      <c r="G13" s="413" t="s">
        <v>239</v>
      </c>
      <c r="H13" s="413" t="s">
        <v>239</v>
      </c>
      <c r="I13" s="413" t="s">
        <v>239</v>
      </c>
      <c r="J13" s="413" t="s">
        <v>239</v>
      </c>
      <c r="K13" s="413">
        <v>11887.6</v>
      </c>
      <c r="L13" s="413" t="s">
        <v>239</v>
      </c>
      <c r="M13" s="414" t="s">
        <v>239</v>
      </c>
      <c r="O13"/>
      <c r="P13"/>
    </row>
    <row r="14" spans="1:16" ht="15" customHeight="1" x14ac:dyDescent="0.25">
      <c r="A14" s="154" t="s">
        <v>206</v>
      </c>
      <c r="B14" s="411">
        <v>52457.666146519994</v>
      </c>
      <c r="C14" s="411">
        <v>794.1</v>
      </c>
      <c r="D14" s="411">
        <v>51663.566146519996</v>
      </c>
      <c r="E14" s="411" t="s">
        <v>239</v>
      </c>
      <c r="F14" s="411" t="s">
        <v>239</v>
      </c>
      <c r="G14" s="411" t="s">
        <v>239</v>
      </c>
      <c r="H14" s="411" t="s">
        <v>239</v>
      </c>
      <c r="I14" s="411" t="s">
        <v>239</v>
      </c>
      <c r="J14" s="411" t="s">
        <v>239</v>
      </c>
      <c r="K14" s="411" t="s">
        <v>239</v>
      </c>
      <c r="L14" s="411" t="s">
        <v>239</v>
      </c>
      <c r="M14" s="412" t="s">
        <v>239</v>
      </c>
      <c r="O14"/>
      <c r="P14"/>
    </row>
    <row r="15" spans="1:16" ht="15" customHeight="1" x14ac:dyDescent="0.25">
      <c r="A15" s="154" t="s">
        <v>207</v>
      </c>
      <c r="B15" s="411">
        <v>4048.3</v>
      </c>
      <c r="C15" s="411" t="s">
        <v>239</v>
      </c>
      <c r="D15" s="411" t="s">
        <v>239</v>
      </c>
      <c r="E15" s="411" t="s">
        <v>239</v>
      </c>
      <c r="F15" s="411" t="s">
        <v>239</v>
      </c>
      <c r="G15" s="411" t="s">
        <v>239</v>
      </c>
      <c r="H15" s="411" t="s">
        <v>239</v>
      </c>
      <c r="I15" s="411" t="s">
        <v>239</v>
      </c>
      <c r="J15" s="411" t="s">
        <v>239</v>
      </c>
      <c r="K15" s="411">
        <v>4048.3</v>
      </c>
      <c r="L15" s="411" t="s">
        <v>239</v>
      </c>
      <c r="M15" s="412" t="s">
        <v>239</v>
      </c>
      <c r="O15"/>
      <c r="P15"/>
    </row>
    <row r="16" spans="1:16" ht="15" customHeight="1" x14ac:dyDescent="0.25">
      <c r="A16" s="154" t="s">
        <v>208</v>
      </c>
      <c r="B16" s="411" t="s">
        <v>239</v>
      </c>
      <c r="C16" s="411" t="s">
        <v>239</v>
      </c>
      <c r="D16" s="411" t="s">
        <v>239</v>
      </c>
      <c r="E16" s="411" t="s">
        <v>239</v>
      </c>
      <c r="F16" s="411" t="s">
        <v>239</v>
      </c>
      <c r="G16" s="411" t="s">
        <v>239</v>
      </c>
      <c r="H16" s="411" t="s">
        <v>239</v>
      </c>
      <c r="I16" s="411" t="s">
        <v>239</v>
      </c>
      <c r="J16" s="411" t="s">
        <v>239</v>
      </c>
      <c r="K16" s="411" t="s">
        <v>239</v>
      </c>
      <c r="L16" s="411" t="s">
        <v>239</v>
      </c>
      <c r="M16" s="412" t="s">
        <v>239</v>
      </c>
      <c r="O16"/>
      <c r="P16"/>
    </row>
    <row r="17" spans="1:16" ht="15" customHeight="1" x14ac:dyDescent="0.25">
      <c r="A17" s="154" t="s">
        <v>209</v>
      </c>
      <c r="B17" s="411">
        <v>7839.3</v>
      </c>
      <c r="C17" s="411" t="s">
        <v>239</v>
      </c>
      <c r="D17" s="411" t="s">
        <v>239</v>
      </c>
      <c r="E17" s="411" t="s">
        <v>239</v>
      </c>
      <c r="F17" s="411" t="s">
        <v>239</v>
      </c>
      <c r="G17" s="411" t="s">
        <v>239</v>
      </c>
      <c r="H17" s="411" t="s">
        <v>239</v>
      </c>
      <c r="I17" s="411" t="s">
        <v>239</v>
      </c>
      <c r="J17" s="411" t="s">
        <v>239</v>
      </c>
      <c r="K17" s="411">
        <v>7839.3</v>
      </c>
      <c r="L17" s="411" t="s">
        <v>239</v>
      </c>
      <c r="M17" s="412" t="s">
        <v>239</v>
      </c>
      <c r="O17"/>
      <c r="P17"/>
    </row>
    <row r="18" spans="1:16" ht="15" customHeight="1" x14ac:dyDescent="0.25">
      <c r="A18" s="165" t="s">
        <v>212</v>
      </c>
      <c r="B18" s="413">
        <v>6277.3621407199998</v>
      </c>
      <c r="C18" s="413" t="s">
        <v>239</v>
      </c>
      <c r="D18" s="413" t="s">
        <v>239</v>
      </c>
      <c r="E18" s="413" t="s">
        <v>239</v>
      </c>
      <c r="F18" s="413">
        <v>6277.1101925399998</v>
      </c>
      <c r="G18" s="413" t="s">
        <v>239</v>
      </c>
      <c r="H18" s="413" t="s">
        <v>239</v>
      </c>
      <c r="I18" s="413" t="s">
        <v>239</v>
      </c>
      <c r="J18" s="413" t="s">
        <v>239</v>
      </c>
      <c r="K18" s="413" t="s">
        <v>239</v>
      </c>
      <c r="L18" s="413" t="s">
        <v>239</v>
      </c>
      <c r="M18" s="414" t="s">
        <v>239</v>
      </c>
      <c r="O18"/>
      <c r="P18"/>
    </row>
    <row r="19" spans="1:16" ht="15" customHeight="1" x14ac:dyDescent="0.25">
      <c r="A19" s="154" t="s">
        <v>138</v>
      </c>
      <c r="B19" s="413" t="s">
        <v>239</v>
      </c>
      <c r="C19" s="411" t="s">
        <v>239</v>
      </c>
      <c r="D19" s="411" t="s">
        <v>239</v>
      </c>
      <c r="E19" s="411" t="s">
        <v>239</v>
      </c>
      <c r="F19" s="468" t="s">
        <v>239</v>
      </c>
      <c r="G19" s="411" t="s">
        <v>239</v>
      </c>
      <c r="H19" s="411" t="s">
        <v>239</v>
      </c>
      <c r="I19" s="411" t="s">
        <v>239</v>
      </c>
      <c r="J19" s="411" t="s">
        <v>239</v>
      </c>
      <c r="K19" s="411" t="s">
        <v>239</v>
      </c>
      <c r="L19" s="411" t="s">
        <v>239</v>
      </c>
      <c r="M19" s="412" t="s">
        <v>239</v>
      </c>
      <c r="O19"/>
      <c r="P19"/>
    </row>
    <row r="20" spans="1:16" ht="15" customHeight="1" x14ac:dyDescent="0.25">
      <c r="A20" s="154" t="s">
        <v>139</v>
      </c>
      <c r="B20" s="413" t="s">
        <v>239</v>
      </c>
      <c r="C20" s="411" t="s">
        <v>239</v>
      </c>
      <c r="D20" s="411" t="s">
        <v>239</v>
      </c>
      <c r="E20" s="411" t="s">
        <v>239</v>
      </c>
      <c r="F20" s="468" t="s">
        <v>239</v>
      </c>
      <c r="G20" s="411" t="s">
        <v>239</v>
      </c>
      <c r="H20" s="411" t="s">
        <v>239</v>
      </c>
      <c r="I20" s="411" t="s">
        <v>239</v>
      </c>
      <c r="J20" s="411" t="s">
        <v>239</v>
      </c>
      <c r="K20" s="411" t="s">
        <v>239</v>
      </c>
      <c r="L20" s="411" t="s">
        <v>239</v>
      </c>
      <c r="M20" s="412" t="s">
        <v>239</v>
      </c>
      <c r="O20"/>
      <c r="P20"/>
    </row>
    <row r="21" spans="1:16" ht="15" customHeight="1" x14ac:dyDescent="0.25">
      <c r="A21" s="154" t="s">
        <v>140</v>
      </c>
      <c r="B21" s="413">
        <v>6277.1101925399998</v>
      </c>
      <c r="C21" s="411" t="s">
        <v>239</v>
      </c>
      <c r="D21" s="411" t="s">
        <v>239</v>
      </c>
      <c r="E21" s="411" t="s">
        <v>239</v>
      </c>
      <c r="F21" s="411">
        <v>6277.1101925399998</v>
      </c>
      <c r="G21" s="411" t="s">
        <v>239</v>
      </c>
      <c r="H21" s="411" t="s">
        <v>239</v>
      </c>
      <c r="I21" s="411" t="s">
        <v>239</v>
      </c>
      <c r="J21" s="411" t="s">
        <v>239</v>
      </c>
      <c r="K21" s="411" t="s">
        <v>239</v>
      </c>
      <c r="L21" s="411" t="s">
        <v>239</v>
      </c>
      <c r="M21" s="412" t="s">
        <v>239</v>
      </c>
      <c r="O21"/>
      <c r="P21"/>
    </row>
    <row r="22" spans="1:16" ht="23.25" customHeight="1" x14ac:dyDescent="0.25">
      <c r="A22" s="165" t="s">
        <v>213</v>
      </c>
      <c r="B22" s="413">
        <v>1.46384515</v>
      </c>
      <c r="C22" s="413" t="s">
        <v>239</v>
      </c>
      <c r="D22" s="413" t="s">
        <v>239</v>
      </c>
      <c r="E22" s="413" t="s">
        <v>239</v>
      </c>
      <c r="F22" s="413" t="s">
        <v>239</v>
      </c>
      <c r="G22" s="413" t="s">
        <v>239</v>
      </c>
      <c r="H22" s="413">
        <v>1.46384515</v>
      </c>
      <c r="I22" s="413" t="s">
        <v>239</v>
      </c>
      <c r="J22" s="413" t="s">
        <v>239</v>
      </c>
      <c r="K22" s="413" t="s">
        <v>239</v>
      </c>
      <c r="L22" s="413" t="s">
        <v>239</v>
      </c>
      <c r="M22" s="414" t="s">
        <v>239</v>
      </c>
      <c r="O22"/>
      <c r="P22"/>
    </row>
    <row r="23" spans="1:16" ht="25.5" customHeight="1" x14ac:dyDescent="0.25">
      <c r="A23" s="154" t="s">
        <v>214</v>
      </c>
      <c r="B23" s="413" t="s">
        <v>239</v>
      </c>
      <c r="C23" s="411" t="s">
        <v>239</v>
      </c>
      <c r="D23" s="411" t="s">
        <v>239</v>
      </c>
      <c r="E23" s="411" t="s">
        <v>239</v>
      </c>
      <c r="F23" s="411" t="s">
        <v>239</v>
      </c>
      <c r="G23" s="411" t="s">
        <v>239</v>
      </c>
      <c r="H23" s="411" t="s">
        <v>239</v>
      </c>
      <c r="I23" s="411" t="s">
        <v>239</v>
      </c>
      <c r="J23" s="411" t="s">
        <v>239</v>
      </c>
      <c r="K23" s="411" t="s">
        <v>239</v>
      </c>
      <c r="L23" s="411" t="s">
        <v>239</v>
      </c>
      <c r="M23" s="412" t="s">
        <v>239</v>
      </c>
      <c r="O23"/>
      <c r="P23"/>
    </row>
    <row r="24" spans="1:16" ht="15" customHeight="1" x14ac:dyDescent="0.25">
      <c r="A24" s="154" t="s">
        <v>215</v>
      </c>
      <c r="B24" s="413">
        <v>1.46384515</v>
      </c>
      <c r="C24" s="411" t="s">
        <v>239</v>
      </c>
      <c r="D24" s="411" t="s">
        <v>239</v>
      </c>
      <c r="E24" s="411" t="s">
        <v>239</v>
      </c>
      <c r="F24" s="411" t="s">
        <v>239</v>
      </c>
      <c r="G24" s="411" t="s">
        <v>239</v>
      </c>
      <c r="H24" s="411">
        <v>1.46384515</v>
      </c>
      <c r="I24" s="411" t="s">
        <v>239</v>
      </c>
      <c r="J24" s="411" t="s">
        <v>239</v>
      </c>
      <c r="K24" s="411" t="s">
        <v>239</v>
      </c>
      <c r="L24" s="411" t="s">
        <v>239</v>
      </c>
      <c r="M24" s="412" t="s">
        <v>239</v>
      </c>
      <c r="O24" s="340"/>
      <c r="P24" s="340"/>
    </row>
    <row r="25" spans="1:16" ht="15" customHeight="1" x14ac:dyDescent="0.2">
      <c r="A25" s="165" t="s">
        <v>142</v>
      </c>
      <c r="B25" s="413">
        <v>1107.3488200599998</v>
      </c>
      <c r="C25" s="413" t="s">
        <v>239</v>
      </c>
      <c r="D25" s="413" t="s">
        <v>239</v>
      </c>
      <c r="E25" s="413" t="s">
        <v>239</v>
      </c>
      <c r="F25" s="413" t="s">
        <v>239</v>
      </c>
      <c r="G25" s="413" t="s">
        <v>239</v>
      </c>
      <c r="H25" s="413" t="s">
        <v>239</v>
      </c>
      <c r="I25" s="413" t="s">
        <v>239</v>
      </c>
      <c r="J25" s="413" t="s">
        <v>239</v>
      </c>
      <c r="K25" s="413" t="s">
        <v>239</v>
      </c>
      <c r="L25" s="413" t="s">
        <v>239</v>
      </c>
      <c r="M25" s="414">
        <v>1107.3488200599998</v>
      </c>
    </row>
    <row r="26" spans="1:16" ht="23.25" customHeight="1" x14ac:dyDescent="0.2">
      <c r="A26" s="154" t="s">
        <v>216</v>
      </c>
      <c r="B26" s="413">
        <v>1005.0242971799997</v>
      </c>
      <c r="C26" s="411" t="s">
        <v>239</v>
      </c>
      <c r="D26" s="411" t="s">
        <v>239</v>
      </c>
      <c r="E26" s="411" t="s">
        <v>239</v>
      </c>
      <c r="F26" s="411" t="s">
        <v>239</v>
      </c>
      <c r="G26" s="411" t="s">
        <v>239</v>
      </c>
      <c r="H26" s="411" t="s">
        <v>239</v>
      </c>
      <c r="I26" s="411" t="s">
        <v>239</v>
      </c>
      <c r="J26" s="411" t="s">
        <v>239</v>
      </c>
      <c r="K26" s="411" t="s">
        <v>239</v>
      </c>
      <c r="L26" s="411" t="s">
        <v>239</v>
      </c>
      <c r="M26" s="412">
        <v>1005.0242971799997</v>
      </c>
    </row>
    <row r="27" spans="1:16" ht="15" customHeight="1" x14ac:dyDescent="0.2">
      <c r="A27" s="154" t="s">
        <v>217</v>
      </c>
      <c r="B27" s="413" t="s">
        <v>239</v>
      </c>
      <c r="C27" s="411" t="s">
        <v>239</v>
      </c>
      <c r="D27" s="411" t="s">
        <v>239</v>
      </c>
      <c r="E27" s="411" t="s">
        <v>239</v>
      </c>
      <c r="F27" s="411" t="s">
        <v>239</v>
      </c>
      <c r="G27" s="411" t="s">
        <v>239</v>
      </c>
      <c r="H27" s="411" t="s">
        <v>239</v>
      </c>
      <c r="I27" s="411" t="s">
        <v>239</v>
      </c>
      <c r="J27" s="411" t="s">
        <v>239</v>
      </c>
      <c r="K27" s="411" t="s">
        <v>239</v>
      </c>
      <c r="L27" s="411" t="s">
        <v>239</v>
      </c>
      <c r="M27" s="468" t="s">
        <v>239</v>
      </c>
    </row>
    <row r="28" spans="1:16" ht="24" customHeight="1" x14ac:dyDescent="0.2">
      <c r="A28" s="154" t="s">
        <v>218</v>
      </c>
      <c r="B28" s="413" t="s">
        <v>239</v>
      </c>
      <c r="C28" s="411" t="s">
        <v>239</v>
      </c>
      <c r="D28" s="411" t="s">
        <v>239</v>
      </c>
      <c r="E28" s="411" t="s">
        <v>239</v>
      </c>
      <c r="F28" s="411" t="s">
        <v>239</v>
      </c>
      <c r="G28" s="411" t="s">
        <v>239</v>
      </c>
      <c r="H28" s="411" t="s">
        <v>239</v>
      </c>
      <c r="I28" s="411" t="s">
        <v>239</v>
      </c>
      <c r="J28" s="411" t="s">
        <v>239</v>
      </c>
      <c r="K28" s="411" t="s">
        <v>239</v>
      </c>
      <c r="L28" s="411" t="s">
        <v>239</v>
      </c>
      <c r="M28" s="412" t="s">
        <v>239</v>
      </c>
    </row>
    <row r="29" spans="1:16" ht="25.5" customHeight="1" x14ac:dyDescent="0.2">
      <c r="A29" s="154" t="s">
        <v>219</v>
      </c>
      <c r="B29" s="413">
        <v>102.32452288</v>
      </c>
      <c r="C29" s="411" t="s">
        <v>239</v>
      </c>
      <c r="D29" s="411" t="s">
        <v>239</v>
      </c>
      <c r="E29" s="411" t="s">
        <v>239</v>
      </c>
      <c r="F29" s="411" t="s">
        <v>239</v>
      </c>
      <c r="G29" s="411" t="s">
        <v>239</v>
      </c>
      <c r="H29" s="411" t="s">
        <v>239</v>
      </c>
      <c r="I29" s="411" t="s">
        <v>239</v>
      </c>
      <c r="J29" s="411" t="s">
        <v>239</v>
      </c>
      <c r="K29" s="411" t="s">
        <v>239</v>
      </c>
      <c r="L29" s="411" t="s">
        <v>239</v>
      </c>
      <c r="M29" s="412">
        <v>102.32452288</v>
      </c>
    </row>
    <row r="30" spans="1:16" ht="22.5" customHeight="1" x14ac:dyDescent="0.2">
      <c r="A30" s="165" t="s">
        <v>220</v>
      </c>
      <c r="B30" s="413">
        <v>2854.6226798700004</v>
      </c>
      <c r="C30" s="413" t="s">
        <v>239</v>
      </c>
      <c r="D30" s="413" t="s">
        <v>239</v>
      </c>
      <c r="E30" s="413" t="s">
        <v>239</v>
      </c>
      <c r="F30" s="413" t="s">
        <v>239</v>
      </c>
      <c r="G30" s="413" t="s">
        <v>239</v>
      </c>
      <c r="H30" s="413" t="s">
        <v>239</v>
      </c>
      <c r="I30" s="413" t="s">
        <v>239</v>
      </c>
      <c r="J30" s="413">
        <v>2854.6226798700004</v>
      </c>
      <c r="K30" s="413" t="s">
        <v>239</v>
      </c>
      <c r="L30" s="413" t="s">
        <v>239</v>
      </c>
      <c r="M30" s="414" t="s">
        <v>239</v>
      </c>
    </row>
    <row r="31" spans="1:16" ht="33" customHeight="1" x14ac:dyDescent="0.2">
      <c r="A31" s="165" t="s">
        <v>230</v>
      </c>
      <c r="B31" s="413">
        <v>1413.3629106099997</v>
      </c>
      <c r="C31" s="413" t="s">
        <v>239</v>
      </c>
      <c r="D31" s="413" t="s">
        <v>239</v>
      </c>
      <c r="E31" s="413" t="s">
        <v>239</v>
      </c>
      <c r="F31" s="413" t="s">
        <v>239</v>
      </c>
      <c r="G31" s="413" t="s">
        <v>239</v>
      </c>
      <c r="H31" s="413" t="s">
        <v>239</v>
      </c>
      <c r="I31" s="413" t="s">
        <v>239</v>
      </c>
      <c r="J31" s="415" t="s">
        <v>239</v>
      </c>
      <c r="K31" s="413" t="s">
        <v>239</v>
      </c>
      <c r="L31" s="413" t="s">
        <v>239</v>
      </c>
      <c r="M31" s="414">
        <v>1413.3629106099997</v>
      </c>
    </row>
    <row r="32" spans="1:16" s="29" customFormat="1" ht="9" customHeight="1" x14ac:dyDescent="0.2">
      <c r="A32" s="27"/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1:14" ht="15" customHeight="1" x14ac:dyDescent="0.2">
      <c r="A33" s="21" t="s">
        <v>231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 x14ac:dyDescent="0.2">
      <c r="A34" s="21" t="s">
        <v>460</v>
      </c>
    </row>
    <row r="36" spans="1:14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14" x14ac:dyDescent="0.2"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</sheetData>
  <mergeCells count="2">
    <mergeCell ref="A1:N1"/>
    <mergeCell ref="L2:M2"/>
  </mergeCells>
  <hyperlinks>
    <hyperlink ref="P2" location="OBSAH!A1" tooltip="obsah" display="zpět na obsah" xr:uid="{30F18E18-136C-49B3-B099-AC23B84D95DF}"/>
  </hyperlinks>
  <pageMargins left="0.7" right="0.7" top="0.78740157499999996" bottom="0.78740157499999996" header="0.3" footer="0.3"/>
  <pageSetup paperSize="9" scale="9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A1:J26"/>
  <sheetViews>
    <sheetView zoomScaleNormal="100" workbookViewId="0"/>
  </sheetViews>
  <sheetFormatPr defaultColWidth="9.140625" defaultRowHeight="14.25" x14ac:dyDescent="0.2"/>
  <cols>
    <col min="1" max="1" width="14.28515625" style="47" customWidth="1"/>
    <col min="2" max="2" width="11.140625" style="47" customWidth="1"/>
    <col min="3" max="3" width="12.42578125" style="47" customWidth="1"/>
    <col min="4" max="4" width="11.42578125" style="47" customWidth="1"/>
    <col min="5" max="5" width="12" style="47" customWidth="1"/>
    <col min="6" max="6" width="12.42578125" style="47" customWidth="1"/>
    <col min="7" max="7" width="13.5703125" style="47" customWidth="1"/>
    <col min="8" max="8" width="8.42578125" style="47" customWidth="1"/>
    <col min="9" max="9" width="9.140625" style="47"/>
    <col min="10" max="10" width="11.42578125" style="47" bestFit="1" customWidth="1"/>
    <col min="11" max="16384" width="9.140625" style="47"/>
  </cols>
  <sheetData>
    <row r="1" spans="1:10" x14ac:dyDescent="0.2">
      <c r="A1" s="599" t="s">
        <v>447</v>
      </c>
      <c r="B1" s="599"/>
      <c r="C1" s="599"/>
      <c r="D1" s="599"/>
      <c r="E1" s="599"/>
      <c r="F1" s="599"/>
      <c r="G1" s="599"/>
      <c r="H1" s="599"/>
    </row>
    <row r="2" spans="1:10" ht="15.75" thickBot="1" x14ac:dyDescent="0.3">
      <c r="A2" s="51" t="s">
        <v>101</v>
      </c>
      <c r="B2" s="74"/>
      <c r="C2" s="74"/>
      <c r="D2" s="74"/>
      <c r="E2" s="74"/>
      <c r="F2" s="74"/>
      <c r="G2" s="233"/>
      <c r="H2" s="48"/>
      <c r="I2" s="591" t="s">
        <v>59</v>
      </c>
      <c r="J2" s="591"/>
    </row>
    <row r="3" spans="1:10" ht="22.5" customHeight="1" x14ac:dyDescent="0.2">
      <c r="A3" s="539" t="s">
        <v>102</v>
      </c>
      <c r="B3" s="544" t="s">
        <v>261</v>
      </c>
      <c r="C3" s="541" t="s">
        <v>104</v>
      </c>
      <c r="D3" s="543"/>
      <c r="E3" s="542" t="s">
        <v>105</v>
      </c>
      <c r="F3" s="600"/>
      <c r="G3" s="600"/>
    </row>
    <row r="4" spans="1:10" ht="44.25" customHeight="1" thickBot="1" x14ac:dyDescent="0.25">
      <c r="A4" s="540"/>
      <c r="B4" s="545"/>
      <c r="C4" s="106" t="s">
        <v>106</v>
      </c>
      <c r="D4" s="106" t="s">
        <v>107</v>
      </c>
      <c r="E4" s="201" t="s">
        <v>108</v>
      </c>
      <c r="F4" s="201" t="s">
        <v>262</v>
      </c>
      <c r="G4" s="235" t="s">
        <v>402</v>
      </c>
    </row>
    <row r="5" spans="1:10" ht="15" customHeight="1" x14ac:dyDescent="0.2">
      <c r="A5" s="139">
        <v>2015</v>
      </c>
      <c r="B5" s="37">
        <v>49.241999999999997</v>
      </c>
      <c r="C5" s="37" t="s">
        <v>110</v>
      </c>
      <c r="D5" s="37" t="s">
        <v>110</v>
      </c>
      <c r="E5" s="37">
        <v>1.0585550193010769</v>
      </c>
      <c r="F5" s="127">
        <v>2.2305024677668341</v>
      </c>
      <c r="G5" s="119">
        <v>4670.6128137667838</v>
      </c>
    </row>
    <row r="6" spans="1:10" ht="15" customHeight="1" x14ac:dyDescent="0.2">
      <c r="A6" s="139">
        <v>2016</v>
      </c>
      <c r="B6" s="37">
        <v>50.66</v>
      </c>
      <c r="C6" s="37">
        <v>1.4179999999999993</v>
      </c>
      <c r="D6" s="37">
        <v>2.8796555785711275</v>
      </c>
      <c r="E6" s="37">
        <v>1.0460393596570743</v>
      </c>
      <c r="F6" s="127">
        <v>2.1936747169245945</v>
      </c>
      <c r="G6" s="119">
        <v>4794.9491939828595</v>
      </c>
    </row>
    <row r="7" spans="1:10" ht="15" customHeight="1" x14ac:dyDescent="0.2">
      <c r="A7" s="140">
        <v>2017</v>
      </c>
      <c r="B7" s="76">
        <v>53.023000000000003</v>
      </c>
      <c r="C7" s="37">
        <v>2.3630000000000067</v>
      </c>
      <c r="D7" s="37">
        <v>4.6644295302013639</v>
      </c>
      <c r="E7" s="37">
        <v>1.0237396859525068</v>
      </c>
      <c r="F7" s="127">
        <v>2.1354263784742513</v>
      </c>
      <c r="G7" s="117">
        <v>5007.1174101654788</v>
      </c>
    </row>
    <row r="8" spans="1:10" ht="15" customHeight="1" x14ac:dyDescent="0.2">
      <c r="A8" s="140">
        <v>2018</v>
      </c>
      <c r="B8" s="76">
        <v>57.14</v>
      </c>
      <c r="C8" s="37">
        <v>4.1169999999999973</v>
      </c>
      <c r="D8" s="37">
        <v>7.7645550044320277</v>
      </c>
      <c r="E8" s="37">
        <v>1.0435056383820147</v>
      </c>
      <c r="F8" s="127">
        <v>2.1641808003757204</v>
      </c>
      <c r="G8" s="117">
        <v>5377.1586506474896</v>
      </c>
    </row>
    <row r="9" spans="1:10" ht="15" customHeight="1" x14ac:dyDescent="0.2">
      <c r="A9" s="140">
        <v>2019</v>
      </c>
      <c r="B9" s="76">
        <v>63.093000000000004</v>
      </c>
      <c r="C9" s="37">
        <v>5.953000000000003</v>
      </c>
      <c r="D9" s="37">
        <v>10.41827091354568</v>
      </c>
      <c r="E9" s="37">
        <v>1.0713941845199817</v>
      </c>
      <c r="F9" s="127">
        <v>2.2541941237250418</v>
      </c>
      <c r="G9" s="117">
        <v>5913.4955504210011</v>
      </c>
    </row>
    <row r="10" spans="1:10" ht="14.25" customHeight="1" x14ac:dyDescent="0.2">
      <c r="A10" s="140">
        <v>2020</v>
      </c>
      <c r="B10" s="76">
        <v>57.905999999999999</v>
      </c>
      <c r="C10" s="37">
        <v>-5.1870000000000047</v>
      </c>
      <c r="D10" s="37">
        <v>-8.2211972802054163</v>
      </c>
      <c r="E10" s="37">
        <v>0.99352849312614711</v>
      </c>
      <c r="F10" s="127">
        <v>2.1510992501279755</v>
      </c>
      <c r="G10" s="117">
        <v>5411.6973071885404</v>
      </c>
    </row>
    <row r="11" spans="1:10" ht="14.25" customHeight="1" x14ac:dyDescent="0.2">
      <c r="A11" s="140">
        <v>2021</v>
      </c>
      <c r="B11" s="76">
        <v>72.072999999999993</v>
      </c>
      <c r="C11" s="37">
        <v>14.166999999999994</v>
      </c>
      <c r="D11" s="37">
        <v>24.465513072911271</v>
      </c>
      <c r="E11" s="37">
        <v>1.1426093752848676</v>
      </c>
      <c r="F11" s="127">
        <v>2.4673332445536578</v>
      </c>
      <c r="G11" s="117">
        <v>6863.5396182213817</v>
      </c>
    </row>
    <row r="12" spans="1:10" ht="14.25" customHeight="1" x14ac:dyDescent="0.2">
      <c r="A12" s="140">
        <v>2022</v>
      </c>
      <c r="B12" s="76">
        <v>85.320999999999998</v>
      </c>
      <c r="C12" s="37">
        <v>13.248000000000005</v>
      </c>
      <c r="D12" s="37">
        <v>18.381363339947001</v>
      </c>
      <c r="E12" s="37">
        <v>1.2102489236684013</v>
      </c>
      <c r="F12" s="127">
        <v>2.5405025562539638</v>
      </c>
      <c r="G12" s="117">
        <v>7929.8110279031835</v>
      </c>
    </row>
    <row r="13" spans="1:10" ht="14.25" customHeight="1" x14ac:dyDescent="0.2">
      <c r="A13" s="140">
        <v>2023</v>
      </c>
      <c r="B13" s="76">
        <v>93.710999999999999</v>
      </c>
      <c r="C13" s="37">
        <v>8.39</v>
      </c>
      <c r="D13" s="37">
        <v>9.8334524911803669</v>
      </c>
      <c r="E13" s="37">
        <v>1.223436303593308</v>
      </c>
      <c r="F13" s="127">
        <v>2.6408653130791189</v>
      </c>
      <c r="G13" s="117">
        <v>8614.6937105041507</v>
      </c>
    </row>
    <row r="14" spans="1:10" ht="15" customHeight="1" x14ac:dyDescent="0.2">
      <c r="A14" s="140">
        <v>2024</v>
      </c>
      <c r="B14" s="76">
        <v>94.503</v>
      </c>
      <c r="C14" s="37">
        <v>0.79200000000000159</v>
      </c>
      <c r="D14" s="37">
        <v>0.84515158305855409</v>
      </c>
      <c r="E14" s="37">
        <v>1.1711387047691468</v>
      </c>
      <c r="F14" s="127">
        <v>2.5165588308838274</v>
      </c>
      <c r="G14" s="117">
        <v>8680.7266704150297</v>
      </c>
      <c r="I14" s="161"/>
    </row>
    <row r="15" spans="1:10" ht="7.5" customHeight="1" x14ac:dyDescent="0.2"/>
    <row r="16" spans="1:10" s="12" customFormat="1" ht="79.900000000000006" customHeight="1" x14ac:dyDescent="0.25">
      <c r="A16" s="613" t="s">
        <v>475</v>
      </c>
      <c r="B16" s="613"/>
      <c r="C16" s="613"/>
      <c r="D16" s="613"/>
      <c r="E16" s="613"/>
      <c r="F16" s="613"/>
      <c r="G16" s="613"/>
      <c r="H16" s="80"/>
    </row>
    <row r="22" ht="34.5" customHeight="1" x14ac:dyDescent="0.2"/>
    <row r="25" ht="25.5" customHeight="1" x14ac:dyDescent="0.2"/>
    <row r="26" ht="25.5" customHeight="1" x14ac:dyDescent="0.2"/>
  </sheetData>
  <mergeCells count="7">
    <mergeCell ref="I2:J2"/>
    <mergeCell ref="A16:G16"/>
    <mergeCell ref="A1:H1"/>
    <mergeCell ref="A3:A4"/>
    <mergeCell ref="B3:B4"/>
    <mergeCell ref="C3:D3"/>
    <mergeCell ref="E3:G3"/>
  </mergeCells>
  <hyperlinks>
    <hyperlink ref="I2" location="OBSAH!A1" tooltip="obsah" display="zpět na obsah" xr:uid="{00000000-0004-0000-1300-000000000000}"/>
  </hyperlinks>
  <pageMargins left="0.7" right="0.7" top="0.78740157499999996" bottom="0.78740157499999996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D6D77-D121-4D86-B5BC-67ABF0F7F7E4}">
  <sheetPr codeName="List24"/>
  <dimension ref="A1:P60"/>
  <sheetViews>
    <sheetView zoomScaleNormal="100" workbookViewId="0"/>
  </sheetViews>
  <sheetFormatPr defaultColWidth="9.140625" defaultRowHeight="15" x14ac:dyDescent="0.25"/>
  <cols>
    <col min="1" max="1" width="23" customWidth="1"/>
    <col min="2" max="10" width="7.28515625" bestFit="1" customWidth="1"/>
    <col min="11" max="11" width="7.28515625" style="47" bestFit="1" customWidth="1"/>
    <col min="12" max="13" width="9.140625" style="47"/>
    <col min="14" max="14" width="10.7109375" style="47" bestFit="1" customWidth="1"/>
    <col min="15" max="16384" width="9.140625" style="47"/>
  </cols>
  <sheetData>
    <row r="1" spans="1:16" s="107" customFormat="1" ht="15.75" customHeight="1" x14ac:dyDescent="0.2">
      <c r="A1" s="177" t="s">
        <v>429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2" spans="1:16" ht="13.5" customHeight="1" thickBot="1" x14ac:dyDescent="0.3">
      <c r="A2" s="51" t="s">
        <v>101</v>
      </c>
      <c r="B2" s="53"/>
      <c r="C2" s="53"/>
      <c r="D2" s="53"/>
      <c r="E2" s="53"/>
      <c r="H2" s="48"/>
      <c r="I2" s="47"/>
      <c r="J2" s="47"/>
      <c r="L2" s="48"/>
      <c r="M2" s="48" t="s">
        <v>59</v>
      </c>
    </row>
    <row r="3" spans="1:16" s="58" customFormat="1" ht="21.75" customHeight="1" thickBot="1" x14ac:dyDescent="0.25">
      <c r="A3" s="157" t="s">
        <v>134</v>
      </c>
      <c r="B3" s="112">
        <v>2015</v>
      </c>
      <c r="C3" s="113">
        <v>2016</v>
      </c>
      <c r="D3" s="113">
        <v>2017</v>
      </c>
      <c r="E3" s="113">
        <v>2018</v>
      </c>
      <c r="F3" s="113">
        <v>2019</v>
      </c>
      <c r="G3" s="113">
        <v>2020</v>
      </c>
      <c r="H3" s="114">
        <v>2021</v>
      </c>
      <c r="I3" s="114">
        <v>2022</v>
      </c>
      <c r="J3" s="114">
        <v>2023</v>
      </c>
      <c r="K3" s="114">
        <v>2024</v>
      </c>
    </row>
    <row r="4" spans="1:16" s="58" customFormat="1" ht="15" customHeight="1" x14ac:dyDescent="0.2">
      <c r="A4" s="534"/>
      <c r="B4" s="593" t="s">
        <v>113</v>
      </c>
      <c r="C4" s="594"/>
      <c r="D4" s="594"/>
      <c r="E4" s="594"/>
      <c r="F4" s="594"/>
      <c r="G4" s="594"/>
      <c r="H4" s="594"/>
      <c r="I4" s="594"/>
      <c r="J4" s="594"/>
      <c r="K4" s="594"/>
      <c r="O4" s="163"/>
      <c r="P4" s="163"/>
    </row>
    <row r="5" spans="1:16" s="58" customFormat="1" ht="13.5" customHeight="1" x14ac:dyDescent="0.2">
      <c r="A5" s="85" t="s">
        <v>114</v>
      </c>
      <c r="B5" s="363">
        <v>49.241999999999997</v>
      </c>
      <c r="C5" s="469">
        <v>50.66</v>
      </c>
      <c r="D5" s="469">
        <v>53.023000000000003</v>
      </c>
      <c r="E5" s="469">
        <v>57.14</v>
      </c>
      <c r="F5" s="469">
        <v>63.093000000000004</v>
      </c>
      <c r="G5" s="469">
        <v>57.905999999999999</v>
      </c>
      <c r="H5" s="469">
        <v>72.072999999999993</v>
      </c>
      <c r="I5" s="469">
        <v>85.320999999999998</v>
      </c>
      <c r="J5" s="470">
        <v>93.710999999999999</v>
      </c>
      <c r="K5" s="470">
        <v>94.502999999999986</v>
      </c>
      <c r="N5" s="159"/>
      <c r="O5" s="163"/>
      <c r="P5" s="163"/>
    </row>
    <row r="6" spans="1:16" s="58" customFormat="1" ht="13.5" customHeight="1" x14ac:dyDescent="0.25">
      <c r="A6" s="186" t="s">
        <v>205</v>
      </c>
      <c r="B6" s="471">
        <v>13.871012262127413</v>
      </c>
      <c r="C6" s="471">
        <v>14.573322274448092</v>
      </c>
      <c r="D6" s="471">
        <v>15.049325407801073</v>
      </c>
      <c r="E6" s="471">
        <v>16.860887896009984</v>
      </c>
      <c r="F6" s="471">
        <v>18.783838086560841</v>
      </c>
      <c r="G6" s="471">
        <v>14.87613078883137</v>
      </c>
      <c r="H6" s="471">
        <v>21.571339388662029</v>
      </c>
      <c r="I6" s="471">
        <v>28.411534847251257</v>
      </c>
      <c r="J6" s="472">
        <v>31.797202984112207</v>
      </c>
      <c r="K6" s="472">
        <v>32.675912467072799</v>
      </c>
      <c r="L6" s="59"/>
      <c r="N6" s="159"/>
      <c r="O6" s="163"/>
      <c r="P6" s="163"/>
    </row>
    <row r="7" spans="1:16" s="58" customFormat="1" ht="13.5" customHeight="1" x14ac:dyDescent="0.25">
      <c r="A7" s="187" t="s">
        <v>263</v>
      </c>
      <c r="B7" s="364">
        <v>8.3859999999999992</v>
      </c>
      <c r="C7" s="364">
        <v>8.9149999999999991</v>
      </c>
      <c r="D7" s="364">
        <v>9.1150000000000002</v>
      </c>
      <c r="E7" s="364">
        <v>9.6750000000000007</v>
      </c>
      <c r="F7" s="364">
        <v>10.593999999999999</v>
      </c>
      <c r="G7" s="364">
        <v>9.2750000000000004</v>
      </c>
      <c r="H7" s="364">
        <v>14.278</v>
      </c>
      <c r="I7" s="364">
        <v>18.222999999999999</v>
      </c>
      <c r="J7" s="473">
        <v>20.196000000000002</v>
      </c>
      <c r="K7" s="473">
        <v>21.495999999999999</v>
      </c>
      <c r="L7" s="59"/>
      <c r="N7" s="159"/>
      <c r="O7" s="163"/>
      <c r="P7" s="163"/>
    </row>
    <row r="8" spans="1:16" s="58" customFormat="1" ht="13.5" customHeight="1" x14ac:dyDescent="0.25">
      <c r="A8" s="187" t="s">
        <v>264</v>
      </c>
      <c r="B8" s="364">
        <v>3.1038846669986042</v>
      </c>
      <c r="C8" s="364">
        <v>3.1751705693834795</v>
      </c>
      <c r="D8" s="364">
        <v>3.2346648187422855</v>
      </c>
      <c r="E8" s="364">
        <v>3.9325162841942256</v>
      </c>
      <c r="F8" s="364">
        <v>4.4149020898061657</v>
      </c>
      <c r="G8" s="364">
        <v>3.1467634052752214</v>
      </c>
      <c r="H8" s="364">
        <v>3.9319802999657676</v>
      </c>
      <c r="I8" s="364">
        <v>5.4322001554189008</v>
      </c>
      <c r="J8" s="473">
        <v>6.2179530343379055</v>
      </c>
      <c r="K8" s="473">
        <v>6.1327315420131292</v>
      </c>
      <c r="L8" s="59"/>
      <c r="N8" s="159"/>
      <c r="O8" s="163"/>
      <c r="P8" s="163"/>
    </row>
    <row r="9" spans="1:16" s="58" customFormat="1" ht="13.5" customHeight="1" x14ac:dyDescent="0.25">
      <c r="A9" s="187" t="s">
        <v>163</v>
      </c>
      <c r="B9" s="364">
        <v>2.3811275951288096</v>
      </c>
      <c r="C9" s="365">
        <v>2.4831517050646141</v>
      </c>
      <c r="D9" s="365">
        <v>2.6996605890587873</v>
      </c>
      <c r="E9" s="365">
        <v>3.2533716118157585</v>
      </c>
      <c r="F9" s="365">
        <v>3.7749359967546763</v>
      </c>
      <c r="G9" s="365">
        <v>2.4543673835561481</v>
      </c>
      <c r="H9" s="365">
        <v>3.3613590886962612</v>
      </c>
      <c r="I9" s="365">
        <v>4.7563346918323575</v>
      </c>
      <c r="J9" s="365">
        <v>5.3832499497742994</v>
      </c>
      <c r="K9" s="366">
        <v>5.0471809250596706</v>
      </c>
      <c r="L9" s="59"/>
      <c r="N9" s="159"/>
      <c r="O9" s="163"/>
      <c r="P9" s="163"/>
    </row>
    <row r="10" spans="1:16" s="58" customFormat="1" ht="13.5" customHeight="1" x14ac:dyDescent="0.25">
      <c r="A10" s="186" t="s">
        <v>210</v>
      </c>
      <c r="B10" s="471">
        <v>3.8129877378725867</v>
      </c>
      <c r="C10" s="471">
        <v>4.0556777255519076</v>
      </c>
      <c r="D10" s="471">
        <v>4.6886745921989279</v>
      </c>
      <c r="E10" s="471">
        <v>5.6061121039900152</v>
      </c>
      <c r="F10" s="471">
        <v>6.6951619134391551</v>
      </c>
      <c r="G10" s="471">
        <v>3.9978692111686316</v>
      </c>
      <c r="H10" s="471">
        <v>5.9606606113379712</v>
      </c>
      <c r="I10" s="471">
        <v>8.6034651527487433</v>
      </c>
      <c r="J10" s="472">
        <v>9.647797015887793</v>
      </c>
      <c r="K10" s="472">
        <v>8.6560875329271845</v>
      </c>
      <c r="L10" s="59"/>
      <c r="N10" s="159"/>
    </row>
    <row r="11" spans="1:16" s="58" customFormat="1" ht="13.5" customHeight="1" x14ac:dyDescent="0.25">
      <c r="A11" s="187" t="s">
        <v>265</v>
      </c>
      <c r="B11" s="364">
        <v>2.6870054090977566</v>
      </c>
      <c r="C11" s="474">
        <v>2.9038353294783281</v>
      </c>
      <c r="D11" s="474">
        <v>3.5152497339436866</v>
      </c>
      <c r="E11" s="474">
        <v>4.179530797441763</v>
      </c>
      <c r="F11" s="474">
        <v>5.0935876702828304</v>
      </c>
      <c r="G11" s="474">
        <v>2.8563319546953059</v>
      </c>
      <c r="H11" s="474">
        <v>4.5342737413859497</v>
      </c>
      <c r="I11" s="474">
        <v>6.6328502499456174</v>
      </c>
      <c r="J11" s="475">
        <v>7.3921380630097389</v>
      </c>
      <c r="K11" s="475">
        <v>6.4313439988498908</v>
      </c>
      <c r="L11" s="59"/>
      <c r="N11" s="159"/>
    </row>
    <row r="12" spans="1:16" s="58" customFormat="1" ht="13.5" customHeight="1" x14ac:dyDescent="0.25">
      <c r="A12" s="187" t="s">
        <v>266</v>
      </c>
      <c r="B12" s="364">
        <v>1.1259823287748303</v>
      </c>
      <c r="C12" s="474">
        <v>1.1518423960735789</v>
      </c>
      <c r="D12" s="474">
        <v>1.1734248582552411</v>
      </c>
      <c r="E12" s="474">
        <v>1.4265813065482524</v>
      </c>
      <c r="F12" s="474">
        <v>1.6015742431563249</v>
      </c>
      <c r="G12" s="474">
        <v>1.1415372564733257</v>
      </c>
      <c r="H12" s="474">
        <v>1.4263868699520212</v>
      </c>
      <c r="I12" s="474">
        <v>1.9706149028031263</v>
      </c>
      <c r="J12" s="475">
        <v>2.2556589528780533</v>
      </c>
      <c r="K12" s="475">
        <v>2.2247435340772936</v>
      </c>
      <c r="L12" s="59"/>
      <c r="N12" s="159"/>
    </row>
    <row r="13" spans="1:16" s="58" customFormat="1" ht="13.5" customHeight="1" x14ac:dyDescent="0.25">
      <c r="A13" s="186" t="s">
        <v>142</v>
      </c>
      <c r="B13" s="471">
        <v>1.21</v>
      </c>
      <c r="C13" s="471">
        <v>1.2250000000000001</v>
      </c>
      <c r="D13" s="471">
        <v>1.2589999999999999</v>
      </c>
      <c r="E13" s="471">
        <v>1.2390000000000001</v>
      </c>
      <c r="F13" s="471">
        <v>1.6</v>
      </c>
      <c r="G13" s="471">
        <v>1.0740000000000001</v>
      </c>
      <c r="H13" s="471">
        <v>1.5409999999999999</v>
      </c>
      <c r="I13" s="471">
        <v>1.7090000000000001</v>
      </c>
      <c r="J13" s="472">
        <v>1.631</v>
      </c>
      <c r="K13" s="472">
        <v>2.1949999999999998</v>
      </c>
      <c r="L13" s="59"/>
      <c r="N13" s="159"/>
    </row>
    <row r="14" spans="1:16" s="58" customFormat="1" ht="13.5" customHeight="1" x14ac:dyDescent="0.25">
      <c r="A14" s="188" t="s">
        <v>267</v>
      </c>
      <c r="B14" s="471">
        <v>23.327999999999999</v>
      </c>
      <c r="C14" s="471">
        <v>23.849</v>
      </c>
      <c r="D14" s="471">
        <v>25.485999999999997</v>
      </c>
      <c r="E14" s="471">
        <v>26.347000000000001</v>
      </c>
      <c r="F14" s="471">
        <v>28.143000000000004</v>
      </c>
      <c r="G14" s="471">
        <v>29.618000000000002</v>
      </c>
      <c r="H14" s="471">
        <v>33.478000000000002</v>
      </c>
      <c r="I14" s="471">
        <v>36.729999999999997</v>
      </c>
      <c r="J14" s="471">
        <v>38.897999999999996</v>
      </c>
      <c r="K14" s="472">
        <v>38.71</v>
      </c>
      <c r="L14" s="59"/>
      <c r="N14" s="159"/>
    </row>
    <row r="15" spans="1:16" s="58" customFormat="1" ht="13.5" customHeight="1" x14ac:dyDescent="0.25">
      <c r="A15" s="189" t="s">
        <v>268</v>
      </c>
      <c r="B15" s="364">
        <v>9.880149722890156</v>
      </c>
      <c r="C15" s="474">
        <v>10.12832017238137</v>
      </c>
      <c r="D15" s="474">
        <v>10.830524783419783</v>
      </c>
      <c r="E15" s="474">
        <v>11.196020102705615</v>
      </c>
      <c r="F15" s="474">
        <v>11.954488313013565</v>
      </c>
      <c r="G15" s="474">
        <v>12.531953471407885</v>
      </c>
      <c r="H15" s="474">
        <v>13.570867374198878</v>
      </c>
      <c r="I15" s="474">
        <v>14.793837392429753</v>
      </c>
      <c r="J15" s="475">
        <v>16.380121970284847</v>
      </c>
      <c r="K15" s="475">
        <v>16.239244896144843</v>
      </c>
      <c r="L15" s="59"/>
      <c r="N15" s="159"/>
    </row>
    <row r="16" spans="1:16" s="58" customFormat="1" ht="13.5" customHeight="1" x14ac:dyDescent="0.25">
      <c r="A16" s="189" t="s">
        <v>269</v>
      </c>
      <c r="B16" s="364">
        <v>12.912850277109845</v>
      </c>
      <c r="C16" s="474">
        <v>13.24667982761863</v>
      </c>
      <c r="D16" s="474">
        <v>14.168475216580216</v>
      </c>
      <c r="E16" s="474">
        <v>14.644979897294384</v>
      </c>
      <c r="F16" s="474">
        <v>15.635511686986437</v>
      </c>
      <c r="G16" s="474">
        <v>16.388046528592117</v>
      </c>
      <c r="H16" s="474">
        <v>17.80413262580112</v>
      </c>
      <c r="I16" s="474">
        <v>19.204162607570247</v>
      </c>
      <c r="J16" s="475">
        <v>21.499878029715148</v>
      </c>
      <c r="K16" s="475">
        <v>21.481755103855157</v>
      </c>
      <c r="L16" s="59"/>
      <c r="N16" s="159"/>
    </row>
    <row r="17" spans="1:14" s="58" customFormat="1" ht="22.5" customHeight="1" x14ac:dyDescent="0.25">
      <c r="A17" s="189" t="s">
        <v>469</v>
      </c>
      <c r="B17" s="364">
        <v>0.53500000000000003</v>
      </c>
      <c r="C17" s="364">
        <v>0.47399999999999998</v>
      </c>
      <c r="D17" s="364">
        <v>0.48699999999999999</v>
      </c>
      <c r="E17" s="364">
        <v>0.50600000000000001</v>
      </c>
      <c r="F17" s="364">
        <v>0.55300000000000005</v>
      </c>
      <c r="G17" s="364">
        <v>0.69799999999999995</v>
      </c>
      <c r="H17" s="364">
        <v>2.1030000000000002</v>
      </c>
      <c r="I17" s="364">
        <v>2.7320000000000002</v>
      </c>
      <c r="J17" s="364">
        <v>1.018</v>
      </c>
      <c r="K17" s="473">
        <v>0.98899999999999999</v>
      </c>
      <c r="L17" s="59"/>
      <c r="N17" s="159"/>
    </row>
    <row r="18" spans="1:14" s="58" customFormat="1" ht="13.5" customHeight="1" x14ac:dyDescent="0.25">
      <c r="A18" s="186" t="s">
        <v>215</v>
      </c>
      <c r="B18" s="471">
        <v>6.0990000000000002</v>
      </c>
      <c r="C18" s="471">
        <v>5.9729999999999999</v>
      </c>
      <c r="D18" s="471">
        <v>5.5759999999999996</v>
      </c>
      <c r="E18" s="471">
        <v>5.8010000000000002</v>
      </c>
      <c r="F18" s="471">
        <v>6.2549999999999999</v>
      </c>
      <c r="G18" s="471">
        <v>7.0289999999999999</v>
      </c>
      <c r="H18" s="471">
        <v>7.7729999999999997</v>
      </c>
      <c r="I18" s="471">
        <v>7.7409999999999997</v>
      </c>
      <c r="J18" s="472">
        <v>7.4320000000000004</v>
      </c>
      <c r="K18" s="472">
        <v>8.1780000000000008</v>
      </c>
      <c r="L18" s="59"/>
      <c r="M18" s="341"/>
      <c r="N18" s="159"/>
    </row>
    <row r="19" spans="1:14" s="58" customFormat="1" ht="13.5" customHeight="1" x14ac:dyDescent="0.25">
      <c r="A19" s="190" t="s">
        <v>144</v>
      </c>
      <c r="B19" s="471">
        <v>0.92100000000000004</v>
      </c>
      <c r="C19" s="471">
        <v>0.98399999999999999</v>
      </c>
      <c r="D19" s="471">
        <v>0.96399999999999997</v>
      </c>
      <c r="E19" s="471">
        <v>1.286</v>
      </c>
      <c r="F19" s="471">
        <v>1.6160000000000001</v>
      </c>
      <c r="G19" s="471">
        <v>1.3109999999999999</v>
      </c>
      <c r="H19" s="471">
        <v>1.7490000000000001</v>
      </c>
      <c r="I19" s="471">
        <v>2.1259999999999999</v>
      </c>
      <c r="J19" s="471">
        <v>4.3049999999999997</v>
      </c>
      <c r="K19" s="472">
        <v>4.0880000000000001</v>
      </c>
      <c r="L19" s="59"/>
      <c r="N19" s="159"/>
    </row>
    <row r="20" spans="1:14" s="58" customFormat="1" ht="15" customHeight="1" x14ac:dyDescent="0.2">
      <c r="A20" s="536"/>
      <c r="B20" s="614" t="s">
        <v>270</v>
      </c>
      <c r="C20" s="615"/>
      <c r="D20" s="615"/>
      <c r="E20" s="615"/>
      <c r="F20" s="615"/>
      <c r="G20" s="615"/>
      <c r="H20" s="615"/>
      <c r="I20" s="615"/>
      <c r="J20" s="615"/>
      <c r="K20" s="615"/>
      <c r="M20" s="47"/>
      <c r="N20" s="159"/>
    </row>
    <row r="21" spans="1:14" s="58" customFormat="1" ht="13.5" customHeight="1" x14ac:dyDescent="0.2">
      <c r="A21" s="85" t="s">
        <v>114</v>
      </c>
      <c r="B21" s="476">
        <v>4670.6128137667838</v>
      </c>
      <c r="C21" s="476">
        <v>4794.9491939828595</v>
      </c>
      <c r="D21" s="476">
        <v>5007.1174101654788</v>
      </c>
      <c r="E21" s="476">
        <v>5377.1586506474896</v>
      </c>
      <c r="F21" s="476">
        <v>5913.4955504210011</v>
      </c>
      <c r="G21" s="476">
        <v>5411.6973071885404</v>
      </c>
      <c r="H21" s="476">
        <v>6863.5396182213817</v>
      </c>
      <c r="I21" s="476">
        <v>7929.8110279031835</v>
      </c>
      <c r="J21" s="476">
        <v>8614.6937105041507</v>
      </c>
      <c r="K21" s="477">
        <v>8680.7266704150279</v>
      </c>
      <c r="N21" s="159"/>
    </row>
    <row r="22" spans="1:14" s="58" customFormat="1" ht="13.5" customHeight="1" x14ac:dyDescent="0.25">
      <c r="A22" s="186" t="s">
        <v>205</v>
      </c>
      <c r="B22" s="476">
        <v>1315.6680803259103</v>
      </c>
      <c r="C22" s="476">
        <v>1379.3592556951703</v>
      </c>
      <c r="D22" s="476">
        <v>1421.1519389820728</v>
      </c>
      <c r="E22" s="476">
        <v>1586.6935458107741</v>
      </c>
      <c r="F22" s="476">
        <v>1760.546224536891</v>
      </c>
      <c r="G22" s="476">
        <v>1390.2724576262092</v>
      </c>
      <c r="H22" s="476">
        <v>2054.2469789266611</v>
      </c>
      <c r="I22" s="476">
        <v>2640.59378525086</v>
      </c>
      <c r="J22" s="476">
        <v>2923.0630828702633</v>
      </c>
      <c r="K22" s="477">
        <v>3001.4990511736751</v>
      </c>
      <c r="L22" s="59"/>
      <c r="N22" s="159"/>
    </row>
    <row r="23" spans="1:14" s="58" customFormat="1" ht="13.5" customHeight="1" x14ac:dyDescent="0.25">
      <c r="A23" s="187" t="s">
        <v>263</v>
      </c>
      <c r="B23" s="478">
        <v>795.41365209065918</v>
      </c>
      <c r="C23" s="478">
        <v>843.8012645944965</v>
      </c>
      <c r="D23" s="478">
        <v>860.75618493216791</v>
      </c>
      <c r="E23" s="478">
        <v>910.46569732261912</v>
      </c>
      <c r="F23" s="478">
        <v>992.94013378916975</v>
      </c>
      <c r="G23" s="478">
        <v>866.80987331491929</v>
      </c>
      <c r="H23" s="478">
        <v>1359.6994529014319</v>
      </c>
      <c r="I23" s="478">
        <v>1693.6621272779234</v>
      </c>
      <c r="J23" s="478">
        <v>1856.5841168842701</v>
      </c>
      <c r="K23" s="479">
        <v>1974.550019652725</v>
      </c>
      <c r="L23" s="59"/>
      <c r="N23" s="159"/>
    </row>
    <row r="24" spans="1:14" s="58" customFormat="1" ht="13.5" customHeight="1" x14ac:dyDescent="0.25">
      <c r="A24" s="187" t="s">
        <v>264</v>
      </c>
      <c r="B24" s="478">
        <v>294.40403513541139</v>
      </c>
      <c r="C24" s="478">
        <v>300.52865302849216</v>
      </c>
      <c r="D24" s="478">
        <v>305.45888633186092</v>
      </c>
      <c r="E24" s="478">
        <v>370.06937270505955</v>
      </c>
      <c r="F24" s="478">
        <v>413.79398449294121</v>
      </c>
      <c r="G24" s="478">
        <v>294.08577775510929</v>
      </c>
      <c r="H24" s="478">
        <v>374.44400214894677</v>
      </c>
      <c r="I24" s="478">
        <v>504.87360319520616</v>
      </c>
      <c r="J24" s="478">
        <v>571.60590429214244</v>
      </c>
      <c r="K24" s="479">
        <v>563.33202394896307</v>
      </c>
      <c r="L24" s="59"/>
      <c r="N24" s="159"/>
    </row>
    <row r="25" spans="1:14" s="58" customFormat="1" ht="13.5" customHeight="1" x14ac:dyDescent="0.25">
      <c r="A25" s="187" t="s">
        <v>163</v>
      </c>
      <c r="B25" s="478">
        <v>225.85039309983964</v>
      </c>
      <c r="C25" s="478">
        <v>235.0293380721819</v>
      </c>
      <c r="D25" s="478">
        <v>254.93686771804397</v>
      </c>
      <c r="E25" s="478">
        <v>306.15847578309541</v>
      </c>
      <c r="F25" s="478">
        <v>353.81210625478019</v>
      </c>
      <c r="G25" s="478">
        <v>229.37680655618055</v>
      </c>
      <c r="H25" s="478">
        <v>320.10352387628251</v>
      </c>
      <c r="I25" s="478">
        <v>442.05805477773021</v>
      </c>
      <c r="J25" s="478">
        <v>494.87306169385073</v>
      </c>
      <c r="K25" s="479">
        <v>463.6170075719869</v>
      </c>
      <c r="L25" s="59"/>
      <c r="N25" s="159"/>
    </row>
    <row r="26" spans="1:14" s="58" customFormat="1" ht="13.5" customHeight="1" x14ac:dyDescent="0.25">
      <c r="A26" s="186" t="s">
        <v>210</v>
      </c>
      <c r="B26" s="476">
        <v>361.66259264943187</v>
      </c>
      <c r="C26" s="476">
        <v>383.86831111704214</v>
      </c>
      <c r="D26" s="476">
        <v>442.76529395167717</v>
      </c>
      <c r="E26" s="476">
        <v>527.56307659204595</v>
      </c>
      <c r="F26" s="476">
        <v>627.51509968571168</v>
      </c>
      <c r="G26" s="476">
        <v>373.62722420082997</v>
      </c>
      <c r="H26" s="476">
        <v>567.63601149792362</v>
      </c>
      <c r="I26" s="476">
        <v>799.61384473280589</v>
      </c>
      <c r="J26" s="476">
        <v>886.90565966630686</v>
      </c>
      <c r="K26" s="477">
        <v>795.11898996357843</v>
      </c>
      <c r="L26" s="59"/>
      <c r="N26" s="159"/>
    </row>
    <row r="27" spans="1:14" s="58" customFormat="1" ht="13.5" customHeight="1" x14ac:dyDescent="0.25">
      <c r="A27" s="187" t="s">
        <v>265</v>
      </c>
      <c r="B27" s="478">
        <v>254.8629603670168</v>
      </c>
      <c r="C27" s="478">
        <v>274.84687865260679</v>
      </c>
      <c r="D27" s="478">
        <v>331.95534284949923</v>
      </c>
      <c r="E27" s="478">
        <v>393.31466893789946</v>
      </c>
      <c r="F27" s="478">
        <v>477.40491059066443</v>
      </c>
      <c r="G27" s="478">
        <v>266.94304472181062</v>
      </c>
      <c r="H27" s="478">
        <v>431.80063912787534</v>
      </c>
      <c r="I27" s="478">
        <v>616.46311058765309</v>
      </c>
      <c r="J27" s="478">
        <v>679.54674775200715</v>
      </c>
      <c r="K27" s="479">
        <v>590.76155653714579</v>
      </c>
      <c r="L27" s="59"/>
      <c r="N27" s="159"/>
    </row>
    <row r="28" spans="1:14" s="58" customFormat="1" ht="13.5" customHeight="1" x14ac:dyDescent="0.25">
      <c r="A28" s="187" t="s">
        <v>266</v>
      </c>
      <c r="B28" s="478">
        <v>106.79963228241513</v>
      </c>
      <c r="C28" s="478">
        <v>109.02143246443529</v>
      </c>
      <c r="D28" s="478">
        <v>110.80995110217786</v>
      </c>
      <c r="E28" s="478">
        <v>134.24840765414655</v>
      </c>
      <c r="F28" s="478">
        <v>150.11018909504716</v>
      </c>
      <c r="G28" s="478">
        <v>106.68417947901929</v>
      </c>
      <c r="H28" s="478">
        <v>135.83537237004828</v>
      </c>
      <c r="I28" s="478">
        <v>183.15073414515291</v>
      </c>
      <c r="J28" s="478">
        <v>207.35891191429977</v>
      </c>
      <c r="K28" s="479">
        <v>204.35743342643252</v>
      </c>
      <c r="L28" s="59"/>
      <c r="N28" s="159"/>
    </row>
    <row r="29" spans="1:14" s="58" customFormat="1" ht="13.5" customHeight="1" x14ac:dyDescent="0.25">
      <c r="A29" s="186" t="s">
        <v>142</v>
      </c>
      <c r="B29" s="476">
        <v>114.76872394821105</v>
      </c>
      <c r="C29" s="476">
        <v>115.945771074398</v>
      </c>
      <c r="D29" s="476">
        <v>118.89106273500816</v>
      </c>
      <c r="E29" s="476">
        <v>116.59607224627651</v>
      </c>
      <c r="F29" s="476">
        <v>149.9626405571712</v>
      </c>
      <c r="G29" s="476">
        <v>100.37237778331249</v>
      </c>
      <c r="H29" s="476">
        <v>146.75002499797637</v>
      </c>
      <c r="I29" s="476">
        <v>158.83600809515289</v>
      </c>
      <c r="J29" s="476">
        <v>149.93507103576178</v>
      </c>
      <c r="K29" s="477">
        <v>201.62529275854723</v>
      </c>
      <c r="L29" s="59"/>
      <c r="N29" s="159"/>
    </row>
    <row r="30" spans="1:14" s="58" customFormat="1" ht="13.5" customHeight="1" x14ac:dyDescent="0.25">
      <c r="A30" s="188" t="s">
        <v>267</v>
      </c>
      <c r="B30" s="476">
        <v>2212.6651175734437</v>
      </c>
      <c r="C30" s="476">
        <v>2257.2985260027085</v>
      </c>
      <c r="D30" s="476">
        <v>2406.717732219553</v>
      </c>
      <c r="E30" s="476">
        <v>2479.383951148222</v>
      </c>
      <c r="F30" s="476">
        <v>2637.7491207502935</v>
      </c>
      <c r="G30" s="476">
        <v>2767.9972860206235</v>
      </c>
      <c r="H30" s="476">
        <v>3188.1228662441613</v>
      </c>
      <c r="I30" s="476">
        <v>3413.7194718168321</v>
      </c>
      <c r="J30" s="476">
        <v>3575.8273409865483</v>
      </c>
      <c r="K30" s="477">
        <v>3555.7699693318286</v>
      </c>
      <c r="L30" s="59"/>
      <c r="N30" s="159"/>
    </row>
    <row r="31" spans="1:14" s="58" customFormat="1" ht="13.5" customHeight="1" x14ac:dyDescent="0.25">
      <c r="A31" s="189" t="s">
        <v>268</v>
      </c>
      <c r="B31" s="478">
        <v>937.13402984576373</v>
      </c>
      <c r="C31" s="478">
        <v>958.64154455113282</v>
      </c>
      <c r="D31" s="478">
        <v>1022.7582219846084</v>
      </c>
      <c r="E31" s="478">
        <v>1053.601266154825</v>
      </c>
      <c r="F31" s="478">
        <v>1120.4541462058482</v>
      </c>
      <c r="G31" s="478">
        <v>1171.1936389153134</v>
      </c>
      <c r="H31" s="478">
        <v>1292.3589399142809</v>
      </c>
      <c r="I31" s="478">
        <v>1374.952648228407</v>
      </c>
      <c r="J31" s="478">
        <v>1505.796904469099</v>
      </c>
      <c r="K31" s="479">
        <v>1491.6822352450788</v>
      </c>
      <c r="L31" s="59"/>
      <c r="N31" s="159"/>
    </row>
    <row r="32" spans="1:14" s="58" customFormat="1" ht="13.5" customHeight="1" x14ac:dyDescent="0.25">
      <c r="A32" s="189" t="s">
        <v>269</v>
      </c>
      <c r="B32" s="478">
        <v>1224.7862387092564</v>
      </c>
      <c r="C32" s="478">
        <v>1253.7930667664616</v>
      </c>
      <c r="D32" s="478">
        <v>1337.9706718299021</v>
      </c>
      <c r="E32" s="478">
        <v>1378.1655642858782</v>
      </c>
      <c r="F32" s="478">
        <v>1465.4641369018727</v>
      </c>
      <c r="G32" s="478">
        <v>1531.5709472051683</v>
      </c>
      <c r="H32" s="478">
        <v>1695.4944243371842</v>
      </c>
      <c r="I32" s="478">
        <v>1784.8522688102169</v>
      </c>
      <c r="J32" s="478">
        <v>1976.4474185441782</v>
      </c>
      <c r="K32" s="479">
        <v>1973.2415315636501</v>
      </c>
      <c r="L32" s="59"/>
      <c r="N32" s="159"/>
    </row>
    <row r="33" spans="1:16" s="58" customFormat="1" ht="22.5" customHeight="1" x14ac:dyDescent="0.25">
      <c r="A33" s="189" t="s">
        <v>469</v>
      </c>
      <c r="B33" s="478">
        <v>50.744849018423892</v>
      </c>
      <c r="C33" s="478">
        <v>44.863914685114004</v>
      </c>
      <c r="D33" s="478">
        <v>45.98883840504287</v>
      </c>
      <c r="E33" s="478">
        <v>47.617120707518893</v>
      </c>
      <c r="F33" s="478">
        <v>51.830837642572291</v>
      </c>
      <c r="G33" s="478">
        <v>65.23269990014164</v>
      </c>
      <c r="H33" s="478">
        <v>200.26950199269587</v>
      </c>
      <c r="I33" s="478">
        <v>253.91455477820816</v>
      </c>
      <c r="J33" s="478">
        <v>93.583017973271296</v>
      </c>
      <c r="K33" s="479">
        <v>90.846202523099421</v>
      </c>
      <c r="L33" s="59"/>
      <c r="N33" s="159"/>
    </row>
    <row r="34" spans="1:16" s="58" customFormat="1" ht="13.5" customHeight="1" x14ac:dyDescent="0.25">
      <c r="A34" s="186" t="s">
        <v>215</v>
      </c>
      <c r="B34" s="476">
        <v>578.49127881003233</v>
      </c>
      <c r="C34" s="476">
        <v>565.34211479786063</v>
      </c>
      <c r="D34" s="476">
        <v>526.55803479778035</v>
      </c>
      <c r="E34" s="476">
        <v>545.90299846702987</v>
      </c>
      <c r="F34" s="476">
        <v>586.26019792819113</v>
      </c>
      <c r="G34" s="476">
        <v>656.90637191704229</v>
      </c>
      <c r="H34" s="476">
        <v>740.22579124547065</v>
      </c>
      <c r="I34" s="476">
        <v>719.45555217353922</v>
      </c>
      <c r="J34" s="476">
        <v>683.21118818993341</v>
      </c>
      <c r="K34" s="477">
        <v>751.20348254186763</v>
      </c>
      <c r="L34" s="59"/>
      <c r="N34" s="159"/>
    </row>
    <row r="35" spans="1:16" s="58" customFormat="1" ht="13.5" customHeight="1" x14ac:dyDescent="0.25">
      <c r="A35" s="190" t="s">
        <v>144</v>
      </c>
      <c r="B35" s="478">
        <v>87.357020459754025</v>
      </c>
      <c r="C35" s="478">
        <v>93.1352152956797</v>
      </c>
      <c r="D35" s="478">
        <v>91.033347479386705</v>
      </c>
      <c r="E35" s="478">
        <v>121.0190063831409</v>
      </c>
      <c r="F35" s="478">
        <v>151.46226696274292</v>
      </c>
      <c r="G35" s="478">
        <v>122.5215896405239</v>
      </c>
      <c r="H35" s="478">
        <v>166.55794530918925</v>
      </c>
      <c r="I35" s="478">
        <v>197.5923658339936</v>
      </c>
      <c r="J35" s="478">
        <v>395.75136775533684</v>
      </c>
      <c r="K35" s="479">
        <v>375.50988464553126</v>
      </c>
      <c r="L35" s="59"/>
      <c r="N35" s="159"/>
    </row>
    <row r="36" spans="1:16" s="58" customFormat="1" ht="15" customHeight="1" x14ac:dyDescent="0.2">
      <c r="A36" s="535"/>
      <c r="B36" s="616" t="s">
        <v>271</v>
      </c>
      <c r="C36" s="617"/>
      <c r="D36" s="617"/>
      <c r="E36" s="617"/>
      <c r="F36" s="617"/>
      <c r="G36" s="617"/>
      <c r="H36" s="617"/>
      <c r="I36" s="617"/>
      <c r="J36" s="617"/>
      <c r="K36" s="617"/>
      <c r="M36" s="47"/>
      <c r="N36" s="159"/>
      <c r="O36" s="47"/>
      <c r="P36" s="47"/>
    </row>
    <row r="37" spans="1:16" s="58" customFormat="1" ht="13.5" customHeight="1" x14ac:dyDescent="0.2">
      <c r="A37" s="85" t="s">
        <v>114</v>
      </c>
      <c r="B37" s="480">
        <v>100</v>
      </c>
      <c r="C37" s="526">
        <v>100</v>
      </c>
      <c r="D37" s="526">
        <v>100</v>
      </c>
      <c r="E37" s="526">
        <v>100</v>
      </c>
      <c r="F37" s="526">
        <v>100</v>
      </c>
      <c r="G37" s="526">
        <v>100</v>
      </c>
      <c r="H37" s="526">
        <v>100</v>
      </c>
      <c r="I37" s="527">
        <v>100</v>
      </c>
      <c r="J37" s="527">
        <v>100</v>
      </c>
      <c r="K37" s="527">
        <v>100</v>
      </c>
      <c r="M37" s="47"/>
      <c r="N37" s="159"/>
      <c r="O37" s="47"/>
      <c r="P37" s="47"/>
    </row>
    <row r="38" spans="1:16" s="58" customFormat="1" ht="13.5" customHeight="1" x14ac:dyDescent="0.2">
      <c r="A38" s="186" t="s">
        <v>205</v>
      </c>
      <c r="B38" s="480">
        <v>28.169067588902593</v>
      </c>
      <c r="C38" s="480">
        <v>28.766921189198762</v>
      </c>
      <c r="D38" s="480">
        <v>28.382636606380384</v>
      </c>
      <c r="E38" s="480">
        <v>29.508029219478448</v>
      </c>
      <c r="F38" s="480">
        <v>29.771667358598958</v>
      </c>
      <c r="G38" s="480">
        <v>25.690137099491196</v>
      </c>
      <c r="H38" s="480">
        <v>29.929848054974862</v>
      </c>
      <c r="I38" s="480">
        <v>33.299580229077549</v>
      </c>
      <c r="J38" s="480">
        <v>33.931131867243131</v>
      </c>
      <c r="K38" s="480">
        <v>34.57658748089775</v>
      </c>
      <c r="M38" s="47"/>
      <c r="N38" s="159"/>
      <c r="O38" s="47"/>
      <c r="P38" s="47"/>
    </row>
    <row r="39" spans="1:16" s="58" customFormat="1" ht="13.5" customHeight="1" x14ac:dyDescent="0.2">
      <c r="A39" s="187" t="s">
        <v>263</v>
      </c>
      <c r="B39" s="481">
        <v>17.030177490759922</v>
      </c>
      <c r="C39" s="481">
        <v>17.597710225029608</v>
      </c>
      <c r="D39" s="481">
        <v>17.190653112800106</v>
      </c>
      <c r="E39" s="481">
        <v>16.932096604830242</v>
      </c>
      <c r="F39" s="481">
        <v>16.791086174377504</v>
      </c>
      <c r="G39" s="481">
        <v>16.017338445066144</v>
      </c>
      <c r="H39" s="481">
        <v>19.810469940199525</v>
      </c>
      <c r="I39" s="481">
        <v>21.35816504729199</v>
      </c>
      <c r="J39" s="481">
        <v>21.551365367993085</v>
      </c>
      <c r="K39" s="481">
        <v>22.74636784017439</v>
      </c>
      <c r="M39" s="47"/>
      <c r="N39" s="159"/>
      <c r="O39" s="47"/>
      <c r="P39" s="47"/>
    </row>
    <row r="40" spans="1:16" s="58" customFormat="1" ht="13.5" customHeight="1" x14ac:dyDescent="0.2">
      <c r="A40" s="187" t="s">
        <v>264</v>
      </c>
      <c r="B40" s="481">
        <v>6.3033277831903751</v>
      </c>
      <c r="C40" s="481">
        <v>6.2676087038757986</v>
      </c>
      <c r="D40" s="481">
        <v>6.1004937833436159</v>
      </c>
      <c r="E40" s="481">
        <v>6.8822476097203804</v>
      </c>
      <c r="F40" s="481">
        <v>6.9974515236336288</v>
      </c>
      <c r="G40" s="481">
        <v>5.4342613982579033</v>
      </c>
      <c r="H40" s="481">
        <v>5.4555524259650188</v>
      </c>
      <c r="I40" s="481">
        <v>6.3667797557680998</v>
      </c>
      <c r="J40" s="481">
        <v>6.6352434979222341</v>
      </c>
      <c r="K40" s="481">
        <v>6.489456992913591</v>
      </c>
      <c r="M40" s="47"/>
      <c r="N40" s="159"/>
      <c r="O40" s="47"/>
      <c r="P40" s="47"/>
    </row>
    <row r="41" spans="1:16" s="58" customFormat="1" ht="13.5" customHeight="1" x14ac:dyDescent="0.2">
      <c r="A41" s="187" t="s">
        <v>163</v>
      </c>
      <c r="B41" s="481">
        <v>4.8355623149522966</v>
      </c>
      <c r="C41" s="481">
        <v>4.9016022602933562</v>
      </c>
      <c r="D41" s="481">
        <v>5.0914897102366652</v>
      </c>
      <c r="E41" s="481">
        <v>5.6936850049278238</v>
      </c>
      <c r="F41" s="481">
        <v>5.9831296605878244</v>
      </c>
      <c r="G41" s="481">
        <v>4.238537256167147</v>
      </c>
      <c r="H41" s="481">
        <v>4.6638256888103191</v>
      </c>
      <c r="I41" s="481">
        <v>5.5746354260174611</v>
      </c>
      <c r="J41" s="481">
        <v>5.7445230013278055</v>
      </c>
      <c r="K41" s="481">
        <v>5.3407626478097745</v>
      </c>
      <c r="M41" s="47"/>
      <c r="N41" s="159"/>
      <c r="O41" s="47"/>
      <c r="P41" s="47"/>
    </row>
    <row r="42" spans="1:16" s="58" customFormat="1" ht="13.5" customHeight="1" x14ac:dyDescent="0.2">
      <c r="A42" s="186" t="s">
        <v>210</v>
      </c>
      <c r="B42" s="480">
        <v>7.7433648874387462</v>
      </c>
      <c r="C42" s="480">
        <v>8.0056804689141483</v>
      </c>
      <c r="D42" s="480">
        <v>8.8427184282272364</v>
      </c>
      <c r="E42" s="480">
        <v>9.8111867413195935</v>
      </c>
      <c r="F42" s="480">
        <v>10.611576424388055</v>
      </c>
      <c r="G42" s="480">
        <v>6.9040673007436739</v>
      </c>
      <c r="H42" s="480">
        <v>8.2703101179886662</v>
      </c>
      <c r="I42" s="480">
        <v>10.083643127423194</v>
      </c>
      <c r="J42" s="480">
        <v>10.295266314400436</v>
      </c>
      <c r="K42" s="480">
        <v>9.1595902065830579</v>
      </c>
      <c r="M42" s="47"/>
      <c r="N42" s="159"/>
      <c r="O42" s="47"/>
      <c r="P42" s="47"/>
    </row>
    <row r="43" spans="1:16" s="58" customFormat="1" ht="13.5" customHeight="1" x14ac:dyDescent="0.2">
      <c r="A43" s="187" t="s">
        <v>265</v>
      </c>
      <c r="B43" s="481">
        <v>5.4567349195762898</v>
      </c>
      <c r="C43" s="481">
        <v>5.7320081513587215</v>
      </c>
      <c r="D43" s="481">
        <v>6.6296696413701337</v>
      </c>
      <c r="E43" s="481">
        <v>7.3145446227542221</v>
      </c>
      <c r="F43" s="481">
        <v>8.0731422983260117</v>
      </c>
      <c r="G43" s="481">
        <v>4.9327046501145064</v>
      </c>
      <c r="H43" s="481">
        <v>6.2912238166663661</v>
      </c>
      <c r="I43" s="481">
        <v>7.7739949718657986</v>
      </c>
      <c r="J43" s="481">
        <v>7.8882287703788663</v>
      </c>
      <c r="K43" s="481">
        <v>6.8054389795560901</v>
      </c>
      <c r="M43" s="47"/>
      <c r="N43" s="159"/>
      <c r="O43" s="47"/>
      <c r="P43" s="47"/>
    </row>
    <row r="44" spans="1:16" s="58" customFormat="1" ht="13.5" customHeight="1" x14ac:dyDescent="0.2">
      <c r="A44" s="187" t="s">
        <v>266</v>
      </c>
      <c r="B44" s="481">
        <v>2.2866299678624555</v>
      </c>
      <c r="C44" s="481">
        <v>2.2736723175554263</v>
      </c>
      <c r="D44" s="481">
        <v>2.2130487868571018</v>
      </c>
      <c r="E44" s="481">
        <v>2.49664211856537</v>
      </c>
      <c r="F44" s="481">
        <v>2.5384341260620431</v>
      </c>
      <c r="G44" s="481">
        <v>1.9713626506291677</v>
      </c>
      <c r="H44" s="481">
        <v>1.9790863013223001</v>
      </c>
      <c r="I44" s="481">
        <v>2.3096481555573969</v>
      </c>
      <c r="J44" s="481">
        <v>2.4070375440215699</v>
      </c>
      <c r="K44" s="481">
        <v>2.354151227026966</v>
      </c>
      <c r="M44" s="47"/>
      <c r="N44" s="159"/>
      <c r="O44" s="47"/>
      <c r="P44" s="47"/>
    </row>
    <row r="45" spans="1:16" s="58" customFormat="1" ht="13.5" customHeight="1" x14ac:dyDescent="0.2">
      <c r="A45" s="186" t="s">
        <v>142</v>
      </c>
      <c r="B45" s="480">
        <v>2.4572519394013241</v>
      </c>
      <c r="C45" s="480">
        <v>2.418081326490328</v>
      </c>
      <c r="D45" s="480">
        <v>2.3744412801991586</v>
      </c>
      <c r="E45" s="480">
        <v>2.1683584179208961</v>
      </c>
      <c r="F45" s="480">
        <v>2.5359390106667936</v>
      </c>
      <c r="G45" s="480">
        <v>1.8547300797844786</v>
      </c>
      <c r="H45" s="480">
        <v>2.1381099718341128</v>
      </c>
      <c r="I45" s="480">
        <v>2.0030238745443678</v>
      </c>
      <c r="J45" s="480">
        <v>1.7404573635965894</v>
      </c>
      <c r="K45" s="480">
        <v>2.3226775869549119</v>
      </c>
      <c r="M45" s="47"/>
      <c r="N45" s="159"/>
      <c r="O45" s="47"/>
      <c r="P45" s="47"/>
    </row>
    <row r="46" spans="1:16" s="58" customFormat="1" ht="13.5" customHeight="1" x14ac:dyDescent="0.2">
      <c r="A46" s="188" t="s">
        <v>267</v>
      </c>
      <c r="B46" s="480">
        <v>47.37419276227611</v>
      </c>
      <c r="C46" s="480">
        <v>47.076589024871694</v>
      </c>
      <c r="D46" s="480">
        <v>48.065933651434271</v>
      </c>
      <c r="E46" s="480">
        <v>46.109555477773888</v>
      </c>
      <c r="F46" s="480">
        <v>44.605582235747235</v>
      </c>
      <c r="G46" s="480">
        <v>51.148412945117947</v>
      </c>
      <c r="H46" s="480">
        <v>46.45012695461547</v>
      </c>
      <c r="I46" s="480">
        <v>43.049190703343839</v>
      </c>
      <c r="J46" s="480">
        <v>41.508467522489347</v>
      </c>
      <c r="K46" s="480">
        <v>40.961662592721929</v>
      </c>
      <c r="M46" s="47"/>
      <c r="N46" s="159"/>
      <c r="O46" s="47"/>
      <c r="P46" s="47"/>
    </row>
    <row r="47" spans="1:16" s="58" customFormat="1" ht="13.5" customHeight="1" x14ac:dyDescent="0.2">
      <c r="A47" s="189" t="s">
        <v>268</v>
      </c>
      <c r="B47" s="481">
        <v>20.064476915824208</v>
      </c>
      <c r="C47" s="481">
        <v>19.992736226571992</v>
      </c>
      <c r="D47" s="481">
        <v>20.42608827003335</v>
      </c>
      <c r="E47" s="481">
        <v>19.594014880478849</v>
      </c>
      <c r="F47" s="481">
        <v>18.947408290957103</v>
      </c>
      <c r="G47" s="481">
        <v>21.641891119068639</v>
      </c>
      <c r="H47" s="481">
        <v>18.829336053999249</v>
      </c>
      <c r="I47" s="481">
        <v>17.339034226544172</v>
      </c>
      <c r="J47" s="481">
        <v>17.479401532674764</v>
      </c>
      <c r="K47" s="481">
        <v>17.183840614736933</v>
      </c>
      <c r="M47" s="47"/>
      <c r="N47" s="159"/>
      <c r="O47" s="47"/>
      <c r="P47" s="47"/>
    </row>
    <row r="48" spans="1:16" s="58" customFormat="1" ht="13.5" customHeight="1" x14ac:dyDescent="0.2">
      <c r="A48" s="189" t="s">
        <v>269</v>
      </c>
      <c r="B48" s="481">
        <v>26.223244947625695</v>
      </c>
      <c r="C48" s="481">
        <v>26.148203370743449</v>
      </c>
      <c r="D48" s="481">
        <v>26.721376037908485</v>
      </c>
      <c r="E48" s="481">
        <v>25.629996320081176</v>
      </c>
      <c r="F48" s="481">
        <v>24.781690024228418</v>
      </c>
      <c r="G48" s="481">
        <v>28.301119967865361</v>
      </c>
      <c r="H48" s="481">
        <v>24.702915968255965</v>
      </c>
      <c r="I48" s="481">
        <v>22.508131184081584</v>
      </c>
      <c r="J48" s="481">
        <v>22.942747414620641</v>
      </c>
      <c r="K48" s="481">
        <v>22.731294354523307</v>
      </c>
      <c r="M48" s="47"/>
      <c r="N48" s="159"/>
      <c r="O48" s="47"/>
      <c r="P48" s="47"/>
    </row>
    <row r="49" spans="1:16" s="58" customFormat="1" ht="22.5" customHeight="1" x14ac:dyDescent="0.2">
      <c r="A49" s="189" t="s">
        <v>469</v>
      </c>
      <c r="B49" s="481">
        <v>1.0864708988262055</v>
      </c>
      <c r="C49" s="481">
        <v>0.93564942755625746</v>
      </c>
      <c r="D49" s="481">
        <v>0.91846934349244647</v>
      </c>
      <c r="E49" s="481">
        <v>0.88554427721386064</v>
      </c>
      <c r="F49" s="481">
        <v>0.87648392056171054</v>
      </c>
      <c r="G49" s="481">
        <v>1.2054018581839532</v>
      </c>
      <c r="H49" s="481">
        <v>2.9178749323602466</v>
      </c>
      <c r="I49" s="481">
        <v>3.2020252927180888</v>
      </c>
      <c r="J49" s="481">
        <v>1.0863185751939473</v>
      </c>
      <c r="K49" s="481">
        <v>1.0465276234616894</v>
      </c>
      <c r="M49" s="47"/>
      <c r="N49" s="159"/>
      <c r="O49" s="47"/>
      <c r="P49" s="47"/>
    </row>
    <row r="50" spans="1:16" s="58" customFormat="1" ht="13.5" customHeight="1" x14ac:dyDescent="0.2">
      <c r="A50" s="186" t="s">
        <v>215</v>
      </c>
      <c r="B50" s="480">
        <v>12.38576824661874</v>
      </c>
      <c r="C50" s="480">
        <v>11.79036715357284</v>
      </c>
      <c r="D50" s="480">
        <v>10.51619108688682</v>
      </c>
      <c r="E50" s="480">
        <v>10.152257612880645</v>
      </c>
      <c r="F50" s="480">
        <v>9.9139365698254949</v>
      </c>
      <c r="G50" s="480">
        <v>12.138638483058751</v>
      </c>
      <c r="H50" s="480">
        <v>10.784898644429953</v>
      </c>
      <c r="I50" s="480">
        <v>9.0727956775002632</v>
      </c>
      <c r="J50" s="480">
        <v>7.9307658652666175</v>
      </c>
      <c r="K50" s="480">
        <v>8.65369353353862</v>
      </c>
      <c r="M50" s="47"/>
      <c r="N50" s="159"/>
      <c r="O50" s="47"/>
      <c r="P50" s="47"/>
    </row>
    <row r="51" spans="1:16" s="58" customFormat="1" ht="13.5" customHeight="1" x14ac:dyDescent="0.2">
      <c r="A51" s="190" t="s">
        <v>144</v>
      </c>
      <c r="B51" s="481">
        <v>1.8703545753624957</v>
      </c>
      <c r="C51" s="481">
        <v>1.9423608369522307</v>
      </c>
      <c r="D51" s="481">
        <v>1.8180789468721121</v>
      </c>
      <c r="E51" s="481">
        <v>2.2506125306265314</v>
      </c>
      <c r="F51" s="481">
        <v>2.5612984007734614</v>
      </c>
      <c r="G51" s="481">
        <v>2.2640140918039582</v>
      </c>
      <c r="H51" s="481">
        <v>2.4267062561569523</v>
      </c>
      <c r="I51" s="481">
        <v>2.4917663881107814</v>
      </c>
      <c r="J51" s="481">
        <v>4.593911067003873</v>
      </c>
      <c r="K51" s="481">
        <v>4.3257885993037268</v>
      </c>
      <c r="M51" s="47"/>
      <c r="N51" s="159"/>
      <c r="O51" s="47"/>
      <c r="P51" s="47"/>
    </row>
    <row r="52" spans="1:16" s="58" customFormat="1" ht="7.5" customHeight="1" x14ac:dyDescent="0.25">
      <c r="A52" s="57"/>
      <c r="B52"/>
      <c r="C52"/>
      <c r="D52"/>
      <c r="E52"/>
      <c r="F52"/>
      <c r="G52"/>
      <c r="H52"/>
      <c r="I52"/>
      <c r="J52"/>
      <c r="M52" s="47"/>
      <c r="N52" s="159"/>
      <c r="O52" s="47"/>
      <c r="P52" s="47"/>
    </row>
    <row r="53" spans="1:16" s="58" customFormat="1" ht="12.75" customHeight="1" x14ac:dyDescent="0.2">
      <c r="A53" s="51" t="s">
        <v>470</v>
      </c>
      <c r="B53" s="33"/>
      <c r="C53" s="33"/>
      <c r="D53" s="33"/>
      <c r="E53" s="33"/>
      <c r="F53" s="32"/>
      <c r="G53" s="32"/>
      <c r="H53" s="32"/>
      <c r="I53" s="32"/>
      <c r="J53" s="32"/>
      <c r="M53" s="47"/>
      <c r="N53" s="47"/>
      <c r="O53" s="47"/>
      <c r="P53" s="47"/>
    </row>
    <row r="54" spans="1:16" ht="13.9" customHeight="1" x14ac:dyDescent="0.25">
      <c r="E54" s="47"/>
      <c r="F54" s="47"/>
      <c r="G54" s="47"/>
      <c r="H54" s="47"/>
      <c r="I54" s="47"/>
      <c r="J54" s="47"/>
    </row>
    <row r="55" spans="1:16" x14ac:dyDescent="0.25">
      <c r="K55"/>
      <c r="L55"/>
    </row>
    <row r="56" spans="1:16" x14ac:dyDescent="0.25">
      <c r="K56"/>
      <c r="L56"/>
    </row>
    <row r="57" spans="1:16" x14ac:dyDescent="0.25">
      <c r="K57"/>
      <c r="L57"/>
    </row>
    <row r="58" spans="1:16" x14ac:dyDescent="0.25">
      <c r="K58"/>
      <c r="L58"/>
    </row>
    <row r="59" spans="1:16" x14ac:dyDescent="0.25">
      <c r="K59"/>
      <c r="L59"/>
    </row>
    <row r="60" spans="1:16" x14ac:dyDescent="0.25">
      <c r="K60"/>
      <c r="L60"/>
    </row>
  </sheetData>
  <mergeCells count="3">
    <mergeCell ref="B4:K4"/>
    <mergeCell ref="B20:K20"/>
    <mergeCell ref="B36:K36"/>
  </mergeCells>
  <hyperlinks>
    <hyperlink ref="M2" location="OBSAH!A1" tooltip="obsah" display="zpět na obsah" xr:uid="{4FDB1578-AAB3-4E83-9992-544EBCD18207}"/>
  </hyperlinks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69F8A-D8E7-4131-9AD9-631A37FC267E}">
  <sheetPr codeName="List26"/>
  <dimension ref="A1:K65"/>
  <sheetViews>
    <sheetView zoomScaleNormal="100" workbookViewId="0"/>
  </sheetViews>
  <sheetFormatPr defaultColWidth="9.140625" defaultRowHeight="15" x14ac:dyDescent="0.25"/>
  <cols>
    <col min="1" max="9" width="9.42578125" customWidth="1"/>
  </cols>
  <sheetData>
    <row r="1" spans="1:11" s="109" customFormat="1" ht="26.25" customHeight="1" x14ac:dyDescent="0.2">
      <c r="A1" s="622" t="s">
        <v>430</v>
      </c>
      <c r="B1" s="623"/>
      <c r="C1" s="623"/>
      <c r="D1" s="623"/>
      <c r="E1" s="623"/>
      <c r="F1" s="623"/>
      <c r="G1" s="623"/>
      <c r="H1" s="623"/>
      <c r="I1" s="624"/>
    </row>
    <row r="2" spans="1:11" ht="15.75" thickBot="1" x14ac:dyDescent="0.3">
      <c r="A2" s="286" t="s">
        <v>101</v>
      </c>
      <c r="B2" s="289"/>
      <c r="C2" s="290"/>
      <c r="D2" s="291"/>
      <c r="E2" s="291"/>
      <c r="F2" s="291"/>
      <c r="G2" s="292"/>
      <c r="H2" s="292"/>
      <c r="I2" s="293"/>
      <c r="J2" s="48"/>
      <c r="K2" s="48" t="s">
        <v>59</v>
      </c>
    </row>
    <row r="3" spans="1:11" ht="15.6" customHeight="1" thickBot="1" x14ac:dyDescent="0.3">
      <c r="A3" s="244" t="s">
        <v>272</v>
      </c>
      <c r="B3" s="287">
        <v>2017</v>
      </c>
      <c r="C3" s="287">
        <v>2018</v>
      </c>
      <c r="D3" s="243">
        <v>2019</v>
      </c>
      <c r="E3" s="243">
        <v>2020</v>
      </c>
      <c r="F3" s="243">
        <v>2021</v>
      </c>
      <c r="G3" s="243">
        <v>2022</v>
      </c>
      <c r="H3" s="243">
        <v>2023</v>
      </c>
      <c r="I3" s="242">
        <v>2024</v>
      </c>
    </row>
    <row r="4" spans="1:11" ht="11.25" customHeight="1" x14ac:dyDescent="0.25">
      <c r="A4" s="482"/>
      <c r="B4" s="625" t="s">
        <v>113</v>
      </c>
      <c r="C4" s="626"/>
      <c r="D4" s="626"/>
      <c r="E4" s="626"/>
      <c r="F4" s="626"/>
      <c r="G4" s="626"/>
      <c r="H4" s="626"/>
      <c r="I4" s="626"/>
    </row>
    <row r="5" spans="1:11" ht="11.25" customHeight="1" x14ac:dyDescent="0.25">
      <c r="A5" s="288"/>
      <c r="B5" s="620" t="s">
        <v>273</v>
      </c>
      <c r="C5" s="621"/>
      <c r="D5" s="621"/>
      <c r="E5" s="621"/>
      <c r="F5" s="621"/>
      <c r="G5" s="621"/>
      <c r="H5" s="621"/>
      <c r="I5" s="621"/>
    </row>
    <row r="6" spans="1:11" ht="11.25" customHeight="1" x14ac:dyDescent="0.25">
      <c r="A6" s="138" t="s">
        <v>276</v>
      </c>
      <c r="B6" s="258">
        <v>16.232061013999999</v>
      </c>
      <c r="C6" s="258">
        <v>16.874639843000001</v>
      </c>
      <c r="D6" s="258">
        <v>17.791232044000001</v>
      </c>
      <c r="E6" s="258">
        <v>20.503651046999998</v>
      </c>
      <c r="F6" s="258">
        <v>22.449808495000003</v>
      </c>
      <c r="G6" s="258">
        <v>24.884411327000112</v>
      </c>
      <c r="H6" s="258">
        <v>27.280873425999999</v>
      </c>
      <c r="I6" s="260">
        <v>29.849587945999957</v>
      </c>
    </row>
    <row r="7" spans="1:11" ht="11.25" customHeight="1" x14ac:dyDescent="0.25">
      <c r="A7" s="141" t="s">
        <v>277</v>
      </c>
      <c r="B7" s="259">
        <v>11.209532320000001</v>
      </c>
      <c r="C7" s="259">
        <v>12.229572406999999</v>
      </c>
      <c r="D7" s="259">
        <v>13.352897883000001</v>
      </c>
      <c r="E7" s="259">
        <v>15.153484280000001</v>
      </c>
      <c r="F7" s="259">
        <v>18.76327598</v>
      </c>
      <c r="G7" s="259">
        <v>20.593383365000012</v>
      </c>
      <c r="H7" s="259">
        <v>22.370403438</v>
      </c>
      <c r="I7" s="261">
        <v>25.689228528999948</v>
      </c>
    </row>
    <row r="8" spans="1:11" ht="11.25" customHeight="1" x14ac:dyDescent="0.25">
      <c r="A8" s="138" t="s">
        <v>278</v>
      </c>
      <c r="B8" s="259">
        <v>14.947312140999999</v>
      </c>
      <c r="C8" s="259">
        <v>15.675087278000001</v>
      </c>
      <c r="D8" s="259">
        <v>16.497259147000001</v>
      </c>
      <c r="E8" s="259">
        <v>19.165070015000001</v>
      </c>
      <c r="F8" s="259">
        <v>21.717029889999999</v>
      </c>
      <c r="G8" s="259">
        <v>21.095785290999956</v>
      </c>
      <c r="H8" s="259">
        <v>21.772058578999999</v>
      </c>
      <c r="I8" s="261">
        <v>23.698348807999977</v>
      </c>
    </row>
    <row r="9" spans="1:11" ht="11.25" customHeight="1" x14ac:dyDescent="0.25">
      <c r="A9" s="138" t="s">
        <v>279</v>
      </c>
      <c r="B9" s="259">
        <v>23.029946257999999</v>
      </c>
      <c r="C9" s="259">
        <v>23.782487552999999</v>
      </c>
      <c r="D9" s="259">
        <v>25.521521450000002</v>
      </c>
      <c r="E9" s="259">
        <v>29.89412729</v>
      </c>
      <c r="F9" s="259">
        <v>34.277616871999996</v>
      </c>
      <c r="G9" s="259">
        <v>33.365692043000095</v>
      </c>
      <c r="H9" s="259">
        <v>35.621444183999998</v>
      </c>
      <c r="I9" s="261">
        <v>38.470084921999906</v>
      </c>
    </row>
    <row r="10" spans="1:11" ht="11.25" customHeight="1" x14ac:dyDescent="0.25">
      <c r="A10" s="138" t="s">
        <v>280</v>
      </c>
      <c r="B10" s="259">
        <v>28.651239386</v>
      </c>
      <c r="C10" s="259">
        <v>31.352001472000001</v>
      </c>
      <c r="D10" s="259">
        <v>34.522486403999999</v>
      </c>
      <c r="E10" s="259">
        <v>39.883112647000004</v>
      </c>
      <c r="F10" s="259">
        <v>47.237871681000001</v>
      </c>
      <c r="G10" s="259">
        <v>46.031512306000209</v>
      </c>
      <c r="H10" s="259">
        <v>49.014837587000002</v>
      </c>
      <c r="I10" s="261">
        <v>52.394328095999995</v>
      </c>
    </row>
    <row r="11" spans="1:11" ht="11.25" customHeight="1" x14ac:dyDescent="0.25">
      <c r="A11" s="138" t="s">
        <v>281</v>
      </c>
      <c r="B11" s="259">
        <v>34.064149314000005</v>
      </c>
      <c r="C11" s="259">
        <v>35.922303755000002</v>
      </c>
      <c r="D11" s="259">
        <v>39.153646905999992</v>
      </c>
      <c r="E11" s="259">
        <v>45.635425286</v>
      </c>
      <c r="F11" s="259">
        <v>53.405585314</v>
      </c>
      <c r="G11" s="259">
        <v>54.469794706999977</v>
      </c>
      <c r="H11" s="259">
        <v>60.430082038000002</v>
      </c>
      <c r="I11" s="261">
        <v>67.477175618000061</v>
      </c>
    </row>
    <row r="12" spans="1:11" ht="11.25" customHeight="1" x14ac:dyDescent="0.25">
      <c r="A12" s="138" t="s">
        <v>282</v>
      </c>
      <c r="B12" s="259">
        <v>55.721028537999999</v>
      </c>
      <c r="C12" s="259">
        <v>57.720289409000003</v>
      </c>
      <c r="D12" s="259">
        <v>60.948819049000001</v>
      </c>
      <c r="E12" s="259">
        <v>67.140356570000009</v>
      </c>
      <c r="F12" s="259">
        <v>72.489426527999996</v>
      </c>
      <c r="G12" s="259">
        <v>72.870466263999816</v>
      </c>
      <c r="H12" s="259">
        <v>78.414043309000007</v>
      </c>
      <c r="I12" s="261">
        <v>84.881185956000039</v>
      </c>
    </row>
    <row r="13" spans="1:11" ht="11.25" customHeight="1" x14ac:dyDescent="0.25">
      <c r="A13" s="138" t="s">
        <v>283</v>
      </c>
      <c r="B13" s="259">
        <v>52.076266673000006</v>
      </c>
      <c r="C13" s="259">
        <v>58.119695072999995</v>
      </c>
      <c r="D13" s="259">
        <v>65.276113971000001</v>
      </c>
      <c r="E13" s="259">
        <v>75.960053860000002</v>
      </c>
      <c r="F13" s="259">
        <v>83.517858947999997</v>
      </c>
      <c r="G13" s="259">
        <v>91.547117815999727</v>
      </c>
      <c r="H13" s="259">
        <v>102.02188353299999</v>
      </c>
      <c r="I13" s="261">
        <v>111.59100188799997</v>
      </c>
    </row>
    <row r="14" spans="1:11" ht="11.25" customHeight="1" x14ac:dyDescent="0.25">
      <c r="A14" s="138" t="s">
        <v>284</v>
      </c>
      <c r="B14" s="259">
        <v>28.682094996</v>
      </c>
      <c r="C14" s="259">
        <v>30.985166125999999</v>
      </c>
      <c r="D14" s="259">
        <v>34.299499867999991</v>
      </c>
      <c r="E14" s="259">
        <v>40.371567541999994</v>
      </c>
      <c r="F14" s="259">
        <v>42.866222944999997</v>
      </c>
      <c r="G14" s="259">
        <v>48.857838477000172</v>
      </c>
      <c r="H14" s="259">
        <v>56.306411625999999</v>
      </c>
      <c r="I14" s="261">
        <v>64.549677089000198</v>
      </c>
    </row>
    <row r="15" spans="1:11" ht="11.25" customHeight="1" x14ac:dyDescent="0.25">
      <c r="A15" s="138"/>
      <c r="B15" s="618" t="s">
        <v>274</v>
      </c>
      <c r="C15" s="619"/>
      <c r="D15" s="619"/>
      <c r="E15" s="619"/>
      <c r="F15" s="619"/>
      <c r="G15" s="619"/>
      <c r="H15" s="619"/>
      <c r="I15" s="619"/>
    </row>
    <row r="16" spans="1:11" ht="11.25" customHeight="1" x14ac:dyDescent="0.25">
      <c r="A16" s="138" t="s">
        <v>276</v>
      </c>
      <c r="B16" s="258">
        <v>8.9023121560000007</v>
      </c>
      <c r="C16" s="258">
        <v>9.2222126429999989</v>
      </c>
      <c r="D16" s="258">
        <v>9.7077472329999992</v>
      </c>
      <c r="E16" s="258">
        <v>11.155966253999999</v>
      </c>
      <c r="F16" s="258">
        <v>12.048631807</v>
      </c>
      <c r="G16" s="258">
        <v>13.457889176000037</v>
      </c>
      <c r="H16" s="258">
        <v>14.683372744</v>
      </c>
      <c r="I16" s="260">
        <v>16.297188833999922</v>
      </c>
    </row>
    <row r="17" spans="1:9" ht="11.25" customHeight="1" x14ac:dyDescent="0.25">
      <c r="A17" s="141" t="s">
        <v>277</v>
      </c>
      <c r="B17" s="259">
        <v>5.6131107869999992</v>
      </c>
      <c r="C17" s="259">
        <v>6.0743054920000006</v>
      </c>
      <c r="D17" s="259">
        <v>6.6359137850000005</v>
      </c>
      <c r="E17" s="259">
        <v>7.6104908570000003</v>
      </c>
      <c r="F17" s="259">
        <v>9.3424736389999996</v>
      </c>
      <c r="G17" s="259">
        <v>10.199382818000005</v>
      </c>
      <c r="H17" s="259">
        <v>11.073956473999999</v>
      </c>
      <c r="I17" s="261">
        <v>12.692300625999938</v>
      </c>
    </row>
    <row r="18" spans="1:9" ht="11.25" customHeight="1" x14ac:dyDescent="0.25">
      <c r="A18" s="138" t="s">
        <v>278</v>
      </c>
      <c r="B18" s="259">
        <v>5.875336375999999</v>
      </c>
      <c r="C18" s="259">
        <v>6.2332720589999999</v>
      </c>
      <c r="D18" s="259">
        <v>6.5946535040000001</v>
      </c>
      <c r="E18" s="259">
        <v>7.4311503940000003</v>
      </c>
      <c r="F18" s="259">
        <v>9.0886905440000003</v>
      </c>
      <c r="G18" s="259">
        <v>8.7218377999999852</v>
      </c>
      <c r="H18" s="259">
        <v>9.0307237489999999</v>
      </c>
      <c r="I18" s="261">
        <v>10.017881143000002</v>
      </c>
    </row>
    <row r="19" spans="1:9" ht="11.25" customHeight="1" x14ac:dyDescent="0.25">
      <c r="A19" s="138" t="s">
        <v>279</v>
      </c>
      <c r="B19" s="259">
        <v>9.2528413359999995</v>
      </c>
      <c r="C19" s="259">
        <v>9.6003969510000005</v>
      </c>
      <c r="D19" s="259">
        <v>10.3694586</v>
      </c>
      <c r="E19" s="259">
        <v>11.953935336999999</v>
      </c>
      <c r="F19" s="259">
        <v>14.680417277</v>
      </c>
      <c r="G19" s="259">
        <v>14.01506740499997</v>
      </c>
      <c r="H19" s="259">
        <v>15.082219885999999</v>
      </c>
      <c r="I19" s="261">
        <v>16.308458654999963</v>
      </c>
    </row>
    <row r="20" spans="1:9" ht="11.25" customHeight="1" x14ac:dyDescent="0.25">
      <c r="A20" s="138" t="s">
        <v>280</v>
      </c>
      <c r="B20" s="259">
        <v>13.103143398</v>
      </c>
      <c r="C20" s="259">
        <v>14.617364440999999</v>
      </c>
      <c r="D20" s="259">
        <v>16.117906697999999</v>
      </c>
      <c r="E20" s="259">
        <v>18.607673112999997</v>
      </c>
      <c r="F20" s="259">
        <v>22.551030683</v>
      </c>
      <c r="G20" s="259">
        <v>21.606901823000168</v>
      </c>
      <c r="H20" s="259">
        <v>23.046716069000002</v>
      </c>
      <c r="I20" s="261">
        <v>24.581725886999994</v>
      </c>
    </row>
    <row r="21" spans="1:9" ht="11.25" customHeight="1" x14ac:dyDescent="0.25">
      <c r="A21" s="138" t="s">
        <v>281</v>
      </c>
      <c r="B21" s="259">
        <v>17.130512563</v>
      </c>
      <c r="C21" s="259">
        <v>18.129553891000004</v>
      </c>
      <c r="D21" s="259">
        <v>19.779336297</v>
      </c>
      <c r="E21" s="259">
        <v>23.291783952999999</v>
      </c>
      <c r="F21" s="259">
        <v>27.251266153</v>
      </c>
      <c r="G21" s="259">
        <v>27.393334717999824</v>
      </c>
      <c r="H21" s="259">
        <v>30.557800189000002</v>
      </c>
      <c r="I21" s="261">
        <v>33.883961121000077</v>
      </c>
    </row>
    <row r="22" spans="1:9" ht="11.25" customHeight="1" x14ac:dyDescent="0.25">
      <c r="A22" s="138" t="s">
        <v>282</v>
      </c>
      <c r="B22" s="259">
        <v>29.661033695999997</v>
      </c>
      <c r="C22" s="259">
        <v>30.743717634999999</v>
      </c>
      <c r="D22" s="259">
        <v>32.529225165000007</v>
      </c>
      <c r="E22" s="259">
        <v>36.541546832999998</v>
      </c>
      <c r="F22" s="259">
        <v>39.342667018</v>
      </c>
      <c r="G22" s="259">
        <v>38.955857746999833</v>
      </c>
      <c r="H22" s="259">
        <v>41.751228088000005</v>
      </c>
      <c r="I22" s="261">
        <v>45.287240243000042</v>
      </c>
    </row>
    <row r="23" spans="1:9" ht="11.25" customHeight="1" x14ac:dyDescent="0.25">
      <c r="A23" s="138" t="s">
        <v>283</v>
      </c>
      <c r="B23" s="259">
        <v>25.291149149000002</v>
      </c>
      <c r="C23" s="259">
        <v>28.454865976000001</v>
      </c>
      <c r="D23" s="259">
        <v>32.084039728999997</v>
      </c>
      <c r="E23" s="259">
        <v>38.141797036</v>
      </c>
      <c r="F23" s="259">
        <v>41.629568906999999</v>
      </c>
      <c r="G23" s="259">
        <v>45.243872400999997</v>
      </c>
      <c r="H23" s="259">
        <v>50.300672871999993</v>
      </c>
      <c r="I23" s="261">
        <v>55.099856419999909</v>
      </c>
    </row>
    <row r="24" spans="1:9" ht="11.25" customHeight="1" x14ac:dyDescent="0.25">
      <c r="A24" s="138" t="s">
        <v>284</v>
      </c>
      <c r="B24" s="259">
        <v>10.238695334999999</v>
      </c>
      <c r="C24" s="259">
        <v>11.170594488999999</v>
      </c>
      <c r="D24" s="259">
        <v>12.476052291</v>
      </c>
      <c r="E24" s="259">
        <v>14.991592525</v>
      </c>
      <c r="F24" s="259">
        <v>15.791504327999998</v>
      </c>
      <c r="G24" s="259">
        <v>18.165453308000149</v>
      </c>
      <c r="H24" s="259">
        <v>21.054425807000005</v>
      </c>
      <c r="I24" s="261">
        <v>24.093951455000024</v>
      </c>
    </row>
    <row r="25" spans="1:9" ht="11.25" customHeight="1" x14ac:dyDescent="0.25">
      <c r="A25" s="138"/>
      <c r="B25" s="618" t="s">
        <v>275</v>
      </c>
      <c r="C25" s="619"/>
      <c r="D25" s="619"/>
      <c r="E25" s="619"/>
      <c r="F25" s="619"/>
      <c r="G25" s="619"/>
      <c r="H25" s="619"/>
      <c r="I25" s="619"/>
    </row>
    <row r="26" spans="1:9" ht="11.25" customHeight="1" x14ac:dyDescent="0.25">
      <c r="A26" s="138" t="s">
        <v>276</v>
      </c>
      <c r="B26" s="258">
        <v>7.3297488580000003</v>
      </c>
      <c r="C26" s="258">
        <v>7.6524272</v>
      </c>
      <c r="D26" s="258">
        <v>8.0834848109999999</v>
      </c>
      <c r="E26" s="258">
        <v>9.3476847930000009</v>
      </c>
      <c r="F26" s="258">
        <v>10.401176688</v>
      </c>
      <c r="G26" s="258">
        <v>11.42652215100007</v>
      </c>
      <c r="H26" s="258">
        <v>12.597465443000001</v>
      </c>
      <c r="I26" s="260">
        <v>13.552374141000035</v>
      </c>
    </row>
    <row r="27" spans="1:9" ht="11.25" customHeight="1" x14ac:dyDescent="0.25">
      <c r="A27" s="141" t="s">
        <v>277</v>
      </c>
      <c r="B27" s="259">
        <v>5.596421533</v>
      </c>
      <c r="C27" s="259">
        <v>6.1552669150000003</v>
      </c>
      <c r="D27" s="259">
        <v>6.7169840980000011</v>
      </c>
      <c r="E27" s="259">
        <v>7.5429934229999995</v>
      </c>
      <c r="F27" s="259">
        <v>9.4208023409999981</v>
      </c>
      <c r="G27" s="259">
        <v>10.394000547000006</v>
      </c>
      <c r="H27" s="259">
        <v>11.296444195999999</v>
      </c>
      <c r="I27" s="261">
        <v>12.996923187000009</v>
      </c>
    </row>
    <row r="28" spans="1:9" ht="11.25" customHeight="1" x14ac:dyDescent="0.25">
      <c r="A28" s="138" t="s">
        <v>278</v>
      </c>
      <c r="B28" s="259">
        <v>9.0719757649999995</v>
      </c>
      <c r="C28" s="259">
        <v>9.4418152190000004</v>
      </c>
      <c r="D28" s="259">
        <v>9.9026056430000011</v>
      </c>
      <c r="E28" s="259">
        <v>11.733919621</v>
      </c>
      <c r="F28" s="259">
        <v>12.628339346000001</v>
      </c>
      <c r="G28" s="259">
        <v>12.373947490999971</v>
      </c>
      <c r="H28" s="259">
        <v>12.741248976</v>
      </c>
      <c r="I28" s="261">
        <v>13.680409487999974</v>
      </c>
    </row>
    <row r="29" spans="1:9" ht="11.25" customHeight="1" x14ac:dyDescent="0.25">
      <c r="A29" s="138" t="s">
        <v>279</v>
      </c>
      <c r="B29" s="259">
        <v>13.777104922000001</v>
      </c>
      <c r="C29" s="259">
        <v>14.182090602000001</v>
      </c>
      <c r="D29" s="259">
        <v>15.15206285</v>
      </c>
      <c r="E29" s="259">
        <v>17.940191953000003</v>
      </c>
      <c r="F29" s="259">
        <v>19.597199594999999</v>
      </c>
      <c r="G29" s="259">
        <v>19.350624638000131</v>
      </c>
      <c r="H29" s="259">
        <v>20.539214529000002</v>
      </c>
      <c r="I29" s="261">
        <v>22.161516867999943</v>
      </c>
    </row>
    <row r="30" spans="1:9" ht="11.25" customHeight="1" x14ac:dyDescent="0.25">
      <c r="A30" s="138" t="s">
        <v>280</v>
      </c>
      <c r="B30" s="259">
        <v>15.548095988000002</v>
      </c>
      <c r="C30" s="259">
        <v>16.734637030999998</v>
      </c>
      <c r="D30" s="259">
        <v>18.404579706</v>
      </c>
      <c r="E30" s="259">
        <v>21.275439534</v>
      </c>
      <c r="F30" s="259">
        <v>24.686840998000001</v>
      </c>
      <c r="G30" s="259">
        <v>24.424610483000041</v>
      </c>
      <c r="H30" s="259">
        <v>25.968104509</v>
      </c>
      <c r="I30" s="261">
        <v>27.812594970000003</v>
      </c>
    </row>
    <row r="31" spans="1:9" ht="11.25" customHeight="1" x14ac:dyDescent="0.25">
      <c r="A31" s="138" t="s">
        <v>281</v>
      </c>
      <c r="B31" s="259">
        <v>16.933636750999998</v>
      </c>
      <c r="C31" s="259">
        <v>17.792749864000001</v>
      </c>
      <c r="D31" s="259">
        <v>19.374310608999998</v>
      </c>
      <c r="E31" s="259">
        <v>22.343641333000001</v>
      </c>
      <c r="F31" s="259">
        <v>26.154319161</v>
      </c>
      <c r="G31" s="259">
        <v>27.076459989000149</v>
      </c>
      <c r="H31" s="259">
        <v>29.872281652999998</v>
      </c>
      <c r="I31" s="261">
        <v>33.593207508999981</v>
      </c>
    </row>
    <row r="32" spans="1:9" ht="11.25" customHeight="1" x14ac:dyDescent="0.25">
      <c r="A32" s="138" t="s">
        <v>282</v>
      </c>
      <c r="B32" s="259">
        <v>26.059994842000002</v>
      </c>
      <c r="C32" s="259">
        <v>26.976571774</v>
      </c>
      <c r="D32" s="259">
        <v>28.419593884000001</v>
      </c>
      <c r="E32" s="259">
        <v>30.598809737000003</v>
      </c>
      <c r="F32" s="259">
        <v>33.146759510000003</v>
      </c>
      <c r="G32" s="259">
        <v>33.914608516999976</v>
      </c>
      <c r="H32" s="259">
        <v>36.662806609999997</v>
      </c>
      <c r="I32" s="261">
        <v>39.593918565999992</v>
      </c>
    </row>
    <row r="33" spans="1:9" ht="11.25" customHeight="1" x14ac:dyDescent="0.25">
      <c r="A33" s="138" t="s">
        <v>283</v>
      </c>
      <c r="B33" s="259">
        <v>26.785117524</v>
      </c>
      <c r="C33" s="259">
        <v>29.664829096999998</v>
      </c>
      <c r="D33" s="259">
        <v>33.192074242000004</v>
      </c>
      <c r="E33" s="259">
        <v>37.818256823999995</v>
      </c>
      <c r="F33" s="259">
        <v>41.888290040999998</v>
      </c>
      <c r="G33" s="259">
        <v>46.303245414999729</v>
      </c>
      <c r="H33" s="259">
        <v>51.721201220999994</v>
      </c>
      <c r="I33" s="261">
        <v>56.491137224000077</v>
      </c>
    </row>
    <row r="34" spans="1:9" ht="11.25" customHeight="1" x14ac:dyDescent="0.25">
      <c r="A34" s="138" t="s">
        <v>284</v>
      </c>
      <c r="B34" s="259">
        <v>18.443399661000004</v>
      </c>
      <c r="C34" s="259">
        <v>19.814571637</v>
      </c>
      <c r="D34" s="259">
        <v>21.823447577</v>
      </c>
      <c r="E34" s="259">
        <v>25.379975017</v>
      </c>
      <c r="F34" s="259">
        <v>27.074718617000002</v>
      </c>
      <c r="G34" s="259">
        <v>30.692385169000023</v>
      </c>
      <c r="H34" s="259">
        <v>35.251971456</v>
      </c>
      <c r="I34" s="261">
        <v>40.45571196900017</v>
      </c>
    </row>
    <row r="35" spans="1:9" ht="11.25" customHeight="1" x14ac:dyDescent="0.25">
      <c r="A35" s="288"/>
      <c r="B35" s="620" t="s">
        <v>120</v>
      </c>
      <c r="C35" s="621"/>
      <c r="D35" s="621"/>
      <c r="E35" s="621"/>
      <c r="F35" s="621"/>
      <c r="G35" s="621"/>
      <c r="H35" s="621"/>
      <c r="I35" s="621"/>
    </row>
    <row r="36" spans="1:9" ht="11.25" customHeight="1" x14ac:dyDescent="0.25">
      <c r="A36" s="288"/>
      <c r="B36" s="620" t="s">
        <v>273</v>
      </c>
      <c r="C36" s="621"/>
      <c r="D36" s="621"/>
      <c r="E36" s="621"/>
      <c r="F36" s="621"/>
      <c r="G36" s="621"/>
      <c r="H36" s="621"/>
      <c r="I36" s="621"/>
    </row>
    <row r="37" spans="1:9" ht="11.25" customHeight="1" x14ac:dyDescent="0.25">
      <c r="A37" s="138" t="s">
        <v>276</v>
      </c>
      <c r="B37" s="262">
        <v>14153.925113182144</v>
      </c>
      <c r="C37" s="262">
        <v>14770.662381405462</v>
      </c>
      <c r="D37" s="262">
        <v>15667.046833212544</v>
      </c>
      <c r="E37" s="262">
        <v>18173.016234033861</v>
      </c>
      <c r="F37" s="262">
        <v>20250.630521613784</v>
      </c>
      <c r="G37" s="262">
        <v>21821.769606295718</v>
      </c>
      <c r="H37" s="262">
        <v>23924.945276947808</v>
      </c>
      <c r="I37" s="264">
        <v>26763.225964542904</v>
      </c>
    </row>
    <row r="38" spans="1:9" ht="11.25" customHeight="1" x14ac:dyDescent="0.25">
      <c r="A38" s="141" t="s">
        <v>277</v>
      </c>
      <c r="B38" s="257">
        <v>11531.752549744973</v>
      </c>
      <c r="C38" s="257">
        <v>12182.705538792266</v>
      </c>
      <c r="D38" s="257">
        <v>12858.996679535714</v>
      </c>
      <c r="E38" s="257">
        <v>14147.207553898737</v>
      </c>
      <c r="F38" s="257">
        <v>17460.918455183248</v>
      </c>
      <c r="G38" s="257">
        <v>18132.287924946959</v>
      </c>
      <c r="H38" s="257">
        <v>19009.164884748927</v>
      </c>
      <c r="I38" s="265">
        <v>21478.479930939011</v>
      </c>
    </row>
    <row r="39" spans="1:9" ht="11.25" customHeight="1" x14ac:dyDescent="0.25">
      <c r="A39" s="138" t="s">
        <v>278</v>
      </c>
      <c r="B39" s="257">
        <v>12248.210694815574</v>
      </c>
      <c r="C39" s="257">
        <v>13234.399349892774</v>
      </c>
      <c r="D39" s="257">
        <v>14338.124059284522</v>
      </c>
      <c r="E39" s="257">
        <v>17155.293115887544</v>
      </c>
      <c r="F39" s="257">
        <v>20462.359834394276</v>
      </c>
      <c r="G39" s="257">
        <v>19622.34351635673</v>
      </c>
      <c r="H39" s="257">
        <v>20333.181023847435</v>
      </c>
      <c r="I39" s="265">
        <v>22393.819260782362</v>
      </c>
    </row>
    <row r="40" spans="1:9" ht="11.25" customHeight="1" x14ac:dyDescent="0.25">
      <c r="A40" s="138" t="s">
        <v>279</v>
      </c>
      <c r="B40" s="257">
        <v>14767.727571661801</v>
      </c>
      <c r="C40" s="257">
        <v>15582.046192855154</v>
      </c>
      <c r="D40" s="257">
        <v>17034.880342439421</v>
      </c>
      <c r="E40" s="257">
        <v>20209.945713128702</v>
      </c>
      <c r="F40" s="257">
        <v>24511.640171564806</v>
      </c>
      <c r="G40" s="257">
        <v>23223.630636738235</v>
      </c>
      <c r="H40" s="257">
        <v>24541.63309196883</v>
      </c>
      <c r="I40" s="265">
        <v>26773.457465303087</v>
      </c>
    </row>
    <row r="41" spans="1:9" ht="11.25" customHeight="1" x14ac:dyDescent="0.25">
      <c r="A41" s="138" t="s">
        <v>280</v>
      </c>
      <c r="B41" s="257">
        <v>17358.401488214065</v>
      </c>
      <c r="C41" s="257">
        <v>18449.125721441284</v>
      </c>
      <c r="D41" s="257">
        <v>19804.962933768868</v>
      </c>
      <c r="E41" s="257">
        <v>22534.283364578285</v>
      </c>
      <c r="F41" s="257">
        <v>27311.000793812316</v>
      </c>
      <c r="G41" s="257">
        <v>26157.344816123375</v>
      </c>
      <c r="H41" s="257">
        <v>27886.352332982868</v>
      </c>
      <c r="I41" s="265">
        <v>30420.450385202912</v>
      </c>
    </row>
    <row r="42" spans="1:9" ht="11.25" customHeight="1" x14ac:dyDescent="0.25">
      <c r="A42" s="138" t="s">
        <v>281</v>
      </c>
      <c r="B42" s="257">
        <v>25781.72015179542</v>
      </c>
      <c r="C42" s="257">
        <v>27245.735735587688</v>
      </c>
      <c r="D42" s="257">
        <v>29449.549238971169</v>
      </c>
      <c r="E42" s="257">
        <v>33787.825602100325</v>
      </c>
      <c r="F42" s="257">
        <v>39326.472279209367</v>
      </c>
      <c r="G42" s="257">
        <v>38559.574453460024</v>
      </c>
      <c r="H42" s="257">
        <v>41590.786609202682</v>
      </c>
      <c r="I42" s="265">
        <v>45197.059267024168</v>
      </c>
    </row>
    <row r="43" spans="1:9" ht="11.25" customHeight="1" x14ac:dyDescent="0.25">
      <c r="A43" s="138" t="s">
        <v>282</v>
      </c>
      <c r="B43" s="257">
        <v>40009.038873104328</v>
      </c>
      <c r="C43" s="257">
        <v>42111.372354737658</v>
      </c>
      <c r="D43" s="257">
        <v>45335.128710374694</v>
      </c>
      <c r="E43" s="257">
        <v>51079.990330306384</v>
      </c>
      <c r="F43" s="257">
        <v>56827.754277010252</v>
      </c>
      <c r="G43" s="257">
        <v>57649.089039464743</v>
      </c>
      <c r="H43" s="257">
        <v>62740.570444082077</v>
      </c>
      <c r="I43" s="265">
        <v>68160.140330196286</v>
      </c>
    </row>
    <row r="44" spans="1:9" ht="11.25" customHeight="1" x14ac:dyDescent="0.25">
      <c r="A44" s="138" t="s">
        <v>283</v>
      </c>
      <c r="B44" s="257">
        <v>57853.326274825231</v>
      </c>
      <c r="C44" s="257">
        <v>61127.665223308562</v>
      </c>
      <c r="D44" s="257">
        <v>65769.649420249552</v>
      </c>
      <c r="E44" s="257">
        <v>74101.586081086352</v>
      </c>
      <c r="F44" s="257">
        <v>79794.336050537706</v>
      </c>
      <c r="G44" s="257">
        <v>85044.686157113014</v>
      </c>
      <c r="H44" s="257">
        <v>92809.517969799708</v>
      </c>
      <c r="I44" s="265">
        <v>100199.51897479364</v>
      </c>
    </row>
    <row r="45" spans="1:9" ht="11.25" customHeight="1" x14ac:dyDescent="0.25">
      <c r="A45" s="138" t="s">
        <v>284</v>
      </c>
      <c r="B45" s="257">
        <v>67309.269123541511</v>
      </c>
      <c r="C45" s="257">
        <v>72031.221016219439</v>
      </c>
      <c r="D45" s="257">
        <v>78486.402817313923</v>
      </c>
      <c r="E45" s="257">
        <v>90841.227629781803</v>
      </c>
      <c r="F45" s="257">
        <v>95677.126408945813</v>
      </c>
      <c r="G45" s="257">
        <v>106503.72534730814</v>
      </c>
      <c r="H45" s="257">
        <v>117547.71126638539</v>
      </c>
      <c r="I45" s="265">
        <v>127635.37641057113</v>
      </c>
    </row>
    <row r="46" spans="1:9" ht="11.25" customHeight="1" x14ac:dyDescent="0.25">
      <c r="A46" s="138"/>
      <c r="B46" s="618" t="s">
        <v>274</v>
      </c>
      <c r="C46" s="619"/>
      <c r="D46" s="619"/>
      <c r="E46" s="619"/>
      <c r="F46" s="619"/>
      <c r="G46" s="619"/>
      <c r="H46" s="619"/>
      <c r="I46" s="619"/>
    </row>
    <row r="47" spans="1:9" ht="11.25" customHeight="1" x14ac:dyDescent="0.25">
      <c r="A47" s="138" t="s">
        <v>276</v>
      </c>
      <c r="B47" s="262">
        <v>15152.923339313496</v>
      </c>
      <c r="C47" s="262">
        <v>15755.120711304573</v>
      </c>
      <c r="D47" s="262">
        <v>16682.385830600979</v>
      </c>
      <c r="E47" s="262">
        <v>19296.773115203257</v>
      </c>
      <c r="F47" s="262">
        <v>21221.870003487475</v>
      </c>
      <c r="G47" s="262">
        <v>23097.407357317734</v>
      </c>
      <c r="H47" s="262">
        <v>25151.288868486234</v>
      </c>
      <c r="I47" s="264">
        <v>28507.138218748547</v>
      </c>
    </row>
    <row r="48" spans="1:9" ht="11.25" customHeight="1" x14ac:dyDescent="0.25">
      <c r="A48" s="141" t="s">
        <v>277</v>
      </c>
      <c r="B48" s="257">
        <v>11242.50071503537</v>
      </c>
      <c r="C48" s="257">
        <v>11783.922160962531</v>
      </c>
      <c r="D48" s="257">
        <v>12448.90514433864</v>
      </c>
      <c r="E48" s="257">
        <v>13850.350980927424</v>
      </c>
      <c r="F48" s="257">
        <v>16958.750029951316</v>
      </c>
      <c r="G48" s="257">
        <v>17569.451451979105</v>
      </c>
      <c r="H48" s="257">
        <v>18340.134270714294</v>
      </c>
      <c r="I48" s="265">
        <v>20572.823551532048</v>
      </c>
    </row>
    <row r="49" spans="1:9" ht="11.25" customHeight="1" x14ac:dyDescent="0.25">
      <c r="A49" s="138" t="s">
        <v>278</v>
      </c>
      <c r="B49" s="257">
        <v>9414.3509372951976</v>
      </c>
      <c r="C49" s="257">
        <v>10271.232508935236</v>
      </c>
      <c r="D49" s="257">
        <v>11154.04984151791</v>
      </c>
      <c r="E49" s="257">
        <v>12922.301507310491</v>
      </c>
      <c r="F49" s="257">
        <v>16596.740697455716</v>
      </c>
      <c r="G49" s="257">
        <v>15875.869939950135</v>
      </c>
      <c r="H49" s="257">
        <v>16626.48231529606</v>
      </c>
      <c r="I49" s="265">
        <v>18647.528387652805</v>
      </c>
    </row>
    <row r="50" spans="1:9" ht="11.25" customHeight="1" x14ac:dyDescent="0.25">
      <c r="A50" s="138" t="s">
        <v>279</v>
      </c>
      <c r="B50" s="257">
        <v>11516.946290254926</v>
      </c>
      <c r="C50" s="257">
        <v>12197.904017899684</v>
      </c>
      <c r="D50" s="257">
        <v>13407.886886867473</v>
      </c>
      <c r="E50" s="257">
        <v>15649.646247219664</v>
      </c>
      <c r="F50" s="257">
        <v>20312.759560769817</v>
      </c>
      <c r="G50" s="257">
        <v>19004.125434760459</v>
      </c>
      <c r="H50" s="257">
        <v>20334.882789621566</v>
      </c>
      <c r="I50" s="265">
        <v>22162.236728919714</v>
      </c>
    </row>
    <row r="51" spans="1:9" ht="11.25" customHeight="1" x14ac:dyDescent="0.25">
      <c r="A51" s="138" t="s">
        <v>280</v>
      </c>
      <c r="B51" s="257">
        <v>15469.131608368327</v>
      </c>
      <c r="C51" s="257">
        <v>16753.791132414346</v>
      </c>
      <c r="D51" s="257">
        <v>17996.186700073355</v>
      </c>
      <c r="E51" s="257">
        <v>20447.902550977793</v>
      </c>
      <c r="F51" s="257">
        <v>25325.517052671297</v>
      </c>
      <c r="G51" s="257">
        <v>23998.336005997855</v>
      </c>
      <c r="H51" s="257">
        <v>25771.829299085279</v>
      </c>
      <c r="I51" s="265">
        <v>28061.651259717568</v>
      </c>
    </row>
    <row r="52" spans="1:9" ht="11.25" customHeight="1" x14ac:dyDescent="0.25">
      <c r="A52" s="138" t="s">
        <v>281</v>
      </c>
      <c r="B52" s="257">
        <v>25760.246742095464</v>
      </c>
      <c r="C52" s="257">
        <v>27252.93828027173</v>
      </c>
      <c r="D52" s="257">
        <v>29426.267167634185</v>
      </c>
      <c r="E52" s="257">
        <v>34088.647041949684</v>
      </c>
      <c r="F52" s="257">
        <v>39662.839542523136</v>
      </c>
      <c r="G52" s="257">
        <v>38488.27187480656</v>
      </c>
      <c r="H52" s="257">
        <v>41813.604341757775</v>
      </c>
      <c r="I52" s="265">
        <v>45069.546525408616</v>
      </c>
    </row>
    <row r="53" spans="1:9" ht="11.25" customHeight="1" x14ac:dyDescent="0.25">
      <c r="A53" s="138" t="s">
        <v>282</v>
      </c>
      <c r="B53" s="257">
        <v>45109.848685000965</v>
      </c>
      <c r="C53" s="257">
        <v>47395.589128082116</v>
      </c>
      <c r="D53" s="257">
        <v>51006.393065913187</v>
      </c>
      <c r="E53" s="257">
        <v>58469.655682069104</v>
      </c>
      <c r="F53" s="257">
        <v>64641.672186741635</v>
      </c>
      <c r="G53" s="257">
        <v>64697.078435279989</v>
      </c>
      <c r="H53" s="257">
        <v>69673.982227399174</v>
      </c>
      <c r="I53" s="265">
        <v>75440.636217043808</v>
      </c>
    </row>
    <row r="54" spans="1:9" ht="11.25" customHeight="1" x14ac:dyDescent="0.25">
      <c r="A54" s="138" t="s">
        <v>283</v>
      </c>
      <c r="B54" s="257">
        <v>66198.012184173407</v>
      </c>
      <c r="C54" s="257">
        <v>70217.664621777818</v>
      </c>
      <c r="D54" s="257">
        <v>75602.860974701674</v>
      </c>
      <c r="E54" s="257">
        <v>86946.54438190849</v>
      </c>
      <c r="F54" s="257">
        <v>93082.298991132164</v>
      </c>
      <c r="G54" s="257">
        <v>98648.974458992452</v>
      </c>
      <c r="H54" s="257">
        <v>106951.48310167908</v>
      </c>
      <c r="I54" s="265">
        <v>115118.49593427972</v>
      </c>
    </row>
    <row r="55" spans="1:9" ht="11.25" customHeight="1" x14ac:dyDescent="0.25">
      <c r="A55" s="138" t="s">
        <v>284</v>
      </c>
      <c r="B55" s="263">
        <v>72268.382330105291</v>
      </c>
      <c r="C55" s="263">
        <v>77563.877355608332</v>
      </c>
      <c r="D55" s="263">
        <v>84664.91327922474</v>
      </c>
      <c r="E55" s="263">
        <v>99465.850976307222</v>
      </c>
      <c r="F55" s="263">
        <v>104167.65719638251</v>
      </c>
      <c r="G55" s="263">
        <v>116665.83159179313</v>
      </c>
      <c r="H55" s="263">
        <v>128557.01912379792</v>
      </c>
      <c r="I55" s="266">
        <v>138275.49243598143</v>
      </c>
    </row>
    <row r="56" spans="1:9" ht="11.25" customHeight="1" x14ac:dyDescent="0.25">
      <c r="A56" s="138"/>
      <c r="B56" s="618" t="s">
        <v>275</v>
      </c>
      <c r="C56" s="619"/>
      <c r="D56" s="619"/>
      <c r="E56" s="619"/>
      <c r="F56" s="619"/>
      <c r="G56" s="619"/>
      <c r="H56" s="619"/>
      <c r="I56" s="619"/>
    </row>
    <row r="57" spans="1:9" ht="11.25" customHeight="1" x14ac:dyDescent="0.25">
      <c r="A57" s="138" t="s">
        <v>276</v>
      </c>
      <c r="B57" s="262">
        <v>13104.609580101765</v>
      </c>
      <c r="C57" s="262">
        <v>13736.28100004308</v>
      </c>
      <c r="D57" s="262">
        <v>14599.903572002666</v>
      </c>
      <c r="E57" s="262">
        <v>16992.052281225402</v>
      </c>
      <c r="F57" s="262">
        <v>19231.095915333586</v>
      </c>
      <c r="G57" s="262">
        <v>20489.021052914828</v>
      </c>
      <c r="H57" s="262">
        <v>22638.297406674614</v>
      </c>
      <c r="I57" s="264">
        <v>24929.270557526925</v>
      </c>
    </row>
    <row r="58" spans="1:9" ht="11.25" customHeight="1" x14ac:dyDescent="0.25">
      <c r="A58" s="141" t="s">
        <v>277</v>
      </c>
      <c r="B58" s="257">
        <v>11837.213626999335</v>
      </c>
      <c r="C58" s="257">
        <v>12603.6183716135</v>
      </c>
      <c r="D58" s="257">
        <v>13291.562396484072</v>
      </c>
      <c r="E58" s="257">
        <v>14459.902008822024</v>
      </c>
      <c r="F58" s="257">
        <v>17989.1698781538</v>
      </c>
      <c r="G58" s="257">
        <v>18720.777913661823</v>
      </c>
      <c r="H58" s="257">
        <v>19714.149434915849</v>
      </c>
      <c r="I58" s="265">
        <v>22443.314085650163</v>
      </c>
    </row>
    <row r="59" spans="1:9" ht="11.25" customHeight="1" x14ac:dyDescent="0.25">
      <c r="A59" s="138" t="s">
        <v>278</v>
      </c>
      <c r="B59" s="257">
        <v>15214.186134459418</v>
      </c>
      <c r="C59" s="257">
        <v>16347.963250125962</v>
      </c>
      <c r="D59" s="257">
        <v>17703.678433833375</v>
      </c>
      <c r="E59" s="257">
        <v>21645.783749132981</v>
      </c>
      <c r="F59" s="257">
        <v>24583.245271044994</v>
      </c>
      <c r="G59" s="257">
        <v>23537.457683184493</v>
      </c>
      <c r="H59" s="257">
        <v>24148.899145584252</v>
      </c>
      <c r="I59" s="265">
        <v>26256.421379917843</v>
      </c>
    </row>
    <row r="60" spans="1:9" ht="11.25" customHeight="1" x14ac:dyDescent="0.25">
      <c r="A60" s="138" t="s">
        <v>279</v>
      </c>
      <c r="B60" s="257">
        <v>18222.068840459906</v>
      </c>
      <c r="C60" s="257">
        <v>19185.157641412188</v>
      </c>
      <c r="D60" s="257">
        <v>20904.96207956049</v>
      </c>
      <c r="E60" s="257">
        <v>25079.532235381612</v>
      </c>
      <c r="F60" s="257">
        <v>29002.682532118401</v>
      </c>
      <c r="G60" s="257">
        <v>27673.874471925345</v>
      </c>
      <c r="H60" s="257">
        <v>28937.519237000866</v>
      </c>
      <c r="I60" s="265">
        <v>31613.831057321742</v>
      </c>
    </row>
    <row r="61" spans="1:9" ht="11.25" customHeight="1" x14ac:dyDescent="0.25">
      <c r="A61" s="138" t="s">
        <v>280</v>
      </c>
      <c r="B61" s="257">
        <v>19350.028235832924</v>
      </c>
      <c r="C61" s="257">
        <v>20237.922627419441</v>
      </c>
      <c r="D61" s="257">
        <v>21716.471982102528</v>
      </c>
      <c r="E61" s="257">
        <v>24742.278049778924</v>
      </c>
      <c r="F61" s="257">
        <v>29417.778760481946</v>
      </c>
      <c r="G61" s="257">
        <v>28419.116198514668</v>
      </c>
      <c r="H61" s="257">
        <v>30076.423677675804</v>
      </c>
      <c r="I61" s="265">
        <v>32861.851281209056</v>
      </c>
    </row>
    <row r="62" spans="1:9" ht="11.25" customHeight="1" x14ac:dyDescent="0.25">
      <c r="A62" s="138" t="s">
        <v>281</v>
      </c>
      <c r="B62" s="257">
        <v>25803.479675552451</v>
      </c>
      <c r="C62" s="257">
        <v>27238.400766660085</v>
      </c>
      <c r="D62" s="257">
        <v>29473.356064501408</v>
      </c>
      <c r="E62" s="257">
        <v>33479.839450324856</v>
      </c>
      <c r="F62" s="257">
        <v>38982.013347085325</v>
      </c>
      <c r="G62" s="257">
        <v>38631.980831295637</v>
      </c>
      <c r="H62" s="257">
        <v>41365.299079979726</v>
      </c>
      <c r="I62" s="265">
        <v>45326.399207976872</v>
      </c>
    </row>
    <row r="63" spans="1:9" ht="11.25" customHeight="1" x14ac:dyDescent="0.25">
      <c r="A63" s="138" t="s">
        <v>282</v>
      </c>
      <c r="B63" s="257">
        <v>35446.997943366405</v>
      </c>
      <c r="C63" s="257">
        <v>37363.87981927878</v>
      </c>
      <c r="D63" s="257">
        <v>40216.899665750614</v>
      </c>
      <c r="E63" s="257">
        <v>44381.477608238456</v>
      </c>
      <c r="F63" s="257">
        <v>49697.377865937407</v>
      </c>
      <c r="G63" s="257">
        <v>51237.64710050336</v>
      </c>
      <c r="H63" s="257">
        <v>56354.292589501318</v>
      </c>
      <c r="I63" s="265">
        <v>61384.302376526495</v>
      </c>
    </row>
    <row r="64" spans="1:9" ht="11.25" customHeight="1" x14ac:dyDescent="0.25">
      <c r="A64" s="138" t="s">
        <v>283</v>
      </c>
      <c r="B64" s="257">
        <v>51699.738508753304</v>
      </c>
      <c r="C64" s="257">
        <v>54375.605525759129</v>
      </c>
      <c r="D64" s="257">
        <v>58424.407241427871</v>
      </c>
      <c r="E64" s="257">
        <v>64492.362408530709</v>
      </c>
      <c r="F64" s="257">
        <v>69880.202927781385</v>
      </c>
      <c r="G64" s="257">
        <v>74945.689087830397</v>
      </c>
      <c r="H64" s="257">
        <v>82234.463295852751</v>
      </c>
      <c r="I64" s="265">
        <v>88955.136310097558</v>
      </c>
    </row>
    <row r="65" spans="1:9" ht="11.25" customHeight="1" x14ac:dyDescent="0.25">
      <c r="A65" s="138" t="s">
        <v>284</v>
      </c>
      <c r="B65" s="257">
        <v>64839.266442372609</v>
      </c>
      <c r="C65" s="257">
        <v>69246.611462719957</v>
      </c>
      <c r="D65" s="257">
        <v>75343.159690527318</v>
      </c>
      <c r="E65" s="257">
        <v>86415.212282684937</v>
      </c>
      <c r="F65" s="257">
        <v>91335.035630311075</v>
      </c>
      <c r="G65" s="257">
        <v>101282.29848731849</v>
      </c>
      <c r="H65" s="257">
        <v>111827.94830506861</v>
      </c>
      <c r="I65" s="265">
        <v>122042.39648676176</v>
      </c>
    </row>
  </sheetData>
  <mergeCells count="9">
    <mergeCell ref="B56:I56"/>
    <mergeCell ref="B46:I46"/>
    <mergeCell ref="B36:I36"/>
    <mergeCell ref="A1:I1"/>
    <mergeCell ref="B15:I15"/>
    <mergeCell ref="B5:I5"/>
    <mergeCell ref="B25:I25"/>
    <mergeCell ref="B35:I35"/>
    <mergeCell ref="B4:I4"/>
  </mergeCells>
  <hyperlinks>
    <hyperlink ref="K2" location="OBSAH!A1" tooltip="obsah" display="zpět na obsah" xr:uid="{EFFAE2EB-A0A1-40BA-A11E-70D3BAC50AC1}"/>
  </hyperlinks>
  <pageMargins left="0.7" right="0.7" top="0.78740157499999996" bottom="0.78740157499999996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D9252-CCBC-4094-9DE3-2698CCDA4A92}">
  <sheetPr codeName="List27"/>
  <dimension ref="A1:L54"/>
  <sheetViews>
    <sheetView zoomScaleNormal="100" workbookViewId="0"/>
  </sheetViews>
  <sheetFormatPr defaultColWidth="9.140625" defaultRowHeight="11.25" x14ac:dyDescent="0.2"/>
  <cols>
    <col min="1" max="1" width="4.42578125" style="9" customWidth="1"/>
    <col min="2" max="2" width="36.7109375" style="9" customWidth="1"/>
    <col min="3" max="10" width="6.140625" style="9" bestFit="1" customWidth="1"/>
    <col min="11" max="16384" width="9.140625" style="9"/>
  </cols>
  <sheetData>
    <row r="1" spans="1:12" s="111" customFormat="1" ht="20.25" customHeight="1" x14ac:dyDescent="0.2">
      <c r="A1" s="628" t="s">
        <v>437</v>
      </c>
      <c r="B1" s="629"/>
      <c r="C1" s="629"/>
      <c r="D1" s="629"/>
      <c r="E1" s="629"/>
      <c r="F1" s="629"/>
      <c r="G1" s="629"/>
      <c r="H1" s="629"/>
      <c r="I1" s="629"/>
      <c r="J1" s="629"/>
    </row>
    <row r="2" spans="1:12" ht="13.5" customHeight="1" thickBot="1" x14ac:dyDescent="0.3">
      <c r="A2" s="51" t="s">
        <v>101</v>
      </c>
      <c r="B2" s="83"/>
      <c r="G2" s="48"/>
      <c r="I2" s="87"/>
      <c r="J2" s="87"/>
      <c r="K2" s="267"/>
      <c r="L2" s="48" t="s">
        <v>59</v>
      </c>
    </row>
    <row r="3" spans="1:12" ht="15" customHeight="1" thickBot="1" x14ac:dyDescent="0.25">
      <c r="A3" s="630" t="s">
        <v>285</v>
      </c>
      <c r="B3" s="630"/>
      <c r="C3" s="270">
        <v>2017</v>
      </c>
      <c r="D3" s="124">
        <v>2018</v>
      </c>
      <c r="E3" s="124">
        <v>2019</v>
      </c>
      <c r="F3" s="124">
        <v>2020</v>
      </c>
      <c r="G3" s="125">
        <v>2021</v>
      </c>
      <c r="H3" s="125">
        <v>2022</v>
      </c>
      <c r="I3" s="125">
        <v>2023</v>
      </c>
      <c r="J3" s="125">
        <v>2024</v>
      </c>
    </row>
    <row r="4" spans="1:12" ht="12.75" customHeight="1" x14ac:dyDescent="0.2">
      <c r="A4" s="537"/>
      <c r="B4" s="537"/>
      <c r="C4" s="631" t="s">
        <v>477</v>
      </c>
      <c r="D4" s="632"/>
      <c r="E4" s="632"/>
      <c r="F4" s="632"/>
      <c r="G4" s="632"/>
      <c r="H4" s="632"/>
      <c r="I4" s="632"/>
      <c r="J4" s="632"/>
    </row>
    <row r="5" spans="1:12" ht="12" customHeight="1" x14ac:dyDescent="0.2">
      <c r="A5" s="9" t="s">
        <v>286</v>
      </c>
      <c r="B5" s="148" t="s">
        <v>287</v>
      </c>
      <c r="C5" s="483">
        <v>4.519194293</v>
      </c>
      <c r="D5" s="483">
        <v>5.047014957</v>
      </c>
      <c r="E5" s="483">
        <v>5.5923391549999995</v>
      </c>
      <c r="F5" s="483">
        <v>6.1182150240000004</v>
      </c>
      <c r="G5" s="483">
        <v>6.5450148399999994</v>
      </c>
      <c r="H5" s="483">
        <v>7.8723320939999777</v>
      </c>
      <c r="I5" s="483">
        <v>8.6311113499999994</v>
      </c>
      <c r="J5" s="484">
        <v>9.6865114620000146</v>
      </c>
      <c r="K5" s="88"/>
      <c r="L5" s="268"/>
    </row>
    <row r="6" spans="1:12" ht="12" customHeight="1" x14ac:dyDescent="0.2">
      <c r="A6" s="9" t="s">
        <v>288</v>
      </c>
      <c r="B6" s="148" t="s">
        <v>289</v>
      </c>
      <c r="C6" s="483">
        <v>25.503302479000002</v>
      </c>
      <c r="D6" s="483">
        <v>27.742630051999999</v>
      </c>
      <c r="E6" s="483">
        <v>30.886621712</v>
      </c>
      <c r="F6" s="483">
        <v>35.258286874999996</v>
      </c>
      <c r="G6" s="483">
        <v>40.338714862000003</v>
      </c>
      <c r="H6" s="483">
        <v>44.589594953999836</v>
      </c>
      <c r="I6" s="483">
        <v>49.629099252000003</v>
      </c>
      <c r="J6" s="484">
        <v>55.825224628000115</v>
      </c>
    </row>
    <row r="7" spans="1:12" ht="12" customHeight="1" x14ac:dyDescent="0.2">
      <c r="A7" s="9" t="s">
        <v>290</v>
      </c>
      <c r="B7" s="148" t="s">
        <v>291</v>
      </c>
      <c r="C7" s="483">
        <v>3.441844905</v>
      </c>
      <c r="D7" s="483">
        <v>3.7439334980000001</v>
      </c>
      <c r="E7" s="483">
        <v>4.2577481979999998</v>
      </c>
      <c r="F7" s="483">
        <v>4.766844785</v>
      </c>
      <c r="G7" s="483">
        <v>5.4938330910000008</v>
      </c>
      <c r="H7" s="483">
        <v>5.9567087189999928</v>
      </c>
      <c r="I7" s="483">
        <v>6.5268963409999996</v>
      </c>
      <c r="J7" s="484">
        <v>7.1377597289999821</v>
      </c>
    </row>
    <row r="8" spans="1:12" ht="12" customHeight="1" x14ac:dyDescent="0.2">
      <c r="A8" s="9" t="s">
        <v>292</v>
      </c>
      <c r="B8" s="148" t="s">
        <v>293</v>
      </c>
      <c r="C8" s="483">
        <v>8.639491692</v>
      </c>
      <c r="D8" s="483">
        <v>9.9818198969999994</v>
      </c>
      <c r="E8" s="483">
        <v>11.177547479000001</v>
      </c>
      <c r="F8" s="483">
        <v>13.270061785999999</v>
      </c>
      <c r="G8" s="483">
        <v>15.178267429</v>
      </c>
      <c r="H8" s="483">
        <v>17.441544668000063</v>
      </c>
      <c r="I8" s="483">
        <v>19.474283006</v>
      </c>
      <c r="J8" s="484">
        <v>21.070761241999982</v>
      </c>
    </row>
    <row r="9" spans="1:12" ht="12" customHeight="1" x14ac:dyDescent="0.2">
      <c r="A9" s="9" t="s">
        <v>294</v>
      </c>
      <c r="B9" s="148" t="s">
        <v>295</v>
      </c>
      <c r="C9" s="483">
        <v>10.302275667</v>
      </c>
      <c r="D9" s="483">
        <v>11.378013576999999</v>
      </c>
      <c r="E9" s="483">
        <v>12.510865563999999</v>
      </c>
      <c r="F9" s="483">
        <v>14.483543766</v>
      </c>
      <c r="G9" s="483">
        <v>16.478564004999999</v>
      </c>
      <c r="H9" s="483">
        <v>18.598574947000074</v>
      </c>
      <c r="I9" s="483">
        <v>21.779287546999999</v>
      </c>
      <c r="J9" s="484">
        <v>25.370270447000134</v>
      </c>
    </row>
    <row r="10" spans="1:12" ht="12" customHeight="1" x14ac:dyDescent="0.2">
      <c r="A10" s="9" t="s">
        <v>296</v>
      </c>
      <c r="B10" s="148" t="s">
        <v>297</v>
      </c>
      <c r="C10" s="483">
        <v>10.108538478</v>
      </c>
      <c r="D10" s="483">
        <v>11.253142879999999</v>
      </c>
      <c r="E10" s="483">
        <v>12.614766897999999</v>
      </c>
      <c r="F10" s="483">
        <v>14.380039070999999</v>
      </c>
      <c r="G10" s="483">
        <v>15.475056052999999</v>
      </c>
      <c r="H10" s="483">
        <v>16.719377696000105</v>
      </c>
      <c r="I10" s="483">
        <v>20.041408598</v>
      </c>
      <c r="J10" s="484">
        <v>22.27836952900012</v>
      </c>
    </row>
    <row r="11" spans="1:12" ht="12" customHeight="1" x14ac:dyDescent="0.2">
      <c r="A11" s="9" t="s">
        <v>298</v>
      </c>
      <c r="B11" s="148" t="s">
        <v>299</v>
      </c>
      <c r="C11" s="483">
        <v>4.5737043149999996</v>
      </c>
      <c r="D11" s="483">
        <v>4.9912249559999999</v>
      </c>
      <c r="E11" s="483">
        <v>5.5728105240000003</v>
      </c>
      <c r="F11" s="483">
        <v>6.1765113300000003</v>
      </c>
      <c r="G11" s="483">
        <v>7.0032528530000002</v>
      </c>
      <c r="H11" s="483">
        <v>8.0038083619999973</v>
      </c>
      <c r="I11" s="483">
        <v>8.7480771760000007</v>
      </c>
      <c r="J11" s="484">
        <v>9.4822361260000072</v>
      </c>
    </row>
    <row r="12" spans="1:12" ht="12" customHeight="1" x14ac:dyDescent="0.2">
      <c r="A12" s="9" t="s">
        <v>300</v>
      </c>
      <c r="B12" s="148" t="s">
        <v>301</v>
      </c>
      <c r="C12" s="483">
        <v>1.5241291349999999</v>
      </c>
      <c r="D12" s="483">
        <v>1.6856705999999999</v>
      </c>
      <c r="E12" s="483">
        <v>1.8161806180000002</v>
      </c>
      <c r="F12" s="483">
        <v>2.0643243769999997</v>
      </c>
      <c r="G12" s="483">
        <v>2.159667496</v>
      </c>
      <c r="H12" s="483">
        <v>2.7108413660000079</v>
      </c>
      <c r="I12" s="483">
        <v>3.2184947409999998</v>
      </c>
      <c r="J12" s="484">
        <v>3.4276237970000056</v>
      </c>
    </row>
    <row r="13" spans="1:12" ht="12" customHeight="1" x14ac:dyDescent="0.2">
      <c r="A13" s="9" t="s">
        <v>302</v>
      </c>
      <c r="B13" s="148" t="s">
        <v>303</v>
      </c>
      <c r="C13" s="483">
        <v>30.265513695000003</v>
      </c>
      <c r="D13" s="483">
        <v>33.086417578999999</v>
      </c>
      <c r="E13" s="483">
        <v>36.3025977</v>
      </c>
      <c r="F13" s="483">
        <v>41.817608387</v>
      </c>
      <c r="G13" s="483">
        <v>41.078157130000001</v>
      </c>
      <c r="H13" s="483">
        <v>45.043449130999846</v>
      </c>
      <c r="I13" s="483">
        <v>51.173795495</v>
      </c>
      <c r="J13" s="484">
        <v>54.210885610000162</v>
      </c>
    </row>
    <row r="14" spans="1:12" ht="12" customHeight="1" x14ac:dyDescent="0.2">
      <c r="A14" s="9" t="s">
        <v>304</v>
      </c>
      <c r="B14" s="148" t="s">
        <v>305</v>
      </c>
      <c r="C14" s="483">
        <v>10.732190559999999</v>
      </c>
      <c r="D14" s="483">
        <v>12.332780073</v>
      </c>
      <c r="E14" s="483">
        <v>13.552051165</v>
      </c>
      <c r="F14" s="483">
        <v>18.474948109</v>
      </c>
      <c r="G14" s="483">
        <v>29.385294183999999</v>
      </c>
      <c r="H14" s="483">
        <v>22.776956658000149</v>
      </c>
      <c r="I14" s="483">
        <v>22.411552815</v>
      </c>
      <c r="J14" s="484">
        <v>25.096914835999911</v>
      </c>
    </row>
    <row r="15" spans="1:12" ht="12" customHeight="1" x14ac:dyDescent="0.2">
      <c r="A15" s="9" t="s">
        <v>306</v>
      </c>
      <c r="B15" s="148" t="s">
        <v>307</v>
      </c>
      <c r="C15" s="483">
        <v>17.497134876000001</v>
      </c>
      <c r="D15" s="483">
        <v>18.708067651</v>
      </c>
      <c r="E15" s="483">
        <v>20.897883468</v>
      </c>
      <c r="F15" s="483">
        <v>23.271192049</v>
      </c>
      <c r="G15" s="483">
        <v>24.870641060000001</v>
      </c>
      <c r="H15" s="483">
        <v>27.693036132000366</v>
      </c>
      <c r="I15" s="483">
        <v>30.579738503000002</v>
      </c>
      <c r="J15" s="484">
        <v>34.156601083999988</v>
      </c>
    </row>
    <row r="16" spans="1:12" ht="12" customHeight="1" x14ac:dyDescent="0.2">
      <c r="A16" s="9" t="s">
        <v>308</v>
      </c>
      <c r="B16" s="148" t="s">
        <v>309</v>
      </c>
      <c r="C16" s="483">
        <v>3.011209875</v>
      </c>
      <c r="D16" s="483">
        <v>3.281199092</v>
      </c>
      <c r="E16" s="483">
        <v>3.5987851320000002</v>
      </c>
      <c r="F16" s="483">
        <v>4.2066224570000008</v>
      </c>
      <c r="G16" s="483">
        <v>4.9880261749999999</v>
      </c>
      <c r="H16" s="483">
        <v>5.7385668979999886</v>
      </c>
      <c r="I16" s="483">
        <v>6.9570918300000004</v>
      </c>
      <c r="J16" s="484">
        <v>8.2175180169999695</v>
      </c>
    </row>
    <row r="17" spans="1:12" ht="12" customHeight="1" x14ac:dyDescent="0.2">
      <c r="A17" s="9" t="s">
        <v>310</v>
      </c>
      <c r="B17" s="148" t="s">
        <v>311</v>
      </c>
      <c r="C17" s="483">
        <v>19.176896394</v>
      </c>
      <c r="D17" s="483">
        <v>20.993105614000001</v>
      </c>
      <c r="E17" s="483">
        <v>23.120566309000001</v>
      </c>
      <c r="F17" s="483">
        <v>24.479026714</v>
      </c>
      <c r="G17" s="483">
        <v>24.917160162000002</v>
      </c>
      <c r="H17" s="483">
        <v>29.483628805999853</v>
      </c>
      <c r="I17" s="483">
        <v>33.842735898000001</v>
      </c>
      <c r="J17" s="484">
        <v>36.804372796000031</v>
      </c>
    </row>
    <row r="18" spans="1:12" ht="12" customHeight="1" x14ac:dyDescent="0.2">
      <c r="A18" s="9" t="s">
        <v>312</v>
      </c>
      <c r="B18" s="148" t="s">
        <v>313</v>
      </c>
      <c r="C18" s="483">
        <v>15.963722793999999</v>
      </c>
      <c r="D18" s="483">
        <v>17.102373821</v>
      </c>
      <c r="E18" s="483">
        <v>18.605789587</v>
      </c>
      <c r="F18" s="483">
        <v>20.823153504</v>
      </c>
      <c r="G18" s="483">
        <v>21.358364434999999</v>
      </c>
      <c r="H18" s="483">
        <v>23.662130506999993</v>
      </c>
      <c r="I18" s="483">
        <v>25.978804309000001</v>
      </c>
      <c r="J18" s="484">
        <v>27.886822728000027</v>
      </c>
    </row>
    <row r="19" spans="1:12" ht="12" customHeight="1" x14ac:dyDescent="0.2">
      <c r="A19" s="9" t="s">
        <v>314</v>
      </c>
      <c r="B19" s="148" t="s">
        <v>315</v>
      </c>
      <c r="C19" s="483">
        <v>4.7681812160000003</v>
      </c>
      <c r="D19" s="483">
        <v>5.0543938329999998</v>
      </c>
      <c r="E19" s="483">
        <v>5.3825867409999999</v>
      </c>
      <c r="F19" s="483">
        <v>6.6529200549999992</v>
      </c>
      <c r="G19" s="483">
        <v>5.3493933660000001</v>
      </c>
      <c r="H19" s="483">
        <v>5.5683492720000034</v>
      </c>
      <c r="I19" s="483">
        <v>5.4338835459999997</v>
      </c>
      <c r="J19" s="484">
        <v>5.5897000289999959</v>
      </c>
    </row>
    <row r="20" spans="1:12" ht="15" customHeight="1" x14ac:dyDescent="0.2">
      <c r="A20" s="9" t="s">
        <v>316</v>
      </c>
      <c r="B20" s="148" t="s">
        <v>317</v>
      </c>
      <c r="C20" s="483">
        <v>1.28343534</v>
      </c>
      <c r="D20" s="483">
        <v>1.1799796329999999</v>
      </c>
      <c r="E20" s="483">
        <v>1.0988216990000002</v>
      </c>
      <c r="F20" s="483">
        <v>0.90914434500000008</v>
      </c>
      <c r="G20" s="483">
        <v>0.66533379500000001</v>
      </c>
      <c r="H20" s="483">
        <v>0.6500553149999998</v>
      </c>
      <c r="I20" s="483">
        <v>0.62223426400000004</v>
      </c>
      <c r="J20" s="484">
        <v>0.63639755100000095</v>
      </c>
    </row>
    <row r="21" spans="1:12" ht="21.75" customHeight="1" x14ac:dyDescent="0.2">
      <c r="A21" s="9" t="s">
        <v>318</v>
      </c>
      <c r="B21" s="148" t="s">
        <v>319</v>
      </c>
      <c r="C21" s="483">
        <v>1.3083761979999999</v>
      </c>
      <c r="D21" s="483">
        <v>1.446107687</v>
      </c>
      <c r="E21" s="483">
        <v>1.490837129</v>
      </c>
      <c r="F21" s="483">
        <v>1.689374911</v>
      </c>
      <c r="G21" s="483">
        <v>1.8928561629999998</v>
      </c>
      <c r="H21" s="483">
        <v>2.2242542139999943</v>
      </c>
      <c r="I21" s="483">
        <v>2.4464790389999997</v>
      </c>
      <c r="J21" s="484">
        <v>2.5895479700000044</v>
      </c>
    </row>
    <row r="22" spans="1:12" ht="21.75" customHeight="1" x14ac:dyDescent="0.2">
      <c r="A22" s="9" t="s">
        <v>320</v>
      </c>
      <c r="B22" s="148" t="s">
        <v>321</v>
      </c>
      <c r="C22" s="483">
        <v>6.7719354520000001</v>
      </c>
      <c r="D22" s="483">
        <v>7.3324945690000005</v>
      </c>
      <c r="E22" s="483">
        <v>8.1350572200000002</v>
      </c>
      <c r="F22" s="483">
        <v>9.6540485599999997</v>
      </c>
      <c r="G22" s="483">
        <v>10.780769231000001</v>
      </c>
      <c r="H22" s="483">
        <v>11.713275525000029</v>
      </c>
      <c r="I22" s="483">
        <v>13.633183501</v>
      </c>
      <c r="J22" s="484">
        <v>15.556378375999939</v>
      </c>
    </row>
    <row r="23" spans="1:12" ht="21.75" customHeight="1" x14ac:dyDescent="0.2">
      <c r="A23" s="9" t="s">
        <v>322</v>
      </c>
      <c r="B23" s="148" t="s">
        <v>323</v>
      </c>
      <c r="C23" s="483">
        <v>12.822093847</v>
      </c>
      <c r="D23" s="483">
        <v>14.038662973000001</v>
      </c>
      <c r="E23" s="483">
        <v>15.168357394000001</v>
      </c>
      <c r="F23" s="483">
        <v>17.755811734999998</v>
      </c>
      <c r="G23" s="483">
        <v>17.746491532</v>
      </c>
      <c r="H23" s="483">
        <v>20.409428656000141</v>
      </c>
      <c r="I23" s="483">
        <v>22.970529857000002</v>
      </c>
      <c r="J23" s="484">
        <v>24.727801593999992</v>
      </c>
    </row>
    <row r="24" spans="1:12" ht="21.75" customHeight="1" x14ac:dyDescent="0.2">
      <c r="A24" s="9" t="s">
        <v>324</v>
      </c>
      <c r="B24" s="148" t="s">
        <v>325</v>
      </c>
      <c r="C24" s="483">
        <v>9.5677800000000007E-2</v>
      </c>
      <c r="D24" s="483">
        <v>0.105976234</v>
      </c>
      <c r="E24" s="483">
        <v>0.11269182999999999</v>
      </c>
      <c r="F24" s="483">
        <v>0.136330598</v>
      </c>
      <c r="G24" s="483">
        <v>0.126480749</v>
      </c>
      <c r="H24" s="483">
        <v>0.14122955199999984</v>
      </c>
      <c r="I24" s="483">
        <v>0.17079670100000002</v>
      </c>
      <c r="J24" s="484">
        <v>0.18467240000000026</v>
      </c>
    </row>
    <row r="25" spans="1:12" ht="21.75" customHeight="1" x14ac:dyDescent="0.2">
      <c r="A25" s="9" t="s">
        <v>326</v>
      </c>
      <c r="B25" s="148" t="s">
        <v>327</v>
      </c>
      <c r="C25" s="483">
        <v>25.031166755999998</v>
      </c>
      <c r="D25" s="483">
        <v>26.644563368</v>
      </c>
      <c r="E25" s="483">
        <v>28.141361440000001</v>
      </c>
      <c r="F25" s="483">
        <v>35.034068281000003</v>
      </c>
      <c r="G25" s="483">
        <v>50.366078648000006</v>
      </c>
      <c r="H25" s="483">
        <v>40.231185912000328</v>
      </c>
      <c r="I25" s="483">
        <v>40.974088520999999</v>
      </c>
      <c r="J25" s="484">
        <v>34.611259326999992</v>
      </c>
    </row>
    <row r="26" spans="1:12" ht="21.75" customHeight="1" x14ac:dyDescent="0.2">
      <c r="A26" s="9" t="s">
        <v>328</v>
      </c>
      <c r="B26" s="148" t="s">
        <v>329</v>
      </c>
      <c r="C26" s="483">
        <v>2.2177199999999999E-4</v>
      </c>
      <c r="D26" s="483">
        <v>1.7932400000000002E-4</v>
      </c>
      <c r="E26" s="483">
        <v>3.0060500000000001E-4</v>
      </c>
      <c r="F26" s="483">
        <v>5.1185158520000007</v>
      </c>
      <c r="G26" s="483">
        <v>8.2138343349999996</v>
      </c>
      <c r="H26" s="483">
        <v>4.9391167470000132</v>
      </c>
      <c r="I26" s="483">
        <v>1.3490769439999999</v>
      </c>
      <c r="J26" s="484">
        <v>1.1860355539999978</v>
      </c>
    </row>
    <row r="27" spans="1:12" ht="12.75" customHeight="1" x14ac:dyDescent="0.25">
      <c r="A27" s="538"/>
      <c r="B27" s="538"/>
      <c r="C27" s="633" t="s">
        <v>120</v>
      </c>
      <c r="D27" s="634"/>
      <c r="E27" s="634"/>
      <c r="F27" s="634"/>
      <c r="G27" s="634"/>
      <c r="H27" s="634"/>
      <c r="I27" s="634"/>
      <c r="J27" s="634"/>
      <c r="L27" s="269"/>
    </row>
    <row r="28" spans="1:12" ht="12.75" customHeight="1" x14ac:dyDescent="0.25">
      <c r="A28" s="9" t="s">
        <v>286</v>
      </c>
      <c r="B28" s="487" t="s">
        <v>287</v>
      </c>
      <c r="C28" s="485">
        <v>426.76077220075763</v>
      </c>
      <c r="D28" s="485">
        <v>474.9492498421389</v>
      </c>
      <c r="E28" s="485">
        <v>524.15121660941213</v>
      </c>
      <c r="F28" s="485">
        <v>571.78751373227772</v>
      </c>
      <c r="G28" s="485">
        <v>623.28429031935502</v>
      </c>
      <c r="H28" s="485">
        <v>731.66167595688273</v>
      </c>
      <c r="I28" s="485">
        <v>793.44346620467172</v>
      </c>
      <c r="J28" s="486">
        <v>889.77025482222166</v>
      </c>
      <c r="L28" s="72"/>
    </row>
    <row r="29" spans="1:12" ht="12.75" customHeight="1" x14ac:dyDescent="0.25">
      <c r="A29" s="9" t="s">
        <v>288</v>
      </c>
      <c r="B29" s="487" t="s">
        <v>289</v>
      </c>
      <c r="C29" s="485">
        <v>2408.3516560609041</v>
      </c>
      <c r="D29" s="485">
        <v>2610.7196915615123</v>
      </c>
      <c r="E29" s="485">
        <v>2894.8995936387346</v>
      </c>
      <c r="F29" s="485">
        <v>3295.1192646274744</v>
      </c>
      <c r="G29" s="485">
        <v>3841.4713915540169</v>
      </c>
      <c r="H29" s="485">
        <v>4144.1973464441817</v>
      </c>
      <c r="I29" s="485">
        <v>4562.3191427280753</v>
      </c>
      <c r="J29" s="486">
        <v>5127.9167466661429</v>
      </c>
      <c r="L29" s="72"/>
    </row>
    <row r="30" spans="1:12" ht="12.75" customHeight="1" x14ac:dyDescent="0.25">
      <c r="A30" s="9" t="s">
        <v>290</v>
      </c>
      <c r="B30" s="487" t="s">
        <v>291</v>
      </c>
      <c r="C30" s="485">
        <v>325.0235095508524</v>
      </c>
      <c r="D30" s="485">
        <v>352.32279307349694</v>
      </c>
      <c r="E30" s="485">
        <v>399.06447662476086</v>
      </c>
      <c r="F30" s="485">
        <v>445.49305921269365</v>
      </c>
      <c r="G30" s="485">
        <v>523.17984648861773</v>
      </c>
      <c r="H30" s="485">
        <v>553.62190421974879</v>
      </c>
      <c r="I30" s="485">
        <v>600.00653987178941</v>
      </c>
      <c r="J30" s="486">
        <v>655.65052163999553</v>
      </c>
      <c r="L30" s="72"/>
    </row>
    <row r="31" spans="1:12" ht="12.75" customHeight="1" x14ac:dyDescent="0.25">
      <c r="A31" s="9" t="s">
        <v>292</v>
      </c>
      <c r="B31" s="487" t="s">
        <v>293</v>
      </c>
      <c r="C31" s="485">
        <v>815.85254070862095</v>
      </c>
      <c r="D31" s="485">
        <v>939.33897809518339</v>
      </c>
      <c r="E31" s="485">
        <v>1047.6340843149951</v>
      </c>
      <c r="F31" s="485">
        <v>1240.1747251324864</v>
      </c>
      <c r="G31" s="485">
        <v>1445.4322677687996</v>
      </c>
      <c r="H31" s="485">
        <v>1621.0329608416785</v>
      </c>
      <c r="I31" s="485">
        <v>1790.2378944666696</v>
      </c>
      <c r="J31" s="486">
        <v>1935.4890223524812</v>
      </c>
      <c r="L31" s="72"/>
    </row>
    <row r="32" spans="1:12" ht="12.75" customHeight="1" x14ac:dyDescent="0.25">
      <c r="A32" s="9" t="s">
        <v>294</v>
      </c>
      <c r="B32" s="487" t="s">
        <v>295</v>
      </c>
      <c r="C32" s="485">
        <v>972.87410852950359</v>
      </c>
      <c r="D32" s="485">
        <v>1070.7277587110627</v>
      </c>
      <c r="E32" s="485">
        <v>1172.6015222707642</v>
      </c>
      <c r="F32" s="485">
        <v>1353.5826131490619</v>
      </c>
      <c r="G32" s="485">
        <v>1569.2600127608716</v>
      </c>
      <c r="H32" s="485">
        <v>1728.5684030661273</v>
      </c>
      <c r="I32" s="485">
        <v>2002.133062825093</v>
      </c>
      <c r="J32" s="486">
        <v>2330.4274288108977</v>
      </c>
      <c r="L32" s="72"/>
    </row>
    <row r="33" spans="1:12" ht="12.75" customHeight="1" x14ac:dyDescent="0.25">
      <c r="A33" s="9" t="s">
        <v>296</v>
      </c>
      <c r="B33" s="487" t="s">
        <v>297</v>
      </c>
      <c r="C33" s="485">
        <v>954.57893752751545</v>
      </c>
      <c r="D33" s="485">
        <v>1058.9768040630765</v>
      </c>
      <c r="E33" s="485">
        <v>1182.3398462732971</v>
      </c>
      <c r="F33" s="485">
        <v>1343.9094172934876</v>
      </c>
      <c r="G33" s="485">
        <v>1473.6955630258503</v>
      </c>
      <c r="H33" s="485">
        <v>1553.9141082901062</v>
      </c>
      <c r="I33" s="485">
        <v>1842.3727908018741</v>
      </c>
      <c r="J33" s="486">
        <v>2046.4158444044406</v>
      </c>
      <c r="L33" s="72"/>
    </row>
    <row r="34" spans="1:12" ht="12.75" customHeight="1" x14ac:dyDescent="0.25">
      <c r="A34" s="9" t="s">
        <v>298</v>
      </c>
      <c r="B34" s="487" t="s">
        <v>299</v>
      </c>
      <c r="C34" s="485">
        <v>431.90831345992257</v>
      </c>
      <c r="D34" s="485">
        <v>469.69913282259421</v>
      </c>
      <c r="E34" s="485">
        <v>522.32086343989556</v>
      </c>
      <c r="F34" s="485">
        <v>577.23568770732766</v>
      </c>
      <c r="G34" s="485">
        <v>666.92247322835772</v>
      </c>
      <c r="H34" s="485">
        <v>743.88119940238971</v>
      </c>
      <c r="I34" s="485">
        <v>804.19593673199643</v>
      </c>
      <c r="J34" s="486">
        <v>871.00621180429357</v>
      </c>
      <c r="L34" s="72"/>
    </row>
    <row r="35" spans="1:12" ht="12.75" customHeight="1" x14ac:dyDescent="0.25">
      <c r="A35" s="9" t="s">
        <v>300</v>
      </c>
      <c r="B35" s="487" t="s">
        <v>301</v>
      </c>
      <c r="C35" s="485">
        <v>143.9279845953445</v>
      </c>
      <c r="D35" s="485">
        <v>158.63000085635534</v>
      </c>
      <c r="E35" s="485">
        <v>170.22452575252191</v>
      </c>
      <c r="F35" s="485">
        <v>192.92471716531207</v>
      </c>
      <c r="G35" s="485">
        <v>205.66596951675339</v>
      </c>
      <c r="H35" s="485">
        <v>251.94805216773122</v>
      </c>
      <c r="I35" s="485">
        <v>295.87077720420643</v>
      </c>
      <c r="J35" s="486">
        <v>314.84995514181753</v>
      </c>
      <c r="L35" s="72"/>
    </row>
    <row r="36" spans="1:12" ht="12.75" customHeight="1" x14ac:dyDescent="0.25">
      <c r="A36" s="9" t="s">
        <v>302</v>
      </c>
      <c r="B36" s="487" t="s">
        <v>303</v>
      </c>
      <c r="C36" s="485">
        <v>2858.0612290861745</v>
      </c>
      <c r="D36" s="485">
        <v>3113.5967186533953</v>
      </c>
      <c r="E36" s="485">
        <v>3402.5208813604313</v>
      </c>
      <c r="F36" s="485">
        <v>3908.1310866057547</v>
      </c>
      <c r="G36" s="485">
        <v>3911.8887642428945</v>
      </c>
      <c r="H36" s="485">
        <v>4186.3789647777057</v>
      </c>
      <c r="I36" s="485">
        <v>4704.3204553723917</v>
      </c>
      <c r="J36" s="486">
        <v>4979.6290122170376</v>
      </c>
      <c r="L36" s="72"/>
    </row>
    <row r="37" spans="1:12" ht="12.75" customHeight="1" x14ac:dyDescent="0.25">
      <c r="A37" s="9" t="s">
        <v>304</v>
      </c>
      <c r="B37" s="487" t="s">
        <v>305</v>
      </c>
      <c r="C37" s="485">
        <v>1013.4722328459272</v>
      </c>
      <c r="D37" s="485">
        <v>1160.5760422832504</v>
      </c>
      <c r="E37" s="485">
        <v>1270.1883610433051</v>
      </c>
      <c r="F37" s="485">
        <v>1726.6056528153097</v>
      </c>
      <c r="G37" s="485">
        <v>2798.3729111452881</v>
      </c>
      <c r="H37" s="485">
        <v>2116.910984267442</v>
      </c>
      <c r="I37" s="485">
        <v>2060.2561393861138</v>
      </c>
      <c r="J37" s="486">
        <v>2305.3179048495717</v>
      </c>
      <c r="L37" s="72"/>
    </row>
    <row r="38" spans="1:12" ht="12.75" customHeight="1" x14ac:dyDescent="0.25">
      <c r="A38" s="9" t="s">
        <v>306</v>
      </c>
      <c r="B38" s="487" t="s">
        <v>307</v>
      </c>
      <c r="C38" s="485">
        <v>1652.3057666603775</v>
      </c>
      <c r="D38" s="485">
        <v>1760.522362731416</v>
      </c>
      <c r="E38" s="485">
        <v>1958.6886168233339</v>
      </c>
      <c r="F38" s="485">
        <v>2174.8462568065602</v>
      </c>
      <c r="G38" s="485">
        <v>2368.4407509868247</v>
      </c>
      <c r="H38" s="485">
        <v>2573.8158638044306</v>
      </c>
      <c r="I38" s="485">
        <v>2811.1436325581385</v>
      </c>
      <c r="J38" s="486">
        <v>3137.510110796542</v>
      </c>
      <c r="L38" s="72"/>
    </row>
    <row r="39" spans="1:12" ht="12.75" customHeight="1" x14ac:dyDescent="0.25">
      <c r="A39" s="9" t="s">
        <v>308</v>
      </c>
      <c r="B39" s="487" t="s">
        <v>309</v>
      </c>
      <c r="C39" s="485">
        <v>284.35738058530666</v>
      </c>
      <c r="D39" s="485">
        <v>308.77718029479325</v>
      </c>
      <c r="E39" s="485">
        <v>337.30207574537991</v>
      </c>
      <c r="F39" s="485">
        <v>393.13659073162967</v>
      </c>
      <c r="G39" s="485">
        <v>475.01165858001968</v>
      </c>
      <c r="H39" s="485">
        <v>533.34760577255861</v>
      </c>
      <c r="I39" s="485">
        <v>639.5536834661973</v>
      </c>
      <c r="J39" s="486">
        <v>754.83347422608449</v>
      </c>
      <c r="L39" s="72"/>
    </row>
    <row r="40" spans="1:12" ht="12.75" customHeight="1" x14ac:dyDescent="0.25">
      <c r="A40" s="9" t="s">
        <v>310</v>
      </c>
      <c r="B40" s="487" t="s">
        <v>311</v>
      </c>
      <c r="C40" s="485">
        <v>1810.9305736630704</v>
      </c>
      <c r="D40" s="485">
        <v>1975.555818275752</v>
      </c>
      <c r="E40" s="485">
        <v>2167.0132342967559</v>
      </c>
      <c r="F40" s="485">
        <v>2287.7263660199314</v>
      </c>
      <c r="G40" s="485">
        <v>2372.8707830318499</v>
      </c>
      <c r="H40" s="485">
        <v>2740.2351689317002</v>
      </c>
      <c r="I40" s="485">
        <v>3111.1054634648403</v>
      </c>
      <c r="J40" s="486">
        <v>3380.7254850971381</v>
      </c>
      <c r="L40" s="72"/>
    </row>
    <row r="41" spans="1:12" ht="12.75" customHeight="1" x14ac:dyDescent="0.25">
      <c r="A41" s="9" t="s">
        <v>312</v>
      </c>
      <c r="B41" s="487" t="s">
        <v>313</v>
      </c>
      <c r="C41" s="485">
        <v>1507.5011661522904</v>
      </c>
      <c r="D41" s="485">
        <v>1609.4185743471703</v>
      </c>
      <c r="E41" s="485">
        <v>1743.8583350735248</v>
      </c>
      <c r="F41" s="485">
        <v>1946.0609219212245</v>
      </c>
      <c r="G41" s="485">
        <v>2033.9652918573258</v>
      </c>
      <c r="H41" s="485">
        <v>2199.179843626925</v>
      </c>
      <c r="I41" s="485">
        <v>2388.1875349442485</v>
      </c>
      <c r="J41" s="486">
        <v>2561.5894289925805</v>
      </c>
      <c r="L41" s="72"/>
    </row>
    <row r="42" spans="1:12" ht="15" x14ac:dyDescent="0.25">
      <c r="A42" s="9" t="s">
        <v>314</v>
      </c>
      <c r="B42" s="487" t="s">
        <v>315</v>
      </c>
      <c r="C42" s="485">
        <v>450.27333763569777</v>
      </c>
      <c r="D42" s="485">
        <v>475.64363883260887</v>
      </c>
      <c r="E42" s="485">
        <v>504.49182544273657</v>
      </c>
      <c r="F42" s="485">
        <v>621.75922264677467</v>
      </c>
      <c r="G42" s="485">
        <v>509.4247957070142</v>
      </c>
      <c r="H42" s="485">
        <v>517.52742542073224</v>
      </c>
      <c r="I42" s="485">
        <v>499.52772254418579</v>
      </c>
      <c r="J42" s="486">
        <v>513.45098167634819</v>
      </c>
      <c r="L42" s="72"/>
    </row>
    <row r="43" spans="1:12" ht="12" customHeight="1" x14ac:dyDescent="0.25">
      <c r="A43" s="9" t="s">
        <v>316</v>
      </c>
      <c r="B43" s="487" t="s">
        <v>317</v>
      </c>
      <c r="C43" s="485">
        <v>121.19856356176848</v>
      </c>
      <c r="D43" s="485">
        <v>111.04196169362615</v>
      </c>
      <c r="E43" s="485">
        <v>102.98887717722324</v>
      </c>
      <c r="F43" s="485">
        <v>84.965530405867966</v>
      </c>
      <c r="G43" s="485">
        <v>63.359994190946445</v>
      </c>
      <c r="H43" s="485">
        <v>60.416729827757244</v>
      </c>
      <c r="I43" s="485">
        <v>57.2009433315297</v>
      </c>
      <c r="J43" s="486">
        <v>58.457331449292795</v>
      </c>
      <c r="L43" s="72"/>
    </row>
    <row r="44" spans="1:12" ht="22.5" customHeight="1" x14ac:dyDescent="0.25">
      <c r="A44" s="9" t="s">
        <v>318</v>
      </c>
      <c r="B44" s="487" t="s">
        <v>319</v>
      </c>
      <c r="C44" s="485">
        <v>123.55380193598845</v>
      </c>
      <c r="D44" s="485">
        <v>136.08593732796433</v>
      </c>
      <c r="E44" s="485">
        <v>139.73117031594504</v>
      </c>
      <c r="F44" s="485">
        <v>157.88321860758091</v>
      </c>
      <c r="G44" s="485">
        <v>180.25742325621258</v>
      </c>
      <c r="H44" s="485">
        <v>206.72420148658927</v>
      </c>
      <c r="I44" s="485">
        <v>224.90067964436977</v>
      </c>
      <c r="J44" s="486">
        <v>237.86713784216516</v>
      </c>
      <c r="L44" s="72"/>
    </row>
    <row r="45" spans="1:12" ht="23.25" x14ac:dyDescent="0.25">
      <c r="A45" s="9" t="s">
        <v>320</v>
      </c>
      <c r="B45" s="487" t="s">
        <v>321</v>
      </c>
      <c r="C45" s="485">
        <v>639.49372729242089</v>
      </c>
      <c r="D45" s="485">
        <v>690.02426675750939</v>
      </c>
      <c r="E45" s="485">
        <v>762.47166362180019</v>
      </c>
      <c r="F45" s="485">
        <v>902.2344592204505</v>
      </c>
      <c r="G45" s="485">
        <v>1026.6568164481923</v>
      </c>
      <c r="H45" s="485">
        <v>1088.6424377470221</v>
      </c>
      <c r="I45" s="485">
        <v>1253.2754976493013</v>
      </c>
      <c r="J45" s="486">
        <v>1428.9564211042011</v>
      </c>
      <c r="L45" s="72"/>
    </row>
    <row r="46" spans="1:12" ht="23.25" x14ac:dyDescent="0.25">
      <c r="A46" s="9" t="s">
        <v>322</v>
      </c>
      <c r="B46" s="148" t="s">
        <v>323</v>
      </c>
      <c r="C46" s="485">
        <v>1210.8279300697689</v>
      </c>
      <c r="D46" s="485">
        <v>1321.1081212599154</v>
      </c>
      <c r="E46" s="485">
        <v>1421.6793298244575</v>
      </c>
      <c r="F46" s="485">
        <v>1659.3976194737365</v>
      </c>
      <c r="G46" s="485">
        <v>1690.0052407186085</v>
      </c>
      <c r="H46" s="485">
        <v>1896.8707871397801</v>
      </c>
      <c r="I46" s="485">
        <v>2111.6419533037292</v>
      </c>
      <c r="J46" s="486">
        <v>2271.4124080480728</v>
      </c>
      <c r="L46" s="72"/>
    </row>
    <row r="47" spans="1:12" ht="12.75" customHeight="1" x14ac:dyDescent="0.25">
      <c r="A47" s="9" t="s">
        <v>324</v>
      </c>
      <c r="B47" s="487" t="s">
        <v>325</v>
      </c>
      <c r="C47" s="485">
        <v>9.0351352836755865</v>
      </c>
      <c r="D47" s="485">
        <v>9.9728915543602135</v>
      </c>
      <c r="E47" s="485">
        <v>10.5622277475124</v>
      </c>
      <c r="F47" s="485">
        <v>12.740992817393767</v>
      </c>
      <c r="G47" s="485">
        <v>12.044810562954428</v>
      </c>
      <c r="H47" s="485">
        <v>13.126002495463307</v>
      </c>
      <c r="I47" s="485">
        <v>15.70105180693364</v>
      </c>
      <c r="J47" s="486">
        <v>16.96338346898569</v>
      </c>
      <c r="L47" s="72"/>
    </row>
    <row r="48" spans="1:12" ht="22.5" customHeight="1" x14ac:dyDescent="0.25">
      <c r="A48" s="9" t="s">
        <v>326</v>
      </c>
      <c r="B48" s="487" t="s">
        <v>327</v>
      </c>
      <c r="C48" s="485">
        <v>2363.7664949309342</v>
      </c>
      <c r="D48" s="485">
        <v>2507.3861464292336</v>
      </c>
      <c r="E48" s="485">
        <v>2637.5955440100984</v>
      </c>
      <c r="F48" s="485">
        <v>3274.1645593918965</v>
      </c>
      <c r="G48" s="485">
        <v>4796.3811165762781</v>
      </c>
      <c r="H48" s="485">
        <v>3739.1228620222851</v>
      </c>
      <c r="I48" s="485">
        <v>3766.6786468557484</v>
      </c>
      <c r="J48" s="486">
        <v>3179.2734827099644</v>
      </c>
      <c r="L48" s="72"/>
    </row>
    <row r="49" spans="1:12" ht="12.75" customHeight="1" x14ac:dyDescent="0.25">
      <c r="A49" s="9" t="s">
        <v>328</v>
      </c>
      <c r="B49" s="487" t="s">
        <v>329</v>
      </c>
      <c r="C49" s="485">
        <v>2.0942580432778579E-2</v>
      </c>
      <c r="D49" s="485">
        <v>1.6875281726788774E-2</v>
      </c>
      <c r="E49" s="485">
        <v>2.817469972793028E-2</v>
      </c>
      <c r="F49" s="485">
        <v>478.35903797655277</v>
      </c>
      <c r="G49" s="485">
        <v>782.20661517877124</v>
      </c>
      <c r="H49" s="485">
        <v>459.04598455786976</v>
      </c>
      <c r="I49" s="485">
        <v>124.01836139261091</v>
      </c>
      <c r="J49" s="486">
        <v>108.94522359785664</v>
      </c>
      <c r="L49" s="72"/>
    </row>
    <row r="50" spans="1:12" ht="6" customHeight="1" x14ac:dyDescent="0.2">
      <c r="B50" s="148"/>
      <c r="C50" s="148"/>
      <c r="D50" s="148"/>
      <c r="E50" s="149"/>
      <c r="F50" s="149"/>
      <c r="G50" s="150"/>
      <c r="H50" s="150"/>
      <c r="I50" s="150"/>
      <c r="J50" s="150"/>
    </row>
    <row r="51" spans="1:12" s="91" customFormat="1" ht="23.25" customHeight="1" x14ac:dyDescent="0.2">
      <c r="A51" s="627" t="s">
        <v>472</v>
      </c>
      <c r="B51" s="627"/>
      <c r="C51" s="627"/>
      <c r="D51" s="627"/>
      <c r="E51" s="627"/>
      <c r="F51" s="627"/>
      <c r="G51" s="627"/>
      <c r="H51" s="627"/>
      <c r="I51" s="627"/>
      <c r="J51" s="627"/>
    </row>
    <row r="52" spans="1:12" s="91" customFormat="1" ht="23.25" customHeight="1" x14ac:dyDescent="0.2">
      <c r="A52" s="627" t="s">
        <v>330</v>
      </c>
      <c r="B52" s="627"/>
      <c r="C52" s="627"/>
      <c r="D52" s="627"/>
      <c r="E52" s="627"/>
      <c r="F52" s="627"/>
      <c r="G52" s="627"/>
      <c r="H52" s="627"/>
      <c r="I52" s="627"/>
      <c r="J52" s="627"/>
    </row>
    <row r="53" spans="1:12" s="91" customFormat="1" ht="45.75" customHeight="1" x14ac:dyDescent="0.2">
      <c r="A53" s="627" t="s">
        <v>331</v>
      </c>
      <c r="B53" s="627"/>
      <c r="C53" s="627"/>
      <c r="D53" s="627"/>
      <c r="E53" s="627"/>
      <c r="F53" s="627"/>
      <c r="G53" s="627"/>
      <c r="H53" s="627"/>
      <c r="I53" s="627"/>
      <c r="J53" s="627"/>
    </row>
    <row r="54" spans="1:12" s="91" customFormat="1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</row>
  </sheetData>
  <mergeCells count="7">
    <mergeCell ref="A53:J53"/>
    <mergeCell ref="A1:J1"/>
    <mergeCell ref="A3:B3"/>
    <mergeCell ref="A51:J51"/>
    <mergeCell ref="A52:J52"/>
    <mergeCell ref="C4:J4"/>
    <mergeCell ref="C27:J27"/>
  </mergeCells>
  <hyperlinks>
    <hyperlink ref="L2" location="OBSAH!A1" tooltip="obsah" display="zpět na obsah" xr:uid="{1E4F9190-D743-4FBB-8E95-1DF6E643DFFF}"/>
  </hyperlinks>
  <pageMargins left="0.7" right="0.7" top="0.75" bottom="0.75" header="0.3" footer="0.3"/>
  <pageSetup paperSize="9" scale="9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2EAF4-650F-4225-ADF7-E66A3453210C}">
  <sheetPr codeName="List28"/>
  <dimension ref="A1:O45"/>
  <sheetViews>
    <sheetView zoomScaleNormal="100" workbookViewId="0"/>
  </sheetViews>
  <sheetFormatPr defaultColWidth="9.140625" defaultRowHeight="11.25" x14ac:dyDescent="0.2"/>
  <cols>
    <col min="1" max="1" width="3.140625" style="9" customWidth="1"/>
    <col min="2" max="2" width="22.5703125" style="9" customWidth="1"/>
    <col min="3" max="3" width="7.28515625" style="9" customWidth="1"/>
    <col min="4" max="9" width="6" style="9" customWidth="1"/>
    <col min="10" max="10" width="7.140625" style="9" customWidth="1"/>
    <col min="11" max="12" width="7" style="9" bestFit="1" customWidth="1"/>
    <col min="13" max="14" width="10.85546875" style="9" customWidth="1"/>
    <col min="15" max="16384" width="9.140625" style="9"/>
  </cols>
  <sheetData>
    <row r="1" spans="1:15" ht="28.5" customHeight="1" x14ac:dyDescent="0.2">
      <c r="A1" s="635" t="s">
        <v>432</v>
      </c>
      <c r="B1" s="635"/>
      <c r="C1" s="635"/>
      <c r="D1" s="635"/>
      <c r="E1" s="635"/>
      <c r="F1" s="635"/>
      <c r="G1" s="635"/>
      <c r="H1" s="635"/>
      <c r="I1" s="635"/>
      <c r="J1" s="635"/>
      <c r="K1" s="635"/>
      <c r="L1" s="635"/>
      <c r="M1" s="298"/>
      <c r="N1" s="40"/>
    </row>
    <row r="2" spans="1:15" ht="15" customHeight="1" thickBot="1" x14ac:dyDescent="0.3">
      <c r="A2" s="51" t="s">
        <v>101</v>
      </c>
      <c r="J2" s="649" t="s">
        <v>399</v>
      </c>
      <c r="K2" s="649"/>
      <c r="L2" s="649"/>
      <c r="N2" s="48"/>
      <c r="O2" s="48" t="s">
        <v>59</v>
      </c>
    </row>
    <row r="3" spans="1:15" ht="15" customHeight="1" x14ac:dyDescent="0.2">
      <c r="A3" s="637" t="s">
        <v>332</v>
      </c>
      <c r="B3" s="638"/>
      <c r="C3" s="641" t="s">
        <v>114</v>
      </c>
      <c r="D3" s="631" t="s">
        <v>333</v>
      </c>
      <c r="E3" s="632"/>
      <c r="F3" s="632"/>
      <c r="G3" s="632"/>
      <c r="H3" s="632"/>
      <c r="I3" s="632"/>
      <c r="J3" s="632"/>
      <c r="K3" s="632"/>
      <c r="L3" s="632"/>
      <c r="N3" s="41"/>
    </row>
    <row r="4" spans="1:15" ht="15" customHeight="1" thickBot="1" x14ac:dyDescent="0.25">
      <c r="A4" s="639"/>
      <c r="B4" s="640"/>
      <c r="C4" s="642"/>
      <c r="D4" s="93" t="s">
        <v>334</v>
      </c>
      <c r="E4" s="93" t="s">
        <v>335</v>
      </c>
      <c r="F4" s="93" t="s">
        <v>336</v>
      </c>
      <c r="G4" s="93" t="s">
        <v>337</v>
      </c>
      <c r="H4" s="93" t="s">
        <v>338</v>
      </c>
      <c r="I4" s="93" t="s">
        <v>339</v>
      </c>
      <c r="J4" s="93" t="s">
        <v>340</v>
      </c>
      <c r="K4" s="93" t="s">
        <v>341</v>
      </c>
      <c r="L4" s="137" t="s">
        <v>284</v>
      </c>
      <c r="N4" s="41"/>
    </row>
    <row r="5" spans="1:15" ht="19.5" customHeight="1" x14ac:dyDescent="0.2">
      <c r="A5" s="126"/>
      <c r="B5" s="297"/>
      <c r="C5" s="637" t="s">
        <v>273</v>
      </c>
      <c r="D5" s="637"/>
      <c r="E5" s="637"/>
      <c r="F5" s="637"/>
      <c r="G5" s="637"/>
      <c r="H5" s="637"/>
      <c r="I5" s="637"/>
      <c r="J5" s="637"/>
      <c r="K5" s="637"/>
      <c r="L5" s="637"/>
      <c r="M5" s="126"/>
      <c r="N5" s="41"/>
    </row>
    <row r="6" spans="1:15" ht="19.5" customHeight="1" x14ac:dyDescent="0.2">
      <c r="A6" s="253" t="s">
        <v>288</v>
      </c>
      <c r="B6" s="254" t="s">
        <v>289</v>
      </c>
      <c r="C6" s="488">
        <v>55825.223217000013</v>
      </c>
      <c r="D6" s="489">
        <v>690.31691899999998</v>
      </c>
      <c r="E6" s="489">
        <v>775.17945200000031</v>
      </c>
      <c r="F6" s="489">
        <v>796.40961000000016</v>
      </c>
      <c r="G6" s="490">
        <v>2122.6411430000003</v>
      </c>
      <c r="H6" s="489">
        <v>5437.4530030000005</v>
      </c>
      <c r="I6" s="489">
        <v>9122.3419350000077</v>
      </c>
      <c r="J6" s="489">
        <v>14117.908728000002</v>
      </c>
      <c r="K6" s="489">
        <v>17538.737596000003</v>
      </c>
      <c r="L6" s="491">
        <v>5224.2348310000007</v>
      </c>
      <c r="M6" s="126"/>
      <c r="N6" s="41"/>
    </row>
    <row r="7" spans="1:15" ht="19.5" customHeight="1" x14ac:dyDescent="0.2">
      <c r="A7" s="253" t="s">
        <v>294</v>
      </c>
      <c r="B7" s="254" t="s">
        <v>295</v>
      </c>
      <c r="C7" s="492">
        <v>25370.250436999999</v>
      </c>
      <c r="D7" s="485">
        <v>1270.5898309999998</v>
      </c>
      <c r="E7" s="485">
        <v>2479.5371479999994</v>
      </c>
      <c r="F7" s="485">
        <v>2709.9997970000018</v>
      </c>
      <c r="G7" s="493">
        <v>3453.70217</v>
      </c>
      <c r="H7" s="485">
        <v>3872.8967079999984</v>
      </c>
      <c r="I7" s="485">
        <v>3149.0821939999987</v>
      </c>
      <c r="J7" s="485">
        <v>2460.6036709999989</v>
      </c>
      <c r="K7" s="485">
        <v>2535.524151999999</v>
      </c>
      <c r="L7" s="486">
        <v>3438.3147660000004</v>
      </c>
      <c r="M7" s="126"/>
      <c r="N7" s="41"/>
    </row>
    <row r="8" spans="1:15" ht="19.5" customHeight="1" x14ac:dyDescent="0.2">
      <c r="A8" s="253" t="s">
        <v>296</v>
      </c>
      <c r="B8" s="254" t="s">
        <v>297</v>
      </c>
      <c r="C8" s="492">
        <v>22278.369529000003</v>
      </c>
      <c r="D8" s="485">
        <v>1265.6150980000002</v>
      </c>
      <c r="E8" s="485">
        <v>1118.1260850000001</v>
      </c>
      <c r="F8" s="485">
        <v>1323.5802809999996</v>
      </c>
      <c r="G8" s="493">
        <v>2454.0583510000006</v>
      </c>
      <c r="H8" s="485">
        <v>3596.5160680000017</v>
      </c>
      <c r="I8" s="485">
        <v>3467.0249240000021</v>
      </c>
      <c r="J8" s="485">
        <v>2844.9215660000004</v>
      </c>
      <c r="K8" s="485">
        <v>3277.1083310000004</v>
      </c>
      <c r="L8" s="486">
        <v>2931.4188249999997</v>
      </c>
      <c r="M8" s="126"/>
      <c r="N8" s="41"/>
    </row>
    <row r="9" spans="1:15" ht="19.5" customHeight="1" x14ac:dyDescent="0.2">
      <c r="A9" s="253" t="s">
        <v>302</v>
      </c>
      <c r="B9" s="254" t="s">
        <v>303</v>
      </c>
      <c r="C9" s="492">
        <v>54210.885192000002</v>
      </c>
      <c r="D9" s="485">
        <v>119.048957</v>
      </c>
      <c r="E9" s="485">
        <v>297.81985600000019</v>
      </c>
      <c r="F9" s="485">
        <v>480.40982900000012</v>
      </c>
      <c r="G9" s="493">
        <v>1187.8928660000001</v>
      </c>
      <c r="H9" s="485">
        <v>3371.2128489999991</v>
      </c>
      <c r="I9" s="485">
        <v>6486.5402180000019</v>
      </c>
      <c r="J9" s="485">
        <v>11264.741552000003</v>
      </c>
      <c r="K9" s="485">
        <v>18425.776012000009</v>
      </c>
      <c r="L9" s="486">
        <v>12577.443052999992</v>
      </c>
      <c r="M9" s="126"/>
      <c r="N9" s="41"/>
    </row>
    <row r="10" spans="1:15" ht="19.5" customHeight="1" x14ac:dyDescent="0.2">
      <c r="A10" s="253" t="s">
        <v>304</v>
      </c>
      <c r="B10" s="254" t="s">
        <v>305</v>
      </c>
      <c r="C10" s="492">
        <v>25096.888585000001</v>
      </c>
      <c r="D10" s="485">
        <v>3535.3423210000001</v>
      </c>
      <c r="E10" s="485">
        <v>1912.7724739999996</v>
      </c>
      <c r="F10" s="485">
        <v>1035.3958510000007</v>
      </c>
      <c r="G10" s="493">
        <v>1545.1328489999996</v>
      </c>
      <c r="H10" s="485">
        <v>2140.1685720000014</v>
      </c>
      <c r="I10" s="485">
        <v>2654.8703209999985</v>
      </c>
      <c r="J10" s="485">
        <v>3733.8660220000011</v>
      </c>
      <c r="K10" s="485">
        <v>5421.9107650000014</v>
      </c>
      <c r="L10" s="486">
        <v>3117.4294100000002</v>
      </c>
      <c r="M10" s="126"/>
      <c r="N10" s="41"/>
    </row>
    <row r="11" spans="1:15" ht="19.5" customHeight="1" x14ac:dyDescent="0.2">
      <c r="A11" s="253" t="s">
        <v>306</v>
      </c>
      <c r="B11" s="254" t="s">
        <v>307</v>
      </c>
      <c r="C11" s="492">
        <v>34156.588803999999</v>
      </c>
      <c r="D11" s="485">
        <v>1194.1245569999996</v>
      </c>
      <c r="E11" s="485">
        <v>2868.8273650000019</v>
      </c>
      <c r="F11" s="485">
        <v>2213.9408809999995</v>
      </c>
      <c r="G11" s="493">
        <v>3543.6907279999987</v>
      </c>
      <c r="H11" s="485">
        <v>4786.4969489999994</v>
      </c>
      <c r="I11" s="485">
        <v>5222.1069770000013</v>
      </c>
      <c r="J11" s="485">
        <v>5404.7723809999989</v>
      </c>
      <c r="K11" s="485">
        <v>5970.1738510000014</v>
      </c>
      <c r="L11" s="486">
        <v>2952.4551150000016</v>
      </c>
      <c r="M11" s="126"/>
      <c r="N11" s="41"/>
    </row>
    <row r="12" spans="1:15" ht="19.5" customHeight="1" x14ac:dyDescent="0.2">
      <c r="A12" s="253" t="s">
        <v>310</v>
      </c>
      <c r="B12" s="254" t="s">
        <v>311</v>
      </c>
      <c r="C12" s="492">
        <v>36804.366950000018</v>
      </c>
      <c r="D12" s="485">
        <v>367.69402600000012</v>
      </c>
      <c r="E12" s="485">
        <v>1389.9182799999994</v>
      </c>
      <c r="F12" s="485">
        <v>1038.3626529999999</v>
      </c>
      <c r="G12" s="493">
        <v>2145.3750510000004</v>
      </c>
      <c r="H12" s="485">
        <v>4488.9210570000014</v>
      </c>
      <c r="I12" s="485">
        <v>7207.801637999999</v>
      </c>
      <c r="J12" s="485">
        <v>8217.55624300001</v>
      </c>
      <c r="K12" s="485">
        <v>8984.0193670000026</v>
      </c>
      <c r="L12" s="486">
        <v>2964.7186350000015</v>
      </c>
      <c r="M12" s="126"/>
      <c r="N12" s="41"/>
    </row>
    <row r="13" spans="1:15" ht="19.5" customHeight="1" x14ac:dyDescent="0.2">
      <c r="A13" s="253" t="s">
        <v>312</v>
      </c>
      <c r="B13" s="254" t="s">
        <v>313</v>
      </c>
      <c r="C13" s="492">
        <v>27886.818803999995</v>
      </c>
      <c r="D13" s="485">
        <v>394.08835899999985</v>
      </c>
      <c r="E13" s="485">
        <v>523.52613100000008</v>
      </c>
      <c r="F13" s="485">
        <v>1221.1023719999998</v>
      </c>
      <c r="G13" s="493">
        <v>2753.0433240000016</v>
      </c>
      <c r="H13" s="485">
        <v>3062.0023180000007</v>
      </c>
      <c r="I13" s="485">
        <v>3596.6671369999995</v>
      </c>
      <c r="J13" s="485">
        <v>4742.8515129999969</v>
      </c>
      <c r="K13" s="485">
        <v>7040.6266569999971</v>
      </c>
      <c r="L13" s="486">
        <v>4552.9109930000013</v>
      </c>
      <c r="M13" s="126"/>
      <c r="N13" s="41"/>
    </row>
    <row r="14" spans="1:15" ht="19.5" customHeight="1" x14ac:dyDescent="0.2">
      <c r="A14" s="253" t="s">
        <v>322</v>
      </c>
      <c r="B14" s="254" t="s">
        <v>342</v>
      </c>
      <c r="C14" s="492">
        <v>24727.783302000003</v>
      </c>
      <c r="D14" s="485">
        <v>1054.2286669999996</v>
      </c>
      <c r="E14" s="485">
        <v>1958.6632869999989</v>
      </c>
      <c r="F14" s="485">
        <v>1511.0195680000011</v>
      </c>
      <c r="G14" s="493">
        <v>1995.5878300000013</v>
      </c>
      <c r="H14" s="485">
        <v>2631.3030949999993</v>
      </c>
      <c r="I14" s="485">
        <v>2915.6568639999969</v>
      </c>
      <c r="J14" s="485">
        <v>3288.1865190000017</v>
      </c>
      <c r="K14" s="485">
        <v>4694.8522850000054</v>
      </c>
      <c r="L14" s="486">
        <v>4678.2851870000022</v>
      </c>
      <c r="M14" s="126"/>
      <c r="N14" s="41"/>
    </row>
    <row r="15" spans="1:15" ht="19.5" customHeight="1" x14ac:dyDescent="0.2">
      <c r="A15" s="253"/>
      <c r="B15" s="254"/>
      <c r="C15" s="643" t="s">
        <v>274</v>
      </c>
      <c r="D15" s="644"/>
      <c r="E15" s="644"/>
      <c r="F15" s="644"/>
      <c r="G15" s="644"/>
      <c r="H15" s="644"/>
      <c r="I15" s="644"/>
      <c r="J15" s="644"/>
      <c r="K15" s="644"/>
      <c r="L15" s="644"/>
      <c r="M15" s="126"/>
      <c r="N15" s="41"/>
    </row>
    <row r="16" spans="1:15" ht="19.5" customHeight="1" x14ac:dyDescent="0.2">
      <c r="A16" s="253" t="s">
        <v>288</v>
      </c>
      <c r="B16" s="254" t="s">
        <v>289</v>
      </c>
      <c r="C16" s="488">
        <v>28457.214553000009</v>
      </c>
      <c r="D16" s="489">
        <v>409.0733459999999</v>
      </c>
      <c r="E16" s="489">
        <v>446.44580000000013</v>
      </c>
      <c r="F16" s="489">
        <v>402.81112000000007</v>
      </c>
      <c r="G16" s="490">
        <v>740.56124000000045</v>
      </c>
      <c r="H16" s="489">
        <v>1842.8203450000019</v>
      </c>
      <c r="I16" s="489">
        <v>4303.102749000007</v>
      </c>
      <c r="J16" s="489">
        <v>7755.9565619999994</v>
      </c>
      <c r="K16" s="489">
        <v>9819.6768150000025</v>
      </c>
      <c r="L16" s="491">
        <v>2736.7665759999995</v>
      </c>
      <c r="M16" s="126"/>
      <c r="N16" s="41"/>
    </row>
    <row r="17" spans="1:14" ht="19.5" customHeight="1" x14ac:dyDescent="0.2">
      <c r="A17" s="253" t="s">
        <v>294</v>
      </c>
      <c r="B17" s="254" t="s">
        <v>295</v>
      </c>
      <c r="C17" s="492">
        <v>12110.862147999997</v>
      </c>
      <c r="D17" s="485">
        <v>841.61214399999972</v>
      </c>
      <c r="E17" s="485">
        <v>942.24560799999892</v>
      </c>
      <c r="F17" s="485">
        <v>1370.9190190000004</v>
      </c>
      <c r="G17" s="493">
        <v>2084.391791</v>
      </c>
      <c r="H17" s="485">
        <v>2209.2311619999982</v>
      </c>
      <c r="I17" s="485">
        <v>1636.1724509999995</v>
      </c>
      <c r="J17" s="485">
        <v>1265.1225499999991</v>
      </c>
      <c r="K17" s="485">
        <v>985.91835900000024</v>
      </c>
      <c r="L17" s="486">
        <v>775.24906399999941</v>
      </c>
      <c r="M17" s="126"/>
      <c r="N17" s="41"/>
    </row>
    <row r="18" spans="1:14" ht="19.5" customHeight="1" x14ac:dyDescent="0.2">
      <c r="A18" s="253" t="s">
        <v>296</v>
      </c>
      <c r="B18" s="254" t="s">
        <v>297</v>
      </c>
      <c r="C18" s="492">
        <v>9526.0102260000021</v>
      </c>
      <c r="D18" s="485">
        <v>758.5929970000002</v>
      </c>
      <c r="E18" s="485">
        <v>577.05556900000011</v>
      </c>
      <c r="F18" s="485">
        <v>583.95581400000015</v>
      </c>
      <c r="G18" s="493">
        <v>1014.3037820000006</v>
      </c>
      <c r="H18" s="485">
        <v>1429.2863280000006</v>
      </c>
      <c r="I18" s="485">
        <v>1490.0429430000008</v>
      </c>
      <c r="J18" s="485">
        <v>1418.2370640000004</v>
      </c>
      <c r="K18" s="485">
        <v>1462.5024239999998</v>
      </c>
      <c r="L18" s="486">
        <v>792.0333049999997</v>
      </c>
      <c r="M18" s="126"/>
      <c r="N18" s="41"/>
    </row>
    <row r="19" spans="1:14" ht="19.5" customHeight="1" x14ac:dyDescent="0.2">
      <c r="A19" s="253" t="s">
        <v>302</v>
      </c>
      <c r="B19" s="254" t="s">
        <v>303</v>
      </c>
      <c r="C19" s="492">
        <v>30920.869637000011</v>
      </c>
      <c r="D19" s="485">
        <v>59.938552999999985</v>
      </c>
      <c r="E19" s="485">
        <v>174.36367000000007</v>
      </c>
      <c r="F19" s="485">
        <v>263.64925200000016</v>
      </c>
      <c r="G19" s="493">
        <v>654.66689199999996</v>
      </c>
      <c r="H19" s="485">
        <v>2017.4018089999995</v>
      </c>
      <c r="I19" s="485">
        <v>4381.3741430000027</v>
      </c>
      <c r="J19" s="485">
        <v>7591.5689890000085</v>
      </c>
      <c r="K19" s="485">
        <v>10670.545111000001</v>
      </c>
      <c r="L19" s="486">
        <v>5107.3612179999982</v>
      </c>
      <c r="M19" s="126"/>
      <c r="N19" s="41"/>
    </row>
    <row r="20" spans="1:14" ht="19.5" customHeight="1" x14ac:dyDescent="0.2">
      <c r="A20" s="253" t="s">
        <v>304</v>
      </c>
      <c r="B20" s="254" t="s">
        <v>305</v>
      </c>
      <c r="C20" s="492">
        <v>13209.813565</v>
      </c>
      <c r="D20" s="485">
        <v>2001.5156960000006</v>
      </c>
      <c r="E20" s="485">
        <v>1025.3870629999999</v>
      </c>
      <c r="F20" s="485">
        <v>489.253197</v>
      </c>
      <c r="G20" s="493">
        <v>730.61022800000012</v>
      </c>
      <c r="H20" s="485">
        <v>1083.2611980000013</v>
      </c>
      <c r="I20" s="485">
        <v>1408.4178579999989</v>
      </c>
      <c r="J20" s="485">
        <v>2111.4518290000001</v>
      </c>
      <c r="K20" s="485">
        <v>2916.0079150000001</v>
      </c>
      <c r="L20" s="486">
        <v>1443.9085810000006</v>
      </c>
      <c r="M20" s="126"/>
      <c r="N20" s="41"/>
    </row>
    <row r="21" spans="1:14" ht="19.5" customHeight="1" x14ac:dyDescent="0.2">
      <c r="A21" s="253" t="s">
        <v>306</v>
      </c>
      <c r="B21" s="254" t="s">
        <v>307</v>
      </c>
      <c r="C21" s="492">
        <v>17267.554876999999</v>
      </c>
      <c r="D21" s="485">
        <v>647.9650409999997</v>
      </c>
      <c r="E21" s="485">
        <v>1359.4251380000017</v>
      </c>
      <c r="F21" s="485">
        <v>1121.6223420000001</v>
      </c>
      <c r="G21" s="493">
        <v>1827.289612</v>
      </c>
      <c r="H21" s="485">
        <v>2569.6668699999991</v>
      </c>
      <c r="I21" s="485">
        <v>2819.7713369999997</v>
      </c>
      <c r="J21" s="485">
        <v>2866.9805450000003</v>
      </c>
      <c r="K21" s="485">
        <v>2896.6801579999997</v>
      </c>
      <c r="L21" s="486">
        <v>1158.1538340000002</v>
      </c>
      <c r="M21" s="126"/>
      <c r="N21" s="41"/>
    </row>
    <row r="22" spans="1:14" ht="19.5" customHeight="1" x14ac:dyDescent="0.2">
      <c r="A22" s="253" t="s">
        <v>310</v>
      </c>
      <c r="B22" s="254" t="s">
        <v>311</v>
      </c>
      <c r="C22" s="492">
        <v>14760.25755100001</v>
      </c>
      <c r="D22" s="485">
        <v>189.78223600000001</v>
      </c>
      <c r="E22" s="485">
        <v>591.2925709999995</v>
      </c>
      <c r="F22" s="485">
        <v>504.30574200000035</v>
      </c>
      <c r="G22" s="493">
        <v>1065.6630890000006</v>
      </c>
      <c r="H22" s="485">
        <v>1962.5897379999997</v>
      </c>
      <c r="I22" s="485">
        <v>2941.3643989999982</v>
      </c>
      <c r="J22" s="485">
        <v>3449.4510450000062</v>
      </c>
      <c r="K22" s="485">
        <v>3213.0373380000037</v>
      </c>
      <c r="L22" s="486">
        <v>842.77139300000033</v>
      </c>
      <c r="M22" s="126"/>
      <c r="N22" s="41"/>
    </row>
    <row r="23" spans="1:14" ht="19.5" customHeight="1" x14ac:dyDescent="0.2">
      <c r="A23" s="253" t="s">
        <v>312</v>
      </c>
      <c r="B23" s="254" t="s">
        <v>313</v>
      </c>
      <c r="C23" s="492">
        <v>12628.206118999999</v>
      </c>
      <c r="D23" s="485">
        <v>209.6433879999999</v>
      </c>
      <c r="E23" s="485">
        <v>190.76858099999998</v>
      </c>
      <c r="F23" s="485">
        <v>254.52131999999995</v>
      </c>
      <c r="G23" s="493">
        <v>598.75128300000006</v>
      </c>
      <c r="H23" s="485">
        <v>998.17872100000022</v>
      </c>
      <c r="I23" s="485">
        <v>1699.3880640000013</v>
      </c>
      <c r="J23" s="485">
        <v>2770.5454639999998</v>
      </c>
      <c r="K23" s="485">
        <v>3975.3698029999973</v>
      </c>
      <c r="L23" s="486">
        <v>1931.039495</v>
      </c>
      <c r="M23" s="126"/>
      <c r="N23" s="41"/>
    </row>
    <row r="24" spans="1:14" ht="19.5" customHeight="1" x14ac:dyDescent="0.2">
      <c r="A24" s="253" t="s">
        <v>322</v>
      </c>
      <c r="B24" s="254" t="s">
        <v>342</v>
      </c>
      <c r="C24" s="492">
        <v>12804.617122000001</v>
      </c>
      <c r="D24" s="485">
        <v>598.68688899999984</v>
      </c>
      <c r="E24" s="485">
        <v>1165.5547199999996</v>
      </c>
      <c r="F24" s="485">
        <v>1007.5716740000012</v>
      </c>
      <c r="G24" s="493">
        <v>1367.0626810000012</v>
      </c>
      <c r="H24" s="485">
        <v>1696.0253449999991</v>
      </c>
      <c r="I24" s="485">
        <v>1735.6397739999966</v>
      </c>
      <c r="J24" s="485">
        <v>1844.1202740000017</v>
      </c>
      <c r="K24" s="485">
        <v>2053.7586240000019</v>
      </c>
      <c r="L24" s="486">
        <v>1336.1971410000006</v>
      </c>
      <c r="M24" s="126"/>
      <c r="N24" s="41"/>
    </row>
    <row r="25" spans="1:14" ht="19.5" customHeight="1" x14ac:dyDescent="0.2">
      <c r="A25" s="253"/>
      <c r="B25" s="254"/>
      <c r="C25" s="645" t="s">
        <v>275</v>
      </c>
      <c r="D25" s="646"/>
      <c r="E25" s="646"/>
      <c r="F25" s="646"/>
      <c r="G25" s="646"/>
      <c r="H25" s="646"/>
      <c r="I25" s="646"/>
      <c r="J25" s="646"/>
      <c r="K25" s="646"/>
      <c r="L25" s="646"/>
      <c r="M25" s="126"/>
      <c r="N25" s="41"/>
    </row>
    <row r="26" spans="1:14" ht="19.5" customHeight="1" x14ac:dyDescent="0.2">
      <c r="A26" s="253" t="s">
        <v>288</v>
      </c>
      <c r="B26" s="254" t="s">
        <v>289</v>
      </c>
      <c r="C26" s="488">
        <v>27368.008664000005</v>
      </c>
      <c r="D26" s="489">
        <v>281.24357300000008</v>
      </c>
      <c r="E26" s="489">
        <v>328.73365200000012</v>
      </c>
      <c r="F26" s="489">
        <v>393.59849000000014</v>
      </c>
      <c r="G26" s="490">
        <v>1382.0799029999998</v>
      </c>
      <c r="H26" s="489">
        <v>3594.6326579999986</v>
      </c>
      <c r="I26" s="489">
        <v>4819.2391860000016</v>
      </c>
      <c r="J26" s="489">
        <v>6361.9521660000028</v>
      </c>
      <c r="K26" s="489">
        <v>7719.060781000001</v>
      </c>
      <c r="L26" s="491">
        <v>2487.4682550000011</v>
      </c>
      <c r="M26" s="126"/>
      <c r="N26" s="41"/>
    </row>
    <row r="27" spans="1:14" ht="19.5" customHeight="1" x14ac:dyDescent="0.2">
      <c r="A27" s="253" t="s">
        <v>294</v>
      </c>
      <c r="B27" s="254" t="s">
        <v>295</v>
      </c>
      <c r="C27" s="492">
        <v>13259.388289000002</v>
      </c>
      <c r="D27" s="485">
        <v>428.97768699999995</v>
      </c>
      <c r="E27" s="485">
        <v>1537.2915400000006</v>
      </c>
      <c r="F27" s="485">
        <v>1339.0807780000014</v>
      </c>
      <c r="G27" s="493">
        <v>1369.310379</v>
      </c>
      <c r="H27" s="485">
        <v>1663.6655460000004</v>
      </c>
      <c r="I27" s="485">
        <v>1512.9097429999993</v>
      </c>
      <c r="J27" s="485">
        <v>1195.4811209999998</v>
      </c>
      <c r="K27" s="485">
        <v>1549.6057929999986</v>
      </c>
      <c r="L27" s="486">
        <v>2663.0657020000008</v>
      </c>
      <c r="M27" s="126"/>
      <c r="N27" s="41"/>
    </row>
    <row r="28" spans="1:14" ht="19.5" customHeight="1" x14ac:dyDescent="0.2">
      <c r="A28" s="253" t="s">
        <v>296</v>
      </c>
      <c r="B28" s="254" t="s">
        <v>297</v>
      </c>
      <c r="C28" s="492">
        <v>12752.359303000003</v>
      </c>
      <c r="D28" s="485">
        <v>507.02210100000013</v>
      </c>
      <c r="E28" s="485">
        <v>541.070516</v>
      </c>
      <c r="F28" s="485">
        <v>739.6244669999993</v>
      </c>
      <c r="G28" s="493">
        <v>1439.7545689999997</v>
      </c>
      <c r="H28" s="485">
        <v>2167.2297400000011</v>
      </c>
      <c r="I28" s="485">
        <v>1976.9819810000013</v>
      </c>
      <c r="J28" s="485">
        <v>1426.6845020000001</v>
      </c>
      <c r="K28" s="485">
        <v>1814.6059070000006</v>
      </c>
      <c r="L28" s="486">
        <v>2139.3855199999998</v>
      </c>
      <c r="M28" s="126"/>
      <c r="N28" s="41"/>
    </row>
    <row r="29" spans="1:14" ht="19.5" customHeight="1" x14ac:dyDescent="0.2">
      <c r="A29" s="253" t="s">
        <v>302</v>
      </c>
      <c r="B29" s="254" t="s">
        <v>303</v>
      </c>
      <c r="C29" s="492">
        <v>23290.015554999994</v>
      </c>
      <c r="D29" s="485">
        <v>59.11040400000001</v>
      </c>
      <c r="E29" s="485">
        <v>123.45618600000012</v>
      </c>
      <c r="F29" s="485">
        <v>216.76057699999996</v>
      </c>
      <c r="G29" s="493">
        <v>533.22597400000029</v>
      </c>
      <c r="H29" s="485">
        <v>1353.8110399999996</v>
      </c>
      <c r="I29" s="485">
        <v>2105.1660749999992</v>
      </c>
      <c r="J29" s="485">
        <v>3673.1725629999946</v>
      </c>
      <c r="K29" s="485">
        <v>7755.2309010000063</v>
      </c>
      <c r="L29" s="486">
        <v>7470.0818349999945</v>
      </c>
      <c r="M29" s="126"/>
      <c r="N29" s="41"/>
    </row>
    <row r="30" spans="1:14" ht="19.5" customHeight="1" x14ac:dyDescent="0.2">
      <c r="A30" s="253" t="s">
        <v>304</v>
      </c>
      <c r="B30" s="254" t="s">
        <v>305</v>
      </c>
      <c r="C30" s="492">
        <v>11887.075019999998</v>
      </c>
      <c r="D30" s="485">
        <v>1533.8266249999992</v>
      </c>
      <c r="E30" s="485">
        <v>887.38541099999975</v>
      </c>
      <c r="F30" s="485">
        <v>546.14265400000068</v>
      </c>
      <c r="G30" s="493">
        <v>814.52262099999962</v>
      </c>
      <c r="H30" s="485">
        <v>1056.9073739999999</v>
      </c>
      <c r="I30" s="485">
        <v>1246.4524629999999</v>
      </c>
      <c r="J30" s="485">
        <v>1622.414193000001</v>
      </c>
      <c r="K30" s="485">
        <v>2505.9028500000013</v>
      </c>
      <c r="L30" s="486">
        <v>1673.5208289999996</v>
      </c>
      <c r="M30" s="126"/>
      <c r="N30" s="41"/>
    </row>
    <row r="31" spans="1:14" ht="19.5" customHeight="1" x14ac:dyDescent="0.2">
      <c r="A31" s="253" t="s">
        <v>306</v>
      </c>
      <c r="B31" s="254" t="s">
        <v>307</v>
      </c>
      <c r="C31" s="492">
        <v>16889.033927</v>
      </c>
      <c r="D31" s="485">
        <v>546.15951599999994</v>
      </c>
      <c r="E31" s="485">
        <v>1509.4022270000005</v>
      </c>
      <c r="F31" s="485">
        <v>1092.3185389999994</v>
      </c>
      <c r="G31" s="493">
        <v>1716.4011159999986</v>
      </c>
      <c r="H31" s="485">
        <v>2216.8300790000003</v>
      </c>
      <c r="I31" s="485">
        <v>2402.3356400000011</v>
      </c>
      <c r="J31" s="485">
        <v>2537.7918359999985</v>
      </c>
      <c r="K31" s="485">
        <v>3073.4936930000017</v>
      </c>
      <c r="L31" s="486">
        <v>1794.3012810000014</v>
      </c>
      <c r="M31" s="126"/>
      <c r="N31" s="41"/>
    </row>
    <row r="32" spans="1:14" ht="19.5" customHeight="1" x14ac:dyDescent="0.2">
      <c r="A32" s="253" t="s">
        <v>310</v>
      </c>
      <c r="B32" s="254" t="s">
        <v>311</v>
      </c>
      <c r="C32" s="492">
        <v>22044.109399000008</v>
      </c>
      <c r="D32" s="485">
        <v>177.91179000000008</v>
      </c>
      <c r="E32" s="485">
        <v>798.62570899999992</v>
      </c>
      <c r="F32" s="485">
        <v>534.05691099999956</v>
      </c>
      <c r="G32" s="493">
        <v>1079.7119619999999</v>
      </c>
      <c r="H32" s="485">
        <v>2526.3313190000013</v>
      </c>
      <c r="I32" s="485">
        <v>4266.4372390000008</v>
      </c>
      <c r="J32" s="485">
        <v>4768.1051980000047</v>
      </c>
      <c r="K32" s="485">
        <v>5770.9820289999989</v>
      </c>
      <c r="L32" s="486">
        <v>2121.9472420000011</v>
      </c>
      <c r="M32" s="126"/>
      <c r="N32" s="41"/>
    </row>
    <row r="33" spans="1:14" ht="19.5" customHeight="1" x14ac:dyDescent="0.2">
      <c r="A33" s="253" t="s">
        <v>312</v>
      </c>
      <c r="B33" s="254" t="s">
        <v>313</v>
      </c>
      <c r="C33" s="492">
        <v>15258.612684999996</v>
      </c>
      <c r="D33" s="485">
        <v>184.44497099999998</v>
      </c>
      <c r="E33" s="485">
        <v>332.75755000000009</v>
      </c>
      <c r="F33" s="485">
        <v>966.58105199999977</v>
      </c>
      <c r="G33" s="493">
        <v>2154.2920410000015</v>
      </c>
      <c r="H33" s="485">
        <v>2063.8235970000005</v>
      </c>
      <c r="I33" s="485">
        <v>1897.2790729999983</v>
      </c>
      <c r="J33" s="485">
        <v>1972.3060489999973</v>
      </c>
      <c r="K33" s="485">
        <v>3065.2568539999993</v>
      </c>
      <c r="L33" s="486">
        <v>2621.8714980000009</v>
      </c>
      <c r="M33" s="126"/>
      <c r="N33" s="41"/>
    </row>
    <row r="34" spans="1:14" ht="19.5" customHeight="1" x14ac:dyDescent="0.2">
      <c r="A34" s="253" t="s">
        <v>322</v>
      </c>
      <c r="B34" s="254" t="s">
        <v>342</v>
      </c>
      <c r="C34" s="492">
        <v>11923.166180000004</v>
      </c>
      <c r="D34" s="485">
        <v>455.54177799999979</v>
      </c>
      <c r="E34" s="485">
        <v>793.10856699999931</v>
      </c>
      <c r="F34" s="485">
        <v>503.44789399999991</v>
      </c>
      <c r="G34" s="493">
        <v>628.52514900000017</v>
      </c>
      <c r="H34" s="485">
        <v>935.27774999999997</v>
      </c>
      <c r="I34" s="485">
        <v>1180.0170900000001</v>
      </c>
      <c r="J34" s="485">
        <v>1444.066245</v>
      </c>
      <c r="K34" s="485">
        <v>2641.0936610000035</v>
      </c>
      <c r="L34" s="486">
        <v>3342.0880460000017</v>
      </c>
      <c r="M34" s="126"/>
      <c r="N34" s="41"/>
    </row>
    <row r="35" spans="1:14" ht="13.5" customHeight="1" x14ac:dyDescent="0.2">
      <c r="A35" s="647"/>
      <c r="B35" s="647"/>
      <c r="C35" s="647"/>
      <c r="D35" s="647"/>
      <c r="E35" s="647"/>
      <c r="F35" s="647"/>
      <c r="G35" s="647"/>
      <c r="H35" s="647"/>
      <c r="I35" s="647"/>
      <c r="J35" s="647"/>
      <c r="K35" s="647"/>
      <c r="L35" s="647"/>
      <c r="M35" s="126"/>
      <c r="N35" s="41"/>
    </row>
    <row r="36" spans="1:14" ht="13.5" customHeight="1" x14ac:dyDescent="0.2">
      <c r="A36" s="648" t="s">
        <v>471</v>
      </c>
      <c r="B36" s="648"/>
      <c r="C36" s="648"/>
      <c r="D36" s="648"/>
      <c r="E36" s="648"/>
      <c r="F36" s="648"/>
      <c r="G36" s="648"/>
      <c r="H36" s="648"/>
      <c r="I36" s="648"/>
      <c r="J36" s="648"/>
      <c r="K36" s="648"/>
      <c r="L36" s="648"/>
      <c r="M36" s="126"/>
      <c r="N36" s="41"/>
    </row>
    <row r="37" spans="1:14" ht="13.5" customHeight="1" x14ac:dyDescent="0.2">
      <c r="A37" s="253"/>
      <c r="B37" s="294"/>
      <c r="C37" s="295"/>
      <c r="D37" s="296"/>
      <c r="E37" s="296"/>
      <c r="F37" s="296"/>
      <c r="G37" s="88"/>
      <c r="H37" s="296"/>
      <c r="I37" s="296"/>
      <c r="J37" s="296"/>
      <c r="K37" s="296"/>
      <c r="L37" s="296"/>
      <c r="M37" s="126"/>
      <c r="N37" s="41"/>
    </row>
    <row r="38" spans="1:14" ht="13.5" customHeight="1" x14ac:dyDescent="0.2">
      <c r="A38" s="253"/>
      <c r="B38" s="294"/>
      <c r="C38" s="295"/>
      <c r="D38" s="296"/>
      <c r="E38" s="296"/>
      <c r="F38" s="296"/>
      <c r="G38" s="88"/>
      <c r="H38" s="296"/>
      <c r="I38" s="296"/>
      <c r="J38" s="296"/>
      <c r="K38" s="296"/>
      <c r="L38" s="296"/>
      <c r="N38" s="42"/>
    </row>
    <row r="39" spans="1:14" ht="13.5" customHeight="1" x14ac:dyDescent="0.2">
      <c r="A39" s="253"/>
      <c r="B39" s="294"/>
      <c r="C39" s="295"/>
      <c r="D39" s="296"/>
      <c r="E39" s="296"/>
      <c r="F39" s="296"/>
      <c r="G39" s="88"/>
      <c r="H39" s="296"/>
      <c r="I39" s="296"/>
      <c r="J39" s="296"/>
      <c r="K39" s="296"/>
      <c r="L39" s="296"/>
      <c r="N39" s="42"/>
    </row>
    <row r="40" spans="1:14" ht="24" customHeight="1" x14ac:dyDescent="0.2">
      <c r="A40" s="636"/>
      <c r="B40" s="636"/>
      <c r="C40" s="636"/>
      <c r="D40" s="636"/>
      <c r="E40" s="636"/>
      <c r="F40" s="636"/>
      <c r="G40" s="636"/>
      <c r="H40" s="636"/>
      <c r="I40" s="636"/>
      <c r="J40" s="636"/>
      <c r="K40" s="636"/>
      <c r="L40" s="636"/>
      <c r="M40" s="636"/>
      <c r="N40" s="45"/>
    </row>
    <row r="41" spans="1:14" ht="12.75" customHeight="1" x14ac:dyDescent="0.2">
      <c r="A41" s="8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</row>
    <row r="42" spans="1:14" ht="14.25" customHeight="1" x14ac:dyDescent="0.2"/>
    <row r="44" spans="1:14" ht="24" customHeight="1" x14ac:dyDescent="0.2"/>
    <row r="45" spans="1:14" ht="35.25" customHeight="1" x14ac:dyDescent="0.2"/>
  </sheetData>
  <mergeCells count="11">
    <mergeCell ref="A1:L1"/>
    <mergeCell ref="A40:M40"/>
    <mergeCell ref="C5:L5"/>
    <mergeCell ref="A3:B4"/>
    <mergeCell ref="C3:C4"/>
    <mergeCell ref="D3:L3"/>
    <mergeCell ref="C15:L15"/>
    <mergeCell ref="C25:L25"/>
    <mergeCell ref="A35:L35"/>
    <mergeCell ref="A36:L36"/>
    <mergeCell ref="J2:L2"/>
  </mergeCells>
  <hyperlinks>
    <hyperlink ref="O2" location="OBSAH!A1" tooltip="obsah" display="zpět na obsah" xr:uid="{33A46E6A-B65E-427E-8CBE-F2BE5115E453}"/>
  </hyperlink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8B767-54F2-468C-9524-08961B5B52D0}">
  <sheetPr codeName="List16"/>
  <dimension ref="A1:AT72"/>
  <sheetViews>
    <sheetView zoomScaleNormal="100" workbookViewId="0"/>
  </sheetViews>
  <sheetFormatPr defaultColWidth="9.140625" defaultRowHeight="11.25" x14ac:dyDescent="0.2"/>
  <cols>
    <col min="1" max="1" width="3.140625" style="9" customWidth="1"/>
    <col min="2" max="2" width="22.5703125" style="9" customWidth="1"/>
    <col min="3" max="3" width="7.140625" style="9" bestFit="1" customWidth="1"/>
    <col min="4" max="4" width="6.140625" style="9" customWidth="1"/>
    <col min="5" max="9" width="6.140625" style="9" bestFit="1" customWidth="1"/>
    <col min="10" max="10" width="6.85546875" style="9" customWidth="1"/>
    <col min="11" max="12" width="7" style="9" bestFit="1" customWidth="1"/>
    <col min="13" max="14" width="10.85546875" style="9" customWidth="1"/>
    <col min="15" max="16384" width="9.140625" style="9"/>
  </cols>
  <sheetData>
    <row r="1" spans="1:45" ht="27.75" customHeight="1" x14ac:dyDescent="0.2">
      <c r="A1" s="635" t="s">
        <v>433</v>
      </c>
      <c r="B1" s="635"/>
      <c r="C1" s="635"/>
      <c r="D1" s="635"/>
      <c r="E1" s="635"/>
      <c r="F1" s="635"/>
      <c r="G1" s="635"/>
      <c r="H1" s="635"/>
      <c r="I1" s="635"/>
      <c r="J1" s="635"/>
      <c r="K1" s="635"/>
      <c r="L1" s="635"/>
      <c r="M1" s="298"/>
      <c r="N1" s="40"/>
    </row>
    <row r="2" spans="1:45" ht="15" customHeight="1" thickBot="1" x14ac:dyDescent="0.3">
      <c r="A2" s="51" t="s">
        <v>101</v>
      </c>
      <c r="J2" s="650" t="s">
        <v>120</v>
      </c>
      <c r="K2" s="650"/>
      <c r="L2" s="650"/>
      <c r="N2" s="48" t="s">
        <v>59</v>
      </c>
      <c r="O2" s="267"/>
      <c r="P2" s="267"/>
    </row>
    <row r="3" spans="1:45" ht="15" customHeight="1" x14ac:dyDescent="0.2">
      <c r="A3" s="637" t="s">
        <v>332</v>
      </c>
      <c r="B3" s="638"/>
      <c r="C3" s="641" t="s">
        <v>114</v>
      </c>
      <c r="D3" s="631" t="s">
        <v>333</v>
      </c>
      <c r="E3" s="632"/>
      <c r="F3" s="632"/>
      <c r="G3" s="632"/>
      <c r="H3" s="632"/>
      <c r="I3" s="632"/>
      <c r="J3" s="632"/>
      <c r="K3" s="632"/>
      <c r="L3" s="632"/>
      <c r="N3" s="41"/>
    </row>
    <row r="4" spans="1:45" ht="15" customHeight="1" thickBot="1" x14ac:dyDescent="0.25">
      <c r="A4" s="639"/>
      <c r="B4" s="640"/>
      <c r="C4" s="642"/>
      <c r="D4" s="93" t="s">
        <v>334</v>
      </c>
      <c r="E4" s="93" t="s">
        <v>335</v>
      </c>
      <c r="F4" s="93" t="s">
        <v>336</v>
      </c>
      <c r="G4" s="93" t="s">
        <v>337</v>
      </c>
      <c r="H4" s="93" t="s">
        <v>338</v>
      </c>
      <c r="I4" s="93" t="s">
        <v>339</v>
      </c>
      <c r="J4" s="93" t="s">
        <v>340</v>
      </c>
      <c r="K4" s="93" t="s">
        <v>341</v>
      </c>
      <c r="L4" s="137" t="s">
        <v>284</v>
      </c>
      <c r="N4" s="41"/>
    </row>
    <row r="5" spans="1:45" ht="19.5" customHeight="1" x14ac:dyDescent="0.2">
      <c r="A5" s="273"/>
      <c r="B5" s="274"/>
      <c r="C5" s="651" t="s">
        <v>273</v>
      </c>
      <c r="D5" s="651"/>
      <c r="E5" s="651"/>
      <c r="F5" s="651"/>
      <c r="G5" s="651"/>
      <c r="H5" s="651"/>
      <c r="I5" s="651"/>
      <c r="J5" s="651"/>
      <c r="K5" s="651"/>
      <c r="L5" s="651"/>
      <c r="M5" s="126"/>
      <c r="N5" s="41"/>
      <c r="P5" s="652"/>
      <c r="Q5" s="652"/>
      <c r="R5" s="652"/>
      <c r="S5" s="652"/>
      <c r="T5" s="652"/>
      <c r="U5" s="652"/>
      <c r="V5" s="652"/>
      <c r="W5" s="652"/>
      <c r="X5" s="652"/>
      <c r="Y5" s="652"/>
      <c r="Z5" s="652"/>
      <c r="AA5" s="652"/>
      <c r="AB5" s="652"/>
      <c r="AC5" s="652"/>
      <c r="AD5" s="652"/>
      <c r="AE5" s="652"/>
      <c r="AF5" s="652"/>
      <c r="AG5" s="652"/>
      <c r="AH5" s="652"/>
      <c r="AI5" s="652"/>
      <c r="AJ5" s="652"/>
      <c r="AK5" s="652"/>
      <c r="AL5" s="652"/>
      <c r="AM5" s="313"/>
      <c r="AN5" s="652"/>
      <c r="AO5" s="652"/>
      <c r="AP5" s="652"/>
      <c r="AQ5" s="652"/>
      <c r="AR5" s="652"/>
      <c r="AS5" s="652"/>
    </row>
    <row r="6" spans="1:45" ht="19.5" customHeight="1" x14ac:dyDescent="0.25">
      <c r="A6" s="253" t="s">
        <v>288</v>
      </c>
      <c r="B6" s="254" t="s">
        <v>289</v>
      </c>
      <c r="C6" s="488">
        <v>5127.9166170564358</v>
      </c>
      <c r="D6" s="489">
        <v>618.94012486091447</v>
      </c>
      <c r="E6" s="489">
        <v>648.11896876789785</v>
      </c>
      <c r="F6" s="489">
        <v>752.56943040139709</v>
      </c>
      <c r="G6" s="490">
        <v>1477.2632415925127</v>
      </c>
      <c r="H6" s="489">
        <v>3157.0167098347079</v>
      </c>
      <c r="I6" s="489">
        <v>6110.2591404295563</v>
      </c>
      <c r="J6" s="489">
        <v>11336.771856229725</v>
      </c>
      <c r="K6" s="489">
        <v>15748.340285609618</v>
      </c>
      <c r="L6" s="491">
        <v>10329.984737065857</v>
      </c>
      <c r="M6" s="126"/>
      <c r="N6" s="41"/>
      <c r="Q6" s="269"/>
      <c r="R6" s="269"/>
      <c r="T6" s="269"/>
      <c r="U6" s="269"/>
      <c r="W6" s="269"/>
      <c r="X6" s="269"/>
      <c r="Z6" s="269"/>
      <c r="AA6" s="269"/>
      <c r="AC6" s="269"/>
      <c r="AD6" s="269"/>
      <c r="AF6" s="269"/>
      <c r="AG6" s="269"/>
      <c r="AI6" s="269"/>
      <c r="AJ6" s="269"/>
      <c r="AL6" s="269"/>
      <c r="AM6" s="269"/>
      <c r="AO6" s="269"/>
      <c r="AP6" s="269"/>
      <c r="AR6" s="269"/>
      <c r="AS6" s="269"/>
    </row>
    <row r="7" spans="1:45" ht="19.5" customHeight="1" x14ac:dyDescent="0.25">
      <c r="A7" s="253" t="s">
        <v>294</v>
      </c>
      <c r="B7" s="254" t="s">
        <v>295</v>
      </c>
      <c r="C7" s="492">
        <v>2330.4255907598108</v>
      </c>
      <c r="D7" s="485">
        <v>1139.2144781636855</v>
      </c>
      <c r="E7" s="485">
        <v>2073.1135935520815</v>
      </c>
      <c r="F7" s="485">
        <v>2560.8216902558388</v>
      </c>
      <c r="G7" s="493">
        <v>2403.6221478014077</v>
      </c>
      <c r="H7" s="485">
        <v>2248.6262623095681</v>
      </c>
      <c r="I7" s="485">
        <v>2109.2947838347427</v>
      </c>
      <c r="J7" s="485">
        <v>1975.8806338932957</v>
      </c>
      <c r="K7" s="485">
        <v>2276.6916335634382</v>
      </c>
      <c r="L7" s="486">
        <v>6798.649027652822</v>
      </c>
      <c r="M7" s="126"/>
      <c r="N7" s="41"/>
      <c r="O7" s="160"/>
      <c r="P7" s="32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323"/>
      <c r="AS7" s="323"/>
    </row>
    <row r="8" spans="1:45" ht="19.5" customHeight="1" x14ac:dyDescent="0.25">
      <c r="A8" s="253" t="s">
        <v>296</v>
      </c>
      <c r="B8" s="254" t="s">
        <v>297</v>
      </c>
      <c r="C8" s="492">
        <v>2046.4158444044301</v>
      </c>
      <c r="D8" s="485">
        <v>1134.7541183210935</v>
      </c>
      <c r="E8" s="485">
        <v>934.85285670689666</v>
      </c>
      <c r="F8" s="485">
        <v>1250.7207919837765</v>
      </c>
      <c r="G8" s="493">
        <v>1707.9147865435664</v>
      </c>
      <c r="H8" s="485">
        <v>2088.1580617985205</v>
      </c>
      <c r="I8" s="485">
        <v>2322.2568155101808</v>
      </c>
      <c r="J8" s="485">
        <v>2284.4903848006943</v>
      </c>
      <c r="K8" s="485">
        <v>2942.5730824072816</v>
      </c>
      <c r="L8" s="486">
        <v>5796.3534756344716</v>
      </c>
      <c r="M8" s="126"/>
      <c r="N8" s="41"/>
      <c r="O8" s="160"/>
      <c r="P8" s="32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323"/>
      <c r="AS8" s="323"/>
    </row>
    <row r="9" spans="1:45" ht="19.5" customHeight="1" x14ac:dyDescent="0.25">
      <c r="A9" s="253" t="s">
        <v>302</v>
      </c>
      <c r="B9" s="254" t="s">
        <v>303</v>
      </c>
      <c r="C9" s="492">
        <v>4979.6289738209534</v>
      </c>
      <c r="D9" s="485">
        <v>106.73963549507272</v>
      </c>
      <c r="E9" s="485">
        <v>249.00388864967471</v>
      </c>
      <c r="F9" s="485">
        <v>453.96457655723503</v>
      </c>
      <c r="G9" s="493">
        <v>826.720273315545</v>
      </c>
      <c r="H9" s="485">
        <v>1957.3457077845874</v>
      </c>
      <c r="I9" s="485">
        <v>4344.7660632771931</v>
      </c>
      <c r="J9" s="485">
        <v>9045.6601933639577</v>
      </c>
      <c r="K9" s="485">
        <v>16544.827646522193</v>
      </c>
      <c r="L9" s="486">
        <v>24869.63143345822</v>
      </c>
      <c r="M9" s="126"/>
      <c r="N9" s="41"/>
      <c r="O9" s="160"/>
      <c r="P9" s="32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323"/>
      <c r="AS9" s="323"/>
    </row>
    <row r="10" spans="1:45" ht="19.5" customHeight="1" x14ac:dyDescent="0.25">
      <c r="A10" s="253" t="s">
        <v>304</v>
      </c>
      <c r="B10" s="254" t="s">
        <v>305</v>
      </c>
      <c r="C10" s="492">
        <v>2305.3154935213065</v>
      </c>
      <c r="D10" s="485">
        <v>3169.7980411020685</v>
      </c>
      <c r="E10" s="485">
        <v>1599.2479162573313</v>
      </c>
      <c r="F10" s="485">
        <v>978.4001298365049</v>
      </c>
      <c r="G10" s="493">
        <v>1075.3433140275345</v>
      </c>
      <c r="H10" s="485">
        <v>1242.5942697691926</v>
      </c>
      <c r="I10" s="485">
        <v>1778.2654674789253</v>
      </c>
      <c r="J10" s="485">
        <v>2998.3185221469189</v>
      </c>
      <c r="K10" s="485">
        <v>4868.428828361265</v>
      </c>
      <c r="L10" s="486">
        <v>6164.1559512392851</v>
      </c>
      <c r="M10" s="126"/>
      <c r="N10" s="41"/>
      <c r="O10" s="160"/>
      <c r="P10" s="32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323"/>
      <c r="AS10" s="323"/>
    </row>
    <row r="11" spans="1:45" ht="19.5" customHeight="1" x14ac:dyDescent="0.25">
      <c r="A11" s="253" t="s">
        <v>306</v>
      </c>
      <c r="B11" s="254" t="s">
        <v>307</v>
      </c>
      <c r="C11" s="492">
        <v>3137.5089827971838</v>
      </c>
      <c r="D11" s="485">
        <v>1070.6554946961453</v>
      </c>
      <c r="E11" s="485">
        <v>2398.5948396590447</v>
      </c>
      <c r="F11" s="485">
        <v>2092.0694663096001</v>
      </c>
      <c r="G11" s="493">
        <v>2466.2501569379074</v>
      </c>
      <c r="H11" s="485">
        <v>2779.0678542377541</v>
      </c>
      <c r="I11" s="485">
        <v>3497.8328060792192</v>
      </c>
      <c r="J11" s="485">
        <v>4340.0671160826123</v>
      </c>
      <c r="K11" s="485">
        <v>5360.7238750888946</v>
      </c>
      <c r="L11" s="486">
        <v>5837.9489554806405</v>
      </c>
      <c r="M11" s="126"/>
      <c r="N11" s="41"/>
      <c r="O11" s="160"/>
      <c r="P11" s="32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323"/>
      <c r="AS11" s="323"/>
    </row>
    <row r="12" spans="1:45" ht="19.5" customHeight="1" x14ac:dyDescent="0.25">
      <c r="A12" s="253" t="s">
        <v>310</v>
      </c>
      <c r="B12" s="254" t="s">
        <v>311</v>
      </c>
      <c r="C12" s="492">
        <v>3380.7249481033036</v>
      </c>
      <c r="D12" s="485">
        <v>329.67551583804129</v>
      </c>
      <c r="E12" s="485">
        <v>1162.0953057786282</v>
      </c>
      <c r="F12" s="485">
        <v>981.20361746801768</v>
      </c>
      <c r="G12" s="493">
        <v>1493.085024156607</v>
      </c>
      <c r="H12" s="485">
        <v>2606.2935676426068</v>
      </c>
      <c r="I12" s="485">
        <v>4827.8760163568222</v>
      </c>
      <c r="J12" s="485">
        <v>6598.750717084773</v>
      </c>
      <c r="K12" s="485">
        <v>8066.9086557455985</v>
      </c>
      <c r="L12" s="486">
        <v>5862.1978605396125</v>
      </c>
      <c r="M12" s="126"/>
      <c r="N12" s="41"/>
      <c r="O12" s="160"/>
      <c r="P12" s="32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323"/>
      <c r="AS12" s="323"/>
    </row>
    <row r="13" spans="1:45" ht="19.5" customHeight="1" x14ac:dyDescent="0.25">
      <c r="A13" s="253" t="s">
        <v>312</v>
      </c>
      <c r="B13" s="254" t="s">
        <v>313</v>
      </c>
      <c r="C13" s="492">
        <v>2561.58906854718</v>
      </c>
      <c r="D13" s="485">
        <v>353.34075033107058</v>
      </c>
      <c r="E13" s="485">
        <v>437.71440957489062</v>
      </c>
      <c r="F13" s="485">
        <v>1153.8840127228432</v>
      </c>
      <c r="G13" s="493">
        <v>1915.994947364906</v>
      </c>
      <c r="H13" s="485">
        <v>1777.8162823927235</v>
      </c>
      <c r="I13" s="485">
        <v>2409.0927971707115</v>
      </c>
      <c r="J13" s="485">
        <v>3808.5403856036978</v>
      </c>
      <c r="K13" s="485">
        <v>6321.9022356351124</v>
      </c>
      <c r="L13" s="486">
        <v>9002.5625930576298</v>
      </c>
      <c r="M13" s="126"/>
      <c r="N13" s="41"/>
      <c r="O13" s="160"/>
      <c r="P13" s="32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323"/>
      <c r="AS13" s="323"/>
    </row>
    <row r="14" spans="1:45" ht="19.5" customHeight="1" x14ac:dyDescent="0.25">
      <c r="A14" s="253" t="s">
        <v>322</v>
      </c>
      <c r="B14" s="254" t="s">
        <v>342</v>
      </c>
      <c r="C14" s="492">
        <v>2271.4107278066817</v>
      </c>
      <c r="D14" s="485">
        <v>945.22443942147561</v>
      </c>
      <c r="E14" s="485">
        <v>1637.6167175984174</v>
      </c>
      <c r="F14" s="485">
        <v>1427.842056821898</v>
      </c>
      <c r="G14" s="493">
        <v>1388.8398217241049</v>
      </c>
      <c r="H14" s="485">
        <v>1527.7498187058407</v>
      </c>
      <c r="I14" s="485">
        <v>1952.9435676225983</v>
      </c>
      <c r="J14" s="485">
        <v>2640.4350038544326</v>
      </c>
      <c r="K14" s="485">
        <v>4215.5902595700099</v>
      </c>
      <c r="L14" s="486">
        <v>9250.4675116414783</v>
      </c>
      <c r="M14" s="126"/>
      <c r="N14" s="41"/>
      <c r="O14" s="160"/>
      <c r="P14" s="32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323"/>
      <c r="AS14" s="323"/>
    </row>
    <row r="15" spans="1:45" ht="19.5" customHeight="1" x14ac:dyDescent="0.25">
      <c r="A15" s="272"/>
      <c r="B15" s="271"/>
      <c r="C15" s="643" t="s">
        <v>274</v>
      </c>
      <c r="D15" s="644"/>
      <c r="E15" s="644"/>
      <c r="F15" s="644"/>
      <c r="G15" s="644"/>
      <c r="H15" s="644"/>
      <c r="I15" s="644"/>
      <c r="J15" s="644"/>
      <c r="K15" s="644"/>
      <c r="L15" s="644"/>
      <c r="M15" s="126"/>
      <c r="N15" s="41"/>
      <c r="O15" s="160"/>
      <c r="P15" s="32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323"/>
      <c r="AS15" s="323"/>
    </row>
    <row r="16" spans="1:45" ht="19.5" customHeight="1" x14ac:dyDescent="0.25">
      <c r="A16" s="253" t="s">
        <v>288</v>
      </c>
      <c r="B16" s="254" t="s">
        <v>289</v>
      </c>
      <c r="C16" s="488">
        <v>5326.3603253627898</v>
      </c>
      <c r="D16" s="489">
        <v>715.55349421362678</v>
      </c>
      <c r="E16" s="489">
        <v>723.63954647496962</v>
      </c>
      <c r="F16" s="489">
        <v>749.8024470285153</v>
      </c>
      <c r="G16" s="490">
        <v>1006.3791962406257</v>
      </c>
      <c r="H16" s="489">
        <v>2103.7002077649308</v>
      </c>
      <c r="I16" s="489">
        <v>5723.6191735998973</v>
      </c>
      <c r="J16" s="489">
        <v>12920.069634834406</v>
      </c>
      <c r="K16" s="489">
        <v>20515.959549636889</v>
      </c>
      <c r="L16" s="491">
        <v>15706.338027845686</v>
      </c>
      <c r="M16" s="126"/>
      <c r="N16" s="41"/>
      <c r="O16" s="160"/>
      <c r="P16" s="32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323"/>
      <c r="AS16" s="323"/>
    </row>
    <row r="17" spans="1:45" ht="19.5" customHeight="1" x14ac:dyDescent="0.25">
      <c r="A17" s="253" t="s">
        <v>294</v>
      </c>
      <c r="B17" s="254" t="s">
        <v>295</v>
      </c>
      <c r="C17" s="492">
        <v>2266.800059819795</v>
      </c>
      <c r="D17" s="485">
        <v>1472.1528945858577</v>
      </c>
      <c r="E17" s="485">
        <v>1527.2765124930081</v>
      </c>
      <c r="F17" s="485">
        <v>2551.8621112647829</v>
      </c>
      <c r="G17" s="493">
        <v>2832.5659269949597</v>
      </c>
      <c r="H17" s="485">
        <v>2521.9821710293477</v>
      </c>
      <c r="I17" s="485">
        <v>2176.2966301550241</v>
      </c>
      <c r="J17" s="485">
        <v>2107.473309312129</v>
      </c>
      <c r="K17" s="485">
        <v>2059.8499883000864</v>
      </c>
      <c r="L17" s="486">
        <v>4449.1641931522063</v>
      </c>
      <c r="M17" s="126"/>
      <c r="N17" s="41"/>
      <c r="O17" s="160"/>
      <c r="P17" s="32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323"/>
      <c r="AS17" s="323"/>
    </row>
    <row r="18" spans="1:45" ht="19.5" customHeight="1" x14ac:dyDescent="0.25">
      <c r="A18" s="253" t="s">
        <v>296</v>
      </c>
      <c r="B18" s="254" t="s">
        <v>297</v>
      </c>
      <c r="C18" s="492">
        <v>1782.9911930511712</v>
      </c>
      <c r="D18" s="485">
        <v>1326.9353161164836</v>
      </c>
      <c r="E18" s="485">
        <v>935.34361896117173</v>
      </c>
      <c r="F18" s="485">
        <v>1086.989600221882</v>
      </c>
      <c r="G18" s="493">
        <v>1378.3792207015679</v>
      </c>
      <c r="H18" s="485">
        <v>1631.6240231052871</v>
      </c>
      <c r="I18" s="485">
        <v>1981.9276590650636</v>
      </c>
      <c r="J18" s="485">
        <v>2362.5353596433811</v>
      </c>
      <c r="K18" s="485">
        <v>3055.5629413583597</v>
      </c>
      <c r="L18" s="486">
        <v>4545.4891647440954</v>
      </c>
      <c r="M18" s="126"/>
      <c r="N18" s="41"/>
      <c r="O18" s="160"/>
      <c r="P18" s="32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323"/>
      <c r="AS18" s="323"/>
    </row>
    <row r="19" spans="1:45" ht="19.5" customHeight="1" x14ac:dyDescent="0.25">
      <c r="A19" s="253" t="s">
        <v>302</v>
      </c>
      <c r="B19" s="254" t="s">
        <v>303</v>
      </c>
      <c r="C19" s="492">
        <v>5787.48467997439</v>
      </c>
      <c r="D19" s="485">
        <v>104.84486817984633</v>
      </c>
      <c r="E19" s="485">
        <v>282.62433442203121</v>
      </c>
      <c r="F19" s="485">
        <v>490.7631504980244</v>
      </c>
      <c r="G19" s="493">
        <v>889.65382603106264</v>
      </c>
      <c r="H19" s="485">
        <v>2302.9963915113181</v>
      </c>
      <c r="I19" s="485">
        <v>5827.7290862778782</v>
      </c>
      <c r="J19" s="485">
        <v>12646.228636205396</v>
      </c>
      <c r="K19" s="485">
        <v>22293.653446460361</v>
      </c>
      <c r="L19" s="486">
        <v>29311.210690632772</v>
      </c>
      <c r="M19" s="126"/>
      <c r="N19" s="41"/>
      <c r="O19" s="160"/>
      <c r="P19" s="32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323"/>
      <c r="AS19" s="323"/>
    </row>
    <row r="20" spans="1:45" ht="19.5" customHeight="1" x14ac:dyDescent="0.25">
      <c r="A20" s="253" t="s">
        <v>304</v>
      </c>
      <c r="B20" s="254" t="s">
        <v>305</v>
      </c>
      <c r="C20" s="492">
        <v>2472.4917031852542</v>
      </c>
      <c r="D20" s="485">
        <v>3501.0629854046274</v>
      </c>
      <c r="E20" s="485">
        <v>1662.0396680417216</v>
      </c>
      <c r="F20" s="485">
        <v>910.7078382720025</v>
      </c>
      <c r="G20" s="493">
        <v>992.85635583604119</v>
      </c>
      <c r="H20" s="485">
        <v>1236.6136576901577</v>
      </c>
      <c r="I20" s="485">
        <v>1873.3569535058475</v>
      </c>
      <c r="J20" s="485">
        <v>3517.3101400459436</v>
      </c>
      <c r="K20" s="485">
        <v>6092.328857419835</v>
      </c>
      <c r="L20" s="486">
        <v>8286.6096266198383</v>
      </c>
      <c r="M20" s="126"/>
      <c r="N20" s="41"/>
      <c r="O20" s="160"/>
      <c r="P20" s="32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323"/>
      <c r="AS20" s="323"/>
    </row>
    <row r="21" spans="1:45" ht="19.5" customHeight="1" x14ac:dyDescent="0.25">
      <c r="A21" s="253" t="s">
        <v>306</v>
      </c>
      <c r="B21" s="254" t="s">
        <v>307</v>
      </c>
      <c r="C21" s="492">
        <v>3231.9824922281996</v>
      </c>
      <c r="D21" s="485">
        <v>1133.424247141797</v>
      </c>
      <c r="E21" s="485">
        <v>2203.4786536887432</v>
      </c>
      <c r="F21" s="485">
        <v>2087.8151940628009</v>
      </c>
      <c r="G21" s="493">
        <v>2483.1791777590242</v>
      </c>
      <c r="H21" s="485">
        <v>2933.4431557437861</v>
      </c>
      <c r="I21" s="485">
        <v>3750.6186189421592</v>
      </c>
      <c r="J21" s="485">
        <v>4775.8890843457393</v>
      </c>
      <c r="K21" s="485">
        <v>6051.9479479186675</v>
      </c>
      <c r="L21" s="486">
        <v>6646.6595158568934</v>
      </c>
      <c r="M21" s="126"/>
      <c r="N21" s="41"/>
      <c r="O21" s="160"/>
      <c r="P21" s="32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323"/>
      <c r="AS21" s="323"/>
    </row>
    <row r="22" spans="1:45" ht="19.5" customHeight="1" x14ac:dyDescent="0.25">
      <c r="A22" s="253" t="s">
        <v>310</v>
      </c>
      <c r="B22" s="254" t="s">
        <v>311</v>
      </c>
      <c r="C22" s="492">
        <v>2762.6895831761894</v>
      </c>
      <c r="D22" s="485">
        <v>331.96819943745538</v>
      </c>
      <c r="E22" s="485">
        <v>958.42023357025266</v>
      </c>
      <c r="F22" s="485">
        <v>938.72701280473916</v>
      </c>
      <c r="G22" s="493">
        <v>1448.1735001026009</v>
      </c>
      <c r="H22" s="485">
        <v>2240.4248199180352</v>
      </c>
      <c r="I22" s="485">
        <v>3912.3513085000941</v>
      </c>
      <c r="J22" s="485">
        <v>5746.1832524575193</v>
      </c>
      <c r="K22" s="485">
        <v>6712.9036219590753</v>
      </c>
      <c r="L22" s="486">
        <v>4836.6756941335834</v>
      </c>
      <c r="M22" s="126"/>
      <c r="N22" s="41"/>
      <c r="O22" s="160"/>
      <c r="P22" s="32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323"/>
      <c r="AS22" s="323"/>
    </row>
    <row r="23" spans="1:45" ht="19.5" customHeight="1" x14ac:dyDescent="0.25">
      <c r="A23" s="253" t="s">
        <v>312</v>
      </c>
      <c r="B23" s="254" t="s">
        <v>313</v>
      </c>
      <c r="C23" s="492">
        <v>2363.631757685655</v>
      </c>
      <c r="D23" s="485">
        <v>366.70944291291738</v>
      </c>
      <c r="E23" s="485">
        <v>309.21489111671212</v>
      </c>
      <c r="F23" s="485">
        <v>473.7721951591796</v>
      </c>
      <c r="G23" s="493">
        <v>813.66780002364555</v>
      </c>
      <c r="H23" s="485">
        <v>1139.4864336350875</v>
      </c>
      <c r="I23" s="485">
        <v>2260.3806308732887</v>
      </c>
      <c r="J23" s="485">
        <v>4615.2450745706756</v>
      </c>
      <c r="K23" s="485">
        <v>8305.622232761425</v>
      </c>
      <c r="L23" s="486">
        <v>11082.260109270801</v>
      </c>
      <c r="M23" s="126"/>
      <c r="N23" s="41"/>
      <c r="O23" s="160"/>
      <c r="P23" s="32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323"/>
      <c r="AS23" s="323"/>
    </row>
    <row r="24" spans="1:45" ht="19.5" customHeight="1" x14ac:dyDescent="0.25">
      <c r="A24" s="253" t="s">
        <v>322</v>
      </c>
      <c r="B24" s="254" t="s">
        <v>342</v>
      </c>
      <c r="C24" s="492">
        <v>2396.6507506579528</v>
      </c>
      <c r="D24" s="485">
        <v>1047.2266148668502</v>
      </c>
      <c r="E24" s="485">
        <v>1889.2360259018219</v>
      </c>
      <c r="F24" s="485">
        <v>1875.5184979049691</v>
      </c>
      <c r="G24" s="493">
        <v>1857.7578298795859</v>
      </c>
      <c r="H24" s="485">
        <v>1936.1240938823491</v>
      </c>
      <c r="I24" s="485">
        <v>2308.5995544116527</v>
      </c>
      <c r="J24" s="485">
        <v>3071.9824388683742</v>
      </c>
      <c r="K24" s="485">
        <v>4290.8569852664696</v>
      </c>
      <c r="L24" s="486">
        <v>7668.4523088047963</v>
      </c>
      <c r="M24" s="126"/>
      <c r="N24" s="41"/>
      <c r="O24" s="160"/>
      <c r="P24" s="32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323"/>
      <c r="AS24" s="323"/>
    </row>
    <row r="25" spans="1:45" ht="19.5" customHeight="1" x14ac:dyDescent="0.25">
      <c r="A25" s="126"/>
      <c r="B25" s="151"/>
      <c r="C25" s="646" t="s">
        <v>275</v>
      </c>
      <c r="D25" s="646"/>
      <c r="E25" s="646"/>
      <c r="F25" s="646"/>
      <c r="G25" s="646"/>
      <c r="H25" s="646"/>
      <c r="I25" s="646"/>
      <c r="J25" s="646"/>
      <c r="K25" s="646"/>
      <c r="L25" s="646"/>
      <c r="M25" s="126"/>
      <c r="N25" s="41"/>
      <c r="O25" s="160"/>
      <c r="P25" s="32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323"/>
      <c r="AS25" s="323"/>
    </row>
    <row r="26" spans="1:45" ht="19.5" customHeight="1" x14ac:dyDescent="0.25">
      <c r="A26" s="253" t="s">
        <v>288</v>
      </c>
      <c r="B26" s="254" t="s">
        <v>289</v>
      </c>
      <c r="C26" s="492">
        <v>4936.6715617287591</v>
      </c>
      <c r="D26" s="485">
        <v>517.34087702549346</v>
      </c>
      <c r="E26" s="485">
        <v>567.66301502331225</v>
      </c>
      <c r="F26" s="485">
        <v>755.42240288965559</v>
      </c>
      <c r="G26" s="493">
        <v>1971.5636263261276</v>
      </c>
      <c r="H26" s="485">
        <v>4247.2226681900711</v>
      </c>
      <c r="I26" s="485">
        <v>6502.4680708098358</v>
      </c>
      <c r="J26" s="485">
        <v>9863.2317690851596</v>
      </c>
      <c r="K26" s="485">
        <v>12155.0058593627</v>
      </c>
      <c r="L26" s="486">
        <v>7503.9239763612095</v>
      </c>
      <c r="M26" s="126"/>
      <c r="N26" s="41"/>
      <c r="O26" s="160"/>
      <c r="P26" s="32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323"/>
      <c r="AS26" s="323"/>
    </row>
    <row r="27" spans="1:45" ht="19.5" customHeight="1" x14ac:dyDescent="0.25">
      <c r="A27" s="253" t="s">
        <v>294</v>
      </c>
      <c r="B27" s="254" t="s">
        <v>295</v>
      </c>
      <c r="C27" s="492">
        <v>2391.7430711109205</v>
      </c>
      <c r="D27" s="485">
        <v>789.09427315854623</v>
      </c>
      <c r="E27" s="485">
        <v>2654.6218960455894</v>
      </c>
      <c r="F27" s="485">
        <v>2570.0597047008746</v>
      </c>
      <c r="G27" s="493">
        <v>1953.3476541603723</v>
      </c>
      <c r="H27" s="485">
        <v>1965.6968295584925</v>
      </c>
      <c r="I27" s="485">
        <v>2041.3278773241213</v>
      </c>
      <c r="J27" s="485">
        <v>1853.4102527530279</v>
      </c>
      <c r="K27" s="485">
        <v>2440.1242622651353</v>
      </c>
      <c r="L27" s="486">
        <v>8033.6472763802149</v>
      </c>
      <c r="M27" s="126"/>
      <c r="N27" s="41"/>
      <c r="O27" s="324"/>
      <c r="P27" s="322"/>
      <c r="Q27" s="325"/>
      <c r="R27" s="325"/>
      <c r="S27" s="72"/>
      <c r="T27" s="325"/>
      <c r="U27" s="325"/>
      <c r="V27" s="72"/>
      <c r="W27" s="325"/>
      <c r="X27" s="325"/>
      <c r="Y27" s="72"/>
      <c r="Z27" s="325"/>
      <c r="AA27" s="325"/>
      <c r="AB27" s="72"/>
      <c r="AC27" s="325"/>
      <c r="AD27" s="325"/>
      <c r="AE27" s="72"/>
      <c r="AF27" s="325"/>
      <c r="AG27" s="325"/>
      <c r="AH27" s="72"/>
      <c r="AI27" s="325"/>
      <c r="AJ27" s="325"/>
      <c r="AK27" s="72"/>
      <c r="AL27" s="325"/>
      <c r="AM27" s="325"/>
      <c r="AN27" s="72"/>
      <c r="AO27" s="325"/>
      <c r="AP27" s="325"/>
      <c r="AQ27" s="72"/>
      <c r="AR27" s="278"/>
      <c r="AS27" s="278"/>
    </row>
    <row r="28" spans="1:45" ht="19.5" customHeight="1" x14ac:dyDescent="0.2">
      <c r="A28" s="253" t="s">
        <v>296</v>
      </c>
      <c r="B28" s="254" t="s">
        <v>297</v>
      </c>
      <c r="C28" s="492">
        <v>2300.2846238819534</v>
      </c>
      <c r="D28" s="485">
        <v>932.65512027415571</v>
      </c>
      <c r="E28" s="485">
        <v>934.33002244862723</v>
      </c>
      <c r="F28" s="485">
        <v>1419.5402327308725</v>
      </c>
      <c r="G28" s="493">
        <v>2053.8376492674106</v>
      </c>
      <c r="H28" s="485">
        <v>2560.6809247721694</v>
      </c>
      <c r="I28" s="485">
        <v>2667.4878983727785</v>
      </c>
      <c r="J28" s="485">
        <v>2211.8556596182734</v>
      </c>
      <c r="K28" s="485">
        <v>2857.4131047536271</v>
      </c>
      <c r="L28" s="486">
        <v>6453.8657994684581</v>
      </c>
      <c r="M28" s="126"/>
      <c r="N28" s="41"/>
      <c r="P28" s="652"/>
      <c r="Q28" s="652"/>
      <c r="R28" s="652"/>
      <c r="S28" s="652"/>
      <c r="T28" s="652"/>
      <c r="U28" s="652"/>
      <c r="V28" s="652"/>
      <c r="W28" s="652"/>
      <c r="X28" s="652"/>
      <c r="Y28" s="652"/>
      <c r="Z28" s="652"/>
      <c r="AA28" s="652"/>
      <c r="AB28" s="652"/>
      <c r="AC28" s="652"/>
      <c r="AD28" s="652"/>
      <c r="AE28" s="652"/>
      <c r="AF28" s="652"/>
      <c r="AG28" s="652"/>
      <c r="AH28" s="652"/>
      <c r="AI28" s="652"/>
      <c r="AJ28" s="652"/>
      <c r="AK28" s="652"/>
      <c r="AL28" s="652"/>
      <c r="AM28" s="313"/>
      <c r="AN28" s="652"/>
      <c r="AO28" s="652"/>
      <c r="AP28" s="652"/>
    </row>
    <row r="29" spans="1:45" ht="19.5" customHeight="1" x14ac:dyDescent="0.2">
      <c r="A29" s="253" t="s">
        <v>302</v>
      </c>
      <c r="B29" s="254" t="s">
        <v>303</v>
      </c>
      <c r="C29" s="492">
        <v>4201.0786708726719</v>
      </c>
      <c r="D29" s="485">
        <v>108.73218513224916</v>
      </c>
      <c r="E29" s="485">
        <v>213.18629943015043</v>
      </c>
      <c r="F29" s="485">
        <v>416.02241901153661</v>
      </c>
      <c r="G29" s="493">
        <v>760.65713181180831</v>
      </c>
      <c r="H29" s="485">
        <v>1599.5895782945329</v>
      </c>
      <c r="I29" s="485">
        <v>2840.4432023639247</v>
      </c>
      <c r="J29" s="485">
        <v>5694.6910903123398</v>
      </c>
      <c r="K29" s="485">
        <v>12211.962014134286</v>
      </c>
      <c r="L29" s="486">
        <v>22534.931279770957</v>
      </c>
      <c r="M29" s="126"/>
      <c r="N29" s="41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</row>
    <row r="30" spans="1:45" ht="19.5" customHeight="1" x14ac:dyDescent="0.2">
      <c r="A30" s="253" t="s">
        <v>304</v>
      </c>
      <c r="B30" s="254" t="s">
        <v>305</v>
      </c>
      <c r="C30" s="492">
        <v>2144.2036913910229</v>
      </c>
      <c r="D30" s="485">
        <v>2821.4376702665204</v>
      </c>
      <c r="E30" s="485">
        <v>1532.3526351234671</v>
      </c>
      <c r="F30" s="485">
        <v>1048.196084302087</v>
      </c>
      <c r="G30" s="493">
        <v>1161.9322217895108</v>
      </c>
      <c r="H30" s="485">
        <v>1248.7843360126849</v>
      </c>
      <c r="I30" s="485">
        <v>1681.8043325147742</v>
      </c>
      <c r="J30" s="485">
        <v>2515.3045470119405</v>
      </c>
      <c r="K30" s="485">
        <v>3945.9805653710268</v>
      </c>
      <c r="L30" s="486">
        <v>5048.4958143407457</v>
      </c>
      <c r="M30" s="126"/>
      <c r="N30" s="41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</row>
    <row r="31" spans="1:45" ht="19.5" customHeight="1" x14ac:dyDescent="0.2">
      <c r="A31" s="253" t="s">
        <v>306</v>
      </c>
      <c r="B31" s="254" t="s">
        <v>307</v>
      </c>
      <c r="C31" s="492">
        <v>3046.4625510794185</v>
      </c>
      <c r="D31" s="485">
        <v>1004.6474662134195</v>
      </c>
      <c r="E31" s="485">
        <v>2606.4621429804879</v>
      </c>
      <c r="F31" s="485">
        <v>2096.4559479186451</v>
      </c>
      <c r="G31" s="493">
        <v>2448.4792819472536</v>
      </c>
      <c r="H31" s="485">
        <v>2619.2859907674028</v>
      </c>
      <c r="I31" s="485">
        <v>3241.4059961680668</v>
      </c>
      <c r="J31" s="485">
        <v>3934.4572871722739</v>
      </c>
      <c r="K31" s="485">
        <v>4839.7512219471819</v>
      </c>
      <c r="L31" s="486">
        <v>5412.8531595316936</v>
      </c>
      <c r="M31" s="126"/>
      <c r="N31" s="41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</row>
    <row r="32" spans="1:45" ht="19.5" customHeight="1" x14ac:dyDescent="0.2">
      <c r="A32" s="253" t="s">
        <v>310</v>
      </c>
      <c r="B32" s="254" t="s">
        <v>311</v>
      </c>
      <c r="C32" s="492">
        <v>3976.34074549345</v>
      </c>
      <c r="D32" s="485">
        <v>327.2645148473328</v>
      </c>
      <c r="E32" s="485">
        <v>1379.0808305992055</v>
      </c>
      <c r="F32" s="485">
        <v>1025.0002610209365</v>
      </c>
      <c r="G32" s="493">
        <v>1540.2299292303783</v>
      </c>
      <c r="H32" s="485">
        <v>2984.9758421171423</v>
      </c>
      <c r="I32" s="485">
        <v>5756.5874720025922</v>
      </c>
      <c r="J32" s="485">
        <v>7392.2163260813359</v>
      </c>
      <c r="K32" s="485">
        <v>9087.4165091992454</v>
      </c>
      <c r="L32" s="486">
        <v>6401.2598970101608</v>
      </c>
      <c r="M32" s="126"/>
      <c r="N32" s="41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</row>
    <row r="33" spans="1:45" ht="19.5" customHeight="1" x14ac:dyDescent="0.2">
      <c r="A33" s="253" t="s">
        <v>312</v>
      </c>
      <c r="B33" s="254" t="s">
        <v>313</v>
      </c>
      <c r="C33" s="492">
        <v>2752.3653707607277</v>
      </c>
      <c r="D33" s="485">
        <v>339.28214622732611</v>
      </c>
      <c r="E33" s="485">
        <v>574.6115524089106</v>
      </c>
      <c r="F33" s="485">
        <v>1855.1315603102305</v>
      </c>
      <c r="G33" s="493">
        <v>3073.1391284252531</v>
      </c>
      <c r="H33" s="485">
        <v>2438.5018438020256</v>
      </c>
      <c r="I33" s="485">
        <v>2559.9469371508735</v>
      </c>
      <c r="J33" s="485">
        <v>3057.7582435811728</v>
      </c>
      <c r="K33" s="485">
        <v>4826.7808840850821</v>
      </c>
      <c r="L33" s="486">
        <v>7909.3770773690858</v>
      </c>
      <c r="M33" s="126"/>
      <c r="N33" s="41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</row>
    <row r="34" spans="1:45" ht="19.5" customHeight="1" x14ac:dyDescent="0.2">
      <c r="A34" s="253" t="s">
        <v>322</v>
      </c>
      <c r="B34" s="254" t="s">
        <v>342</v>
      </c>
      <c r="C34" s="492">
        <v>2150.7138546034525</v>
      </c>
      <c r="D34" s="485">
        <v>837.95828803622999</v>
      </c>
      <c r="E34" s="485">
        <v>1369.5537333793807</v>
      </c>
      <c r="F34" s="485">
        <v>966.25324404881837</v>
      </c>
      <c r="G34" s="493">
        <v>896.60324219301674</v>
      </c>
      <c r="H34" s="485">
        <v>1105.0733798941098</v>
      </c>
      <c r="I34" s="485">
        <v>1592.1648946217988</v>
      </c>
      <c r="J34" s="485">
        <v>2238.8033881277547</v>
      </c>
      <c r="K34" s="485">
        <v>4158.8620475173739</v>
      </c>
      <c r="L34" s="486">
        <v>10082.048110193706</v>
      </c>
      <c r="M34" s="126"/>
      <c r="N34" s="41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</row>
    <row r="35" spans="1:45" ht="13.5" customHeight="1" x14ac:dyDescent="0.2">
      <c r="A35" s="647"/>
      <c r="B35" s="647"/>
      <c r="C35" s="647"/>
      <c r="D35" s="647"/>
      <c r="E35" s="647"/>
      <c r="F35" s="647"/>
      <c r="G35" s="647"/>
      <c r="H35" s="647"/>
      <c r="I35" s="647"/>
      <c r="J35" s="647"/>
      <c r="K35" s="647"/>
      <c r="L35" s="647"/>
      <c r="M35" s="126"/>
      <c r="N35" s="41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</row>
    <row r="36" spans="1:45" ht="13.5" customHeight="1" x14ac:dyDescent="0.2">
      <c r="A36" s="636" t="s">
        <v>343</v>
      </c>
      <c r="B36" s="636"/>
      <c r="C36" s="636"/>
      <c r="D36" s="636"/>
      <c r="E36" s="636"/>
      <c r="F36" s="636"/>
      <c r="G36" s="636"/>
      <c r="H36" s="636"/>
      <c r="I36" s="636"/>
      <c r="J36" s="636"/>
      <c r="K36" s="636"/>
      <c r="L36" s="636"/>
      <c r="M36" s="299"/>
      <c r="N36" s="41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</row>
    <row r="37" spans="1:45" ht="13.5" customHeight="1" x14ac:dyDescent="0.2">
      <c r="A37" s="253"/>
      <c r="B37" s="294"/>
      <c r="C37" s="295"/>
      <c r="D37" s="296"/>
      <c r="E37" s="296"/>
      <c r="F37" s="296"/>
      <c r="G37" s="88"/>
      <c r="H37" s="296"/>
      <c r="I37" s="296"/>
      <c r="J37" s="296"/>
      <c r="K37" s="296"/>
      <c r="L37" s="296"/>
      <c r="M37" s="126"/>
      <c r="N37" s="41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</row>
    <row r="38" spans="1:45" ht="13.5" customHeight="1" x14ac:dyDescent="0.2">
      <c r="A38" s="253"/>
      <c r="B38" s="294"/>
      <c r="C38" s="295"/>
      <c r="D38" s="296"/>
      <c r="E38" s="296"/>
      <c r="F38" s="296"/>
      <c r="G38" s="88"/>
      <c r="H38" s="296"/>
      <c r="I38" s="296"/>
      <c r="J38" s="296"/>
      <c r="K38" s="296"/>
      <c r="L38" s="296"/>
      <c r="N38" s="42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</row>
    <row r="39" spans="1:45" ht="13.5" customHeight="1" x14ac:dyDescent="0.2">
      <c r="A39" s="253"/>
      <c r="B39" s="294"/>
      <c r="C39" s="295"/>
      <c r="D39" s="296"/>
      <c r="E39" s="296"/>
      <c r="F39" s="296"/>
      <c r="G39" s="88"/>
      <c r="H39" s="296"/>
      <c r="I39" s="296"/>
      <c r="J39" s="296"/>
      <c r="K39" s="296"/>
      <c r="L39" s="296"/>
      <c r="N39" s="42"/>
      <c r="P39" s="326"/>
      <c r="Q39" s="326"/>
      <c r="R39" s="326"/>
      <c r="S39" s="326"/>
      <c r="T39" s="326"/>
      <c r="U39" s="326"/>
      <c r="V39" s="326"/>
      <c r="W39" s="326"/>
      <c r="X39" s="326"/>
      <c r="Y39" s="326"/>
      <c r="Z39" s="326"/>
      <c r="AA39" s="326"/>
      <c r="AB39" s="326"/>
      <c r="AC39" s="326"/>
      <c r="AD39" s="326"/>
      <c r="AE39" s="326"/>
      <c r="AF39" s="326"/>
      <c r="AG39" s="326"/>
      <c r="AH39" s="326"/>
      <c r="AI39" s="326"/>
      <c r="AJ39" s="326"/>
      <c r="AK39" s="326"/>
      <c r="AL39" s="326"/>
      <c r="AM39" s="326"/>
      <c r="AN39" s="326"/>
      <c r="AO39" s="326"/>
      <c r="AP39" s="326"/>
      <c r="AQ39" s="326"/>
      <c r="AR39" s="326"/>
      <c r="AS39" s="326"/>
    </row>
    <row r="40" spans="1:45" ht="13.5" customHeight="1" x14ac:dyDescent="0.2">
      <c r="A40" s="253"/>
      <c r="B40" s="294"/>
      <c r="C40" s="295"/>
      <c r="D40" s="296"/>
      <c r="E40" s="296"/>
      <c r="F40" s="296"/>
      <c r="G40" s="88"/>
      <c r="H40" s="296"/>
      <c r="I40" s="296"/>
      <c r="J40" s="296"/>
      <c r="K40" s="296"/>
      <c r="L40" s="296"/>
      <c r="N40" s="42"/>
      <c r="Q40" s="327"/>
      <c r="R40" s="327"/>
      <c r="S40" s="327"/>
      <c r="T40" s="327"/>
      <c r="U40" s="327"/>
      <c r="V40" s="327"/>
      <c r="W40" s="327"/>
      <c r="X40" s="327"/>
      <c r="Y40" s="327"/>
      <c r="Z40" s="327"/>
      <c r="AA40" s="327"/>
      <c r="AB40" s="327"/>
      <c r="AC40" s="327"/>
      <c r="AD40" s="327"/>
      <c r="AE40" s="327"/>
      <c r="AF40" s="327"/>
      <c r="AG40" s="327"/>
      <c r="AH40" s="327"/>
      <c r="AI40" s="327"/>
      <c r="AJ40" s="327"/>
      <c r="AK40" s="327"/>
      <c r="AL40" s="327"/>
      <c r="AM40" s="327"/>
      <c r="AN40" s="327"/>
      <c r="AO40" s="327"/>
      <c r="AP40" s="327"/>
      <c r="AQ40" s="327"/>
    </row>
    <row r="41" spans="1:45" ht="13.5" customHeight="1" x14ac:dyDescent="0.2">
      <c r="A41" s="253"/>
      <c r="B41" s="294"/>
      <c r="C41" s="295"/>
      <c r="D41" s="296"/>
      <c r="E41" s="296"/>
      <c r="F41" s="296"/>
      <c r="G41" s="88"/>
      <c r="H41" s="296"/>
      <c r="I41" s="296"/>
      <c r="J41" s="296"/>
      <c r="K41" s="296"/>
      <c r="L41" s="296"/>
      <c r="N41" s="42"/>
      <c r="Q41" s="327"/>
      <c r="R41" s="327"/>
      <c r="S41" s="327"/>
      <c r="T41" s="327"/>
      <c r="U41" s="327"/>
      <c r="V41" s="327"/>
      <c r="W41" s="327"/>
      <c r="X41" s="327"/>
      <c r="Y41" s="327"/>
      <c r="Z41" s="327"/>
      <c r="AA41" s="327"/>
      <c r="AB41" s="327"/>
      <c r="AC41" s="327"/>
      <c r="AD41" s="327"/>
      <c r="AE41" s="327"/>
      <c r="AF41" s="327"/>
      <c r="AG41" s="327"/>
      <c r="AH41" s="327"/>
      <c r="AI41" s="327"/>
      <c r="AJ41" s="327"/>
      <c r="AK41" s="327"/>
      <c r="AL41" s="327"/>
      <c r="AM41" s="327"/>
      <c r="AN41" s="327"/>
      <c r="AO41" s="327"/>
      <c r="AP41" s="327"/>
      <c r="AQ41" s="327"/>
    </row>
    <row r="42" spans="1:45" ht="13.5" customHeight="1" x14ac:dyDescent="0.2">
      <c r="A42" s="253"/>
      <c r="B42" s="294"/>
      <c r="C42" s="295"/>
      <c r="D42" s="296"/>
      <c r="E42" s="296"/>
      <c r="F42" s="296"/>
      <c r="G42" s="88"/>
      <c r="H42" s="296"/>
      <c r="I42" s="296"/>
      <c r="J42" s="296"/>
      <c r="K42" s="296"/>
      <c r="L42" s="296"/>
      <c r="N42" s="42"/>
      <c r="Q42" s="327"/>
      <c r="R42" s="327"/>
      <c r="S42" s="327"/>
      <c r="T42" s="327"/>
      <c r="U42" s="327"/>
      <c r="V42" s="327"/>
      <c r="W42" s="327"/>
      <c r="X42" s="327"/>
      <c r="Y42" s="327"/>
      <c r="Z42" s="327"/>
      <c r="AA42" s="327"/>
      <c r="AB42" s="327"/>
      <c r="AC42" s="327"/>
      <c r="AD42" s="327"/>
      <c r="AE42" s="327"/>
      <c r="AF42" s="327"/>
      <c r="AG42" s="327"/>
      <c r="AH42" s="327"/>
      <c r="AI42" s="327"/>
      <c r="AJ42" s="327"/>
      <c r="AK42" s="327"/>
      <c r="AL42" s="327"/>
      <c r="AM42" s="327"/>
      <c r="AN42" s="327"/>
      <c r="AO42" s="327"/>
      <c r="AP42" s="327"/>
      <c r="AQ42" s="327"/>
    </row>
    <row r="43" spans="1:45" ht="13.5" customHeight="1" x14ac:dyDescent="0.2">
      <c r="A43" s="253"/>
      <c r="B43" s="294"/>
      <c r="C43" s="295"/>
      <c r="D43" s="296"/>
      <c r="E43" s="296"/>
      <c r="F43" s="296"/>
      <c r="G43" s="88"/>
      <c r="H43" s="296"/>
      <c r="I43" s="296"/>
      <c r="J43" s="296"/>
      <c r="K43" s="296"/>
      <c r="L43" s="296"/>
      <c r="N43" s="42"/>
      <c r="Q43" s="327"/>
      <c r="R43" s="327"/>
      <c r="S43" s="327"/>
      <c r="T43" s="327"/>
      <c r="U43" s="327"/>
      <c r="V43" s="327"/>
      <c r="W43" s="327"/>
      <c r="X43" s="327"/>
      <c r="Y43" s="327"/>
      <c r="Z43" s="327"/>
      <c r="AA43" s="327"/>
      <c r="AB43" s="327"/>
      <c r="AC43" s="327"/>
      <c r="AD43" s="327"/>
      <c r="AE43" s="327"/>
      <c r="AF43" s="327"/>
      <c r="AG43" s="327"/>
      <c r="AH43" s="327"/>
      <c r="AI43" s="327"/>
      <c r="AJ43" s="327"/>
      <c r="AK43" s="327"/>
      <c r="AL43" s="327"/>
      <c r="AM43" s="327"/>
      <c r="AN43" s="327"/>
      <c r="AO43" s="327"/>
      <c r="AP43" s="327"/>
      <c r="AQ43" s="327"/>
    </row>
    <row r="44" spans="1:45" ht="13.5" customHeight="1" x14ac:dyDescent="0.2">
      <c r="A44" s="253"/>
      <c r="B44" s="294"/>
      <c r="C44" s="295"/>
      <c r="D44" s="296"/>
      <c r="E44" s="296"/>
      <c r="F44" s="296"/>
      <c r="G44" s="88"/>
      <c r="H44" s="296"/>
      <c r="I44" s="296"/>
      <c r="J44" s="296"/>
      <c r="K44" s="296"/>
      <c r="L44" s="296"/>
      <c r="N44" s="42"/>
      <c r="Q44" s="327"/>
      <c r="R44" s="327"/>
      <c r="S44" s="327"/>
      <c r="T44" s="327"/>
      <c r="U44" s="327"/>
      <c r="V44" s="327"/>
      <c r="W44" s="327"/>
      <c r="X44" s="327"/>
      <c r="Y44" s="327"/>
      <c r="Z44" s="327"/>
      <c r="AA44" s="327"/>
      <c r="AB44" s="327"/>
      <c r="AC44" s="327"/>
      <c r="AD44" s="327"/>
      <c r="AE44" s="327"/>
      <c r="AF44" s="327"/>
      <c r="AG44" s="327"/>
      <c r="AH44" s="327"/>
      <c r="AI44" s="327"/>
      <c r="AJ44" s="327"/>
      <c r="AK44" s="327"/>
      <c r="AL44" s="327"/>
      <c r="AM44" s="327"/>
      <c r="AN44" s="327"/>
      <c r="AO44" s="327"/>
      <c r="AP44" s="327"/>
      <c r="AQ44" s="327"/>
    </row>
    <row r="45" spans="1:45" ht="13.5" customHeight="1" x14ac:dyDescent="0.2">
      <c r="A45" s="253"/>
      <c r="B45" s="294"/>
      <c r="C45" s="295"/>
      <c r="D45" s="296"/>
      <c r="E45" s="296"/>
      <c r="F45" s="296"/>
      <c r="G45" s="88"/>
      <c r="H45" s="296"/>
      <c r="I45" s="296"/>
      <c r="J45" s="296"/>
      <c r="K45" s="296"/>
      <c r="L45" s="296"/>
      <c r="N45" s="42"/>
      <c r="Q45" s="327"/>
      <c r="R45" s="327"/>
      <c r="S45" s="327"/>
      <c r="T45" s="327"/>
      <c r="U45" s="327"/>
      <c r="V45" s="327"/>
      <c r="W45" s="327"/>
      <c r="X45" s="327"/>
      <c r="Y45" s="327"/>
      <c r="Z45" s="327"/>
      <c r="AA45" s="327"/>
      <c r="AB45" s="327"/>
      <c r="AC45" s="327"/>
      <c r="AD45" s="327"/>
      <c r="AE45" s="327"/>
      <c r="AF45" s="327"/>
      <c r="AG45" s="327"/>
      <c r="AH45" s="327"/>
      <c r="AI45" s="327"/>
      <c r="AJ45" s="327"/>
      <c r="AK45" s="327"/>
      <c r="AL45" s="327"/>
      <c r="AM45" s="327"/>
      <c r="AN45" s="327"/>
      <c r="AO45" s="327"/>
      <c r="AP45" s="327"/>
      <c r="AQ45" s="327"/>
    </row>
    <row r="46" spans="1:45" ht="13.5" customHeight="1" x14ac:dyDescent="0.2">
      <c r="A46" s="272"/>
      <c r="B46" s="126"/>
      <c r="C46" s="652"/>
      <c r="D46" s="652"/>
      <c r="E46" s="652"/>
      <c r="F46" s="652"/>
      <c r="G46" s="652"/>
      <c r="H46" s="652"/>
      <c r="I46" s="652"/>
      <c r="J46" s="652"/>
      <c r="K46" s="652"/>
      <c r="L46" s="652"/>
      <c r="N46" s="42"/>
      <c r="Q46" s="327"/>
      <c r="R46" s="327"/>
      <c r="S46" s="327"/>
      <c r="T46" s="327"/>
      <c r="U46" s="327"/>
      <c r="V46" s="327"/>
      <c r="W46" s="327"/>
      <c r="X46" s="327"/>
      <c r="Y46" s="327"/>
      <c r="Z46" s="327"/>
      <c r="AA46" s="327"/>
      <c r="AB46" s="327"/>
      <c r="AC46" s="327"/>
      <c r="AD46" s="327"/>
      <c r="AE46" s="327"/>
      <c r="AF46" s="327"/>
      <c r="AG46" s="327"/>
      <c r="AH46" s="327"/>
      <c r="AI46" s="327"/>
      <c r="AJ46" s="327"/>
      <c r="AK46" s="327"/>
      <c r="AL46" s="327"/>
      <c r="AM46" s="327"/>
      <c r="AN46" s="327"/>
      <c r="AO46" s="327"/>
      <c r="AP46" s="327"/>
      <c r="AQ46" s="327"/>
    </row>
    <row r="47" spans="1:45" ht="13.5" customHeight="1" x14ac:dyDescent="0.2">
      <c r="A47" s="253"/>
      <c r="B47" s="294"/>
      <c r="C47" s="295"/>
      <c r="D47" s="296"/>
      <c r="E47" s="296"/>
      <c r="F47" s="296"/>
      <c r="G47" s="88"/>
      <c r="H47" s="296"/>
      <c r="I47" s="296"/>
      <c r="J47" s="296"/>
      <c r="K47" s="296"/>
      <c r="L47" s="296"/>
      <c r="N47" s="42"/>
      <c r="Q47" s="327"/>
      <c r="R47" s="327"/>
      <c r="S47" s="327"/>
      <c r="T47" s="327"/>
      <c r="U47" s="327"/>
      <c r="V47" s="327"/>
      <c r="W47" s="327"/>
      <c r="X47" s="327"/>
      <c r="Y47" s="327"/>
      <c r="Z47" s="327"/>
      <c r="AA47" s="327"/>
      <c r="AB47" s="327"/>
      <c r="AC47" s="327"/>
      <c r="AD47" s="327"/>
      <c r="AE47" s="327"/>
      <c r="AF47" s="327"/>
      <c r="AG47" s="327"/>
      <c r="AH47" s="327"/>
      <c r="AI47" s="327"/>
      <c r="AJ47" s="327"/>
      <c r="AK47" s="327"/>
      <c r="AL47" s="327"/>
      <c r="AM47" s="327"/>
      <c r="AN47" s="327"/>
      <c r="AO47" s="327"/>
      <c r="AP47" s="327"/>
      <c r="AQ47" s="327"/>
    </row>
    <row r="48" spans="1:45" ht="13.5" customHeight="1" x14ac:dyDescent="0.2">
      <c r="A48" s="253"/>
      <c r="B48" s="294"/>
      <c r="C48" s="295"/>
      <c r="D48" s="296"/>
      <c r="E48" s="296"/>
      <c r="F48" s="296"/>
      <c r="G48" s="88"/>
      <c r="H48" s="296"/>
      <c r="I48" s="296"/>
      <c r="J48" s="296"/>
      <c r="K48" s="296"/>
      <c r="L48" s="296"/>
      <c r="N48" s="42"/>
      <c r="Q48" s="327"/>
      <c r="R48" s="327"/>
      <c r="S48" s="327"/>
      <c r="T48" s="327"/>
      <c r="U48" s="327"/>
      <c r="V48" s="327"/>
      <c r="W48" s="327"/>
      <c r="X48" s="327"/>
      <c r="Y48" s="327"/>
      <c r="Z48" s="327"/>
      <c r="AA48" s="327"/>
      <c r="AB48" s="327"/>
      <c r="AC48" s="327"/>
      <c r="AD48" s="327"/>
      <c r="AE48" s="327"/>
      <c r="AF48" s="327"/>
      <c r="AG48" s="327"/>
      <c r="AH48" s="327"/>
      <c r="AI48" s="327"/>
      <c r="AJ48" s="327"/>
      <c r="AK48" s="327"/>
      <c r="AL48" s="327"/>
      <c r="AM48" s="327"/>
      <c r="AN48" s="327"/>
      <c r="AO48" s="327"/>
      <c r="AP48" s="327"/>
      <c r="AQ48" s="327"/>
    </row>
    <row r="49" spans="1:46" ht="13.5" customHeight="1" x14ac:dyDescent="0.2">
      <c r="A49" s="253"/>
      <c r="B49" s="294"/>
      <c r="C49" s="295"/>
      <c r="D49" s="296"/>
      <c r="E49" s="296"/>
      <c r="F49" s="296"/>
      <c r="G49" s="88"/>
      <c r="H49" s="296"/>
      <c r="I49" s="296"/>
      <c r="J49" s="296"/>
      <c r="K49" s="296"/>
      <c r="L49" s="296"/>
      <c r="N49" s="42"/>
      <c r="Q49" s="327"/>
      <c r="R49" s="327"/>
      <c r="S49" s="327"/>
      <c r="T49" s="327"/>
      <c r="U49" s="327"/>
      <c r="V49" s="327"/>
      <c r="W49" s="327"/>
      <c r="X49" s="327"/>
      <c r="Y49" s="327"/>
      <c r="Z49" s="327"/>
      <c r="AA49" s="327"/>
      <c r="AB49" s="327"/>
      <c r="AC49" s="327"/>
      <c r="AD49" s="327"/>
      <c r="AE49" s="327"/>
      <c r="AF49" s="327"/>
      <c r="AG49" s="327"/>
      <c r="AH49" s="327"/>
      <c r="AI49" s="327"/>
      <c r="AJ49" s="327"/>
      <c r="AK49" s="327"/>
      <c r="AL49" s="327"/>
      <c r="AM49" s="327"/>
      <c r="AN49" s="327"/>
      <c r="AO49" s="327"/>
      <c r="AP49" s="327"/>
      <c r="AQ49" s="327"/>
    </row>
    <row r="50" spans="1:46" ht="13.5" customHeight="1" x14ac:dyDescent="0.2">
      <c r="A50" s="253"/>
      <c r="B50" s="294"/>
      <c r="C50" s="295"/>
      <c r="D50" s="296"/>
      <c r="E50" s="296"/>
      <c r="F50" s="296"/>
      <c r="G50" s="88"/>
      <c r="H50" s="296"/>
      <c r="I50" s="296"/>
      <c r="J50" s="296"/>
      <c r="K50" s="296"/>
      <c r="L50" s="296"/>
      <c r="N50" s="42"/>
      <c r="P50" s="652"/>
      <c r="Q50" s="652"/>
      <c r="R50" s="652"/>
      <c r="S50" s="652"/>
      <c r="T50" s="652"/>
      <c r="U50" s="652"/>
      <c r="V50" s="652"/>
      <c r="W50" s="652"/>
      <c r="X50" s="652"/>
      <c r="Y50" s="652"/>
      <c r="Z50" s="652"/>
      <c r="AA50" s="652"/>
      <c r="AB50" s="652"/>
      <c r="AC50" s="652"/>
      <c r="AD50" s="652"/>
      <c r="AE50" s="652"/>
      <c r="AF50" s="652"/>
      <c r="AG50" s="652"/>
      <c r="AH50" s="652"/>
      <c r="AI50" s="652"/>
      <c r="AJ50" s="652"/>
      <c r="AK50" s="652"/>
      <c r="AL50" s="652"/>
      <c r="AM50" s="313"/>
      <c r="AN50" s="652"/>
      <c r="AO50" s="652"/>
      <c r="AP50" s="652"/>
    </row>
    <row r="51" spans="1:46" ht="13.5" customHeight="1" x14ac:dyDescent="0.2">
      <c r="A51" s="253"/>
      <c r="B51" s="294"/>
      <c r="C51" s="295"/>
      <c r="D51" s="296"/>
      <c r="E51" s="296"/>
      <c r="F51" s="296"/>
      <c r="G51" s="88"/>
      <c r="H51" s="296"/>
      <c r="I51" s="296"/>
      <c r="J51" s="296"/>
      <c r="K51" s="296"/>
      <c r="L51" s="296"/>
      <c r="N51" s="42"/>
    </row>
    <row r="52" spans="1:46" ht="13.5" customHeight="1" x14ac:dyDescent="0.2">
      <c r="A52" s="253"/>
      <c r="B52" s="294"/>
      <c r="C52" s="295"/>
      <c r="D52" s="296"/>
      <c r="E52" s="296"/>
      <c r="F52" s="296"/>
      <c r="G52" s="88"/>
      <c r="H52" s="296"/>
      <c r="I52" s="296"/>
      <c r="J52" s="296"/>
      <c r="K52" s="296"/>
      <c r="L52" s="296"/>
      <c r="N52" s="42"/>
    </row>
    <row r="53" spans="1:46" ht="13.5" customHeight="1" x14ac:dyDescent="0.2">
      <c r="A53" s="253"/>
      <c r="B53" s="294"/>
      <c r="C53" s="295"/>
      <c r="D53" s="296"/>
      <c r="E53" s="296"/>
      <c r="F53" s="296"/>
      <c r="G53" s="88"/>
      <c r="H53" s="296"/>
      <c r="I53" s="296"/>
      <c r="J53" s="296"/>
      <c r="K53" s="296"/>
      <c r="L53" s="296"/>
      <c r="N53" s="42"/>
    </row>
    <row r="54" spans="1:46" ht="13.5" customHeight="1" x14ac:dyDescent="0.2">
      <c r="A54" s="253"/>
      <c r="B54" s="294"/>
      <c r="C54" s="295"/>
      <c r="D54" s="296"/>
      <c r="E54" s="296"/>
      <c r="F54" s="296"/>
      <c r="G54" s="88"/>
      <c r="H54" s="296"/>
      <c r="I54" s="296"/>
      <c r="J54" s="296"/>
      <c r="K54" s="296"/>
      <c r="L54" s="296"/>
      <c r="N54" s="42"/>
    </row>
    <row r="55" spans="1:46" ht="13.5" customHeight="1" x14ac:dyDescent="0.2">
      <c r="A55" s="253"/>
      <c r="B55" s="294"/>
      <c r="C55" s="295"/>
      <c r="D55" s="296"/>
      <c r="E55" s="296"/>
      <c r="F55" s="296"/>
      <c r="G55" s="88"/>
      <c r="H55" s="296"/>
      <c r="I55" s="296"/>
      <c r="J55" s="296"/>
      <c r="K55" s="296"/>
      <c r="L55" s="296"/>
      <c r="N55" s="42"/>
    </row>
    <row r="56" spans="1:46" ht="13.5" customHeight="1" x14ac:dyDescent="0.2">
      <c r="A56" s="126"/>
      <c r="B56" s="151"/>
      <c r="C56" s="653"/>
      <c r="D56" s="653"/>
      <c r="E56" s="653"/>
      <c r="F56" s="653"/>
      <c r="G56" s="653"/>
      <c r="H56" s="653"/>
      <c r="I56" s="653"/>
      <c r="J56" s="653"/>
      <c r="K56" s="653"/>
      <c r="L56" s="653"/>
      <c r="M56" s="126"/>
      <c r="N56" s="41"/>
    </row>
    <row r="57" spans="1:46" ht="13.5" customHeight="1" x14ac:dyDescent="0.2">
      <c r="A57" s="253"/>
      <c r="B57" s="294"/>
      <c r="C57" s="295"/>
      <c r="D57" s="296"/>
      <c r="E57" s="296"/>
      <c r="F57" s="296"/>
      <c r="G57" s="88"/>
      <c r="H57" s="296"/>
      <c r="I57" s="296"/>
      <c r="J57" s="296"/>
      <c r="K57" s="296"/>
      <c r="L57" s="296"/>
      <c r="N57" s="42"/>
    </row>
    <row r="58" spans="1:46" ht="13.5" customHeight="1" x14ac:dyDescent="0.2">
      <c r="A58" s="253"/>
      <c r="B58" s="294"/>
      <c r="C58" s="295"/>
      <c r="D58" s="296"/>
      <c r="E58" s="296"/>
      <c r="F58" s="296"/>
      <c r="G58" s="88"/>
      <c r="H58" s="296"/>
      <c r="I58" s="296"/>
      <c r="J58" s="296"/>
      <c r="K58" s="296"/>
      <c r="L58" s="296"/>
      <c r="N58" s="42"/>
    </row>
    <row r="59" spans="1:46" ht="13.5" customHeight="1" x14ac:dyDescent="0.2">
      <c r="A59" s="253"/>
      <c r="B59" s="294"/>
      <c r="C59" s="295"/>
      <c r="D59" s="296"/>
      <c r="E59" s="296"/>
      <c r="F59" s="296"/>
      <c r="G59" s="88"/>
      <c r="H59" s="296"/>
      <c r="I59" s="296"/>
      <c r="J59" s="296"/>
      <c r="K59" s="296"/>
      <c r="L59" s="296"/>
      <c r="N59" s="42"/>
    </row>
    <row r="60" spans="1:46" ht="13.5" customHeight="1" x14ac:dyDescent="0.2">
      <c r="A60" s="253"/>
      <c r="B60" s="294"/>
      <c r="C60" s="295"/>
      <c r="D60" s="296"/>
      <c r="E60" s="296"/>
      <c r="F60" s="296"/>
      <c r="G60" s="88"/>
      <c r="H60" s="296"/>
      <c r="I60" s="296"/>
      <c r="J60" s="296"/>
      <c r="K60" s="296"/>
      <c r="L60" s="296"/>
      <c r="N60" s="42"/>
      <c r="AT60" s="88"/>
    </row>
    <row r="61" spans="1:46" ht="13.5" customHeight="1" x14ac:dyDescent="0.2">
      <c r="A61" s="253"/>
      <c r="B61" s="294"/>
      <c r="C61" s="295"/>
      <c r="D61" s="296"/>
      <c r="E61" s="296"/>
      <c r="F61" s="296"/>
      <c r="G61" s="88"/>
      <c r="H61" s="296"/>
      <c r="I61" s="296"/>
      <c r="J61" s="296"/>
      <c r="K61" s="296"/>
      <c r="L61" s="296"/>
      <c r="N61" s="42"/>
    </row>
    <row r="62" spans="1:46" ht="13.5" customHeight="1" x14ac:dyDescent="0.2">
      <c r="A62" s="253"/>
      <c r="B62" s="294"/>
      <c r="C62" s="295"/>
      <c r="D62" s="296"/>
      <c r="E62" s="296"/>
      <c r="F62" s="296"/>
      <c r="G62" s="88"/>
      <c r="H62" s="296"/>
      <c r="I62" s="296"/>
      <c r="J62" s="296"/>
      <c r="K62" s="296"/>
      <c r="L62" s="296"/>
      <c r="N62" s="42"/>
    </row>
    <row r="63" spans="1:46" ht="13.5" customHeight="1" x14ac:dyDescent="0.2">
      <c r="A63" s="253"/>
      <c r="B63" s="294"/>
      <c r="C63" s="295"/>
      <c r="D63" s="296"/>
      <c r="E63" s="296"/>
      <c r="F63" s="296"/>
      <c r="G63" s="88"/>
      <c r="H63" s="296"/>
      <c r="I63" s="296"/>
      <c r="J63" s="296"/>
      <c r="K63" s="296"/>
      <c r="L63" s="296"/>
      <c r="N63" s="42"/>
    </row>
    <row r="64" spans="1:46" ht="13.5" customHeight="1" x14ac:dyDescent="0.2">
      <c r="A64" s="253"/>
      <c r="B64" s="294"/>
      <c r="C64" s="295"/>
      <c r="D64" s="296"/>
      <c r="E64" s="296"/>
      <c r="F64" s="296"/>
      <c r="G64" s="88"/>
      <c r="H64" s="296"/>
      <c r="I64" s="296"/>
      <c r="J64" s="296"/>
      <c r="K64" s="296"/>
      <c r="L64" s="296"/>
      <c r="N64" s="42"/>
    </row>
    <row r="65" spans="1:14" ht="13.5" customHeight="1" x14ac:dyDescent="0.2">
      <c r="A65" s="253"/>
      <c r="B65" s="294"/>
      <c r="C65" s="295"/>
      <c r="D65" s="296"/>
      <c r="E65" s="296"/>
      <c r="F65" s="296"/>
      <c r="G65" s="88"/>
      <c r="H65" s="296"/>
      <c r="I65" s="296"/>
      <c r="J65" s="296"/>
      <c r="K65" s="296"/>
      <c r="L65" s="296"/>
      <c r="N65" s="42"/>
    </row>
    <row r="66" spans="1:14" ht="15" customHeight="1" x14ac:dyDescent="0.25">
      <c r="A66" s="89"/>
      <c r="B66" s="90"/>
      <c r="C66" s="90"/>
      <c r="D66" s="90"/>
      <c r="E66" s="90"/>
      <c r="F66" s="90"/>
      <c r="G66" s="90"/>
      <c r="H66" s="90"/>
      <c r="I66" s="90"/>
      <c r="J66" s="90"/>
    </row>
    <row r="67" spans="1:14" ht="24" customHeight="1" x14ac:dyDescent="0.2">
      <c r="N67" s="45"/>
    </row>
    <row r="68" spans="1:14" ht="12.75" customHeight="1" x14ac:dyDescent="0.2">
      <c r="A68" s="86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</row>
    <row r="69" spans="1:14" ht="14.25" customHeight="1" x14ac:dyDescent="0.2"/>
    <row r="71" spans="1:14" ht="24" customHeight="1" x14ac:dyDescent="0.2"/>
    <row r="72" spans="1:14" ht="35.25" customHeight="1" x14ac:dyDescent="0.2"/>
  </sheetData>
  <mergeCells count="40">
    <mergeCell ref="AH50:AJ50"/>
    <mergeCell ref="AK50:AL50"/>
    <mergeCell ref="AN50:AP50"/>
    <mergeCell ref="C56:L56"/>
    <mergeCell ref="A1:L1"/>
    <mergeCell ref="C25:L25"/>
    <mergeCell ref="C15:L15"/>
    <mergeCell ref="A36:L36"/>
    <mergeCell ref="P50:R50"/>
    <mergeCell ref="S50:U50"/>
    <mergeCell ref="V50:X50"/>
    <mergeCell ref="Y50:AA50"/>
    <mergeCell ref="AB50:AD50"/>
    <mergeCell ref="AE50:AG50"/>
    <mergeCell ref="AH28:AJ28"/>
    <mergeCell ref="AK28:AL28"/>
    <mergeCell ref="AN28:AP28"/>
    <mergeCell ref="A35:L35"/>
    <mergeCell ref="C46:L46"/>
    <mergeCell ref="P28:R28"/>
    <mergeCell ref="S28:U28"/>
    <mergeCell ref="V28:X28"/>
    <mergeCell ref="Y28:AA28"/>
    <mergeCell ref="AB28:AD28"/>
    <mergeCell ref="AE28:AG28"/>
    <mergeCell ref="AH5:AJ5"/>
    <mergeCell ref="AK5:AL5"/>
    <mergeCell ref="AN5:AP5"/>
    <mergeCell ref="AQ5:AS5"/>
    <mergeCell ref="P5:R5"/>
    <mergeCell ref="S5:U5"/>
    <mergeCell ref="V5:X5"/>
    <mergeCell ref="Y5:AA5"/>
    <mergeCell ref="AB5:AD5"/>
    <mergeCell ref="AE5:AG5"/>
    <mergeCell ref="J2:L2"/>
    <mergeCell ref="A3:B4"/>
    <mergeCell ref="C3:C4"/>
    <mergeCell ref="D3:L3"/>
    <mergeCell ref="C5:L5"/>
  </mergeCells>
  <hyperlinks>
    <hyperlink ref="N2" location="OBSAH!A1" tooltip="obsah" display="zpět na obsah" xr:uid="{E7003667-5CB4-478B-BBF5-FE9C860C142D}"/>
  </hyperlink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08E54-D28C-424E-BCE1-5253F56A3E19}">
  <sheetPr codeName="List34"/>
  <dimension ref="A1:H74"/>
  <sheetViews>
    <sheetView zoomScaleNormal="100" workbookViewId="0"/>
  </sheetViews>
  <sheetFormatPr defaultColWidth="9.140625" defaultRowHeight="15" x14ac:dyDescent="0.25"/>
  <cols>
    <col min="1" max="1" width="20.140625" style="14" customWidth="1"/>
    <col min="2" max="7" width="10.5703125" style="14" customWidth="1"/>
    <col min="8" max="8" width="8.5703125" style="94" customWidth="1"/>
    <col min="9" max="16384" width="9.140625" style="94"/>
  </cols>
  <sheetData>
    <row r="1" spans="1:8" s="101" customFormat="1" ht="33" customHeight="1" x14ac:dyDescent="0.2">
      <c r="A1" s="654" t="s">
        <v>434</v>
      </c>
      <c r="B1" s="654"/>
      <c r="C1" s="654"/>
      <c r="D1" s="654"/>
      <c r="E1" s="654"/>
      <c r="F1" s="654"/>
      <c r="G1" s="654"/>
    </row>
    <row r="2" spans="1:8" ht="16.5" customHeight="1" thickBot="1" x14ac:dyDescent="0.3">
      <c r="A2" s="51" t="s">
        <v>101</v>
      </c>
      <c r="B2" s="94"/>
      <c r="C2" s="94"/>
      <c r="D2" s="46"/>
      <c r="E2" s="46"/>
      <c r="F2" s="655" t="s">
        <v>399</v>
      </c>
      <c r="G2" s="655"/>
      <c r="H2" s="48" t="s">
        <v>59</v>
      </c>
    </row>
    <row r="3" spans="1:8" ht="48" customHeight="1" thickBot="1" x14ac:dyDescent="0.3">
      <c r="A3" s="256" t="s">
        <v>344</v>
      </c>
      <c r="B3" s="255" t="s">
        <v>345</v>
      </c>
      <c r="C3" s="255" t="s">
        <v>346</v>
      </c>
      <c r="D3" s="255" t="s">
        <v>347</v>
      </c>
      <c r="E3" s="255" t="s">
        <v>348</v>
      </c>
      <c r="F3" s="255" t="s">
        <v>349</v>
      </c>
      <c r="G3" s="255" t="s">
        <v>350</v>
      </c>
    </row>
    <row r="4" spans="1:8" ht="12.75" customHeight="1" x14ac:dyDescent="0.25">
      <c r="A4" s="529"/>
      <c r="B4" s="656" t="s">
        <v>273</v>
      </c>
      <c r="C4" s="657"/>
      <c r="D4" s="657"/>
      <c r="E4" s="657"/>
      <c r="F4" s="657"/>
      <c r="G4" s="657"/>
    </row>
    <row r="5" spans="1:8" ht="12.75" customHeight="1" x14ac:dyDescent="0.25">
      <c r="A5" s="300" t="s">
        <v>351</v>
      </c>
      <c r="B5" s="494">
        <v>54210.885610000012</v>
      </c>
      <c r="C5" s="494">
        <v>55825.224628000011</v>
      </c>
      <c r="D5" s="494">
        <v>34156.601084000002</v>
      </c>
      <c r="E5" s="494">
        <v>36804.372796000018</v>
      </c>
      <c r="F5" s="494">
        <v>27886.822727999999</v>
      </c>
      <c r="G5" s="495">
        <v>25370.270446999992</v>
      </c>
      <c r="H5"/>
    </row>
    <row r="6" spans="1:8" ht="12.75" customHeight="1" x14ac:dyDescent="0.25">
      <c r="A6" s="276" t="s">
        <v>352</v>
      </c>
      <c r="B6" s="496">
        <v>6639.664464000004</v>
      </c>
      <c r="C6" s="496">
        <v>7468.1214060000002</v>
      </c>
      <c r="D6" s="496">
        <v>4106.231606999997</v>
      </c>
      <c r="E6" s="496">
        <v>4513.5741450000014</v>
      </c>
      <c r="F6" s="496">
        <v>3398.5947490000017</v>
      </c>
      <c r="G6" s="497">
        <v>4007.6065329999974</v>
      </c>
      <c r="H6"/>
    </row>
    <row r="7" spans="1:8" ht="12.75" customHeight="1" x14ac:dyDescent="0.25">
      <c r="A7" s="276" t="s">
        <v>353</v>
      </c>
      <c r="B7" s="496">
        <v>7238.233973000004</v>
      </c>
      <c r="C7" s="496">
        <v>7437.574805999996</v>
      </c>
      <c r="D7" s="496">
        <v>4523.3148679999995</v>
      </c>
      <c r="E7" s="496">
        <v>4608.3098899999968</v>
      </c>
      <c r="F7" s="496">
        <v>3695.6082759999999</v>
      </c>
      <c r="G7" s="497">
        <v>3283.5895799999953</v>
      </c>
      <c r="H7"/>
    </row>
    <row r="8" spans="1:8" ht="12.75" customHeight="1" x14ac:dyDescent="0.25">
      <c r="A8" s="276" t="s">
        <v>354</v>
      </c>
      <c r="B8" s="496">
        <v>2991.5538770000003</v>
      </c>
      <c r="C8" s="496">
        <v>3042.4141059999993</v>
      </c>
      <c r="D8" s="496">
        <v>1963.9932799999995</v>
      </c>
      <c r="E8" s="496">
        <v>2159.7300230000001</v>
      </c>
      <c r="F8" s="496">
        <v>1534.5212400000003</v>
      </c>
      <c r="G8" s="497">
        <v>1449.8960060000006</v>
      </c>
    </row>
    <row r="9" spans="1:8" ht="12.75" customHeight="1" x14ac:dyDescent="0.25">
      <c r="A9" s="276" t="s">
        <v>355</v>
      </c>
      <c r="B9" s="496">
        <v>2758.9291120000007</v>
      </c>
      <c r="C9" s="496">
        <v>2987.4712149999996</v>
      </c>
      <c r="D9" s="496">
        <v>1722.2317810000015</v>
      </c>
      <c r="E9" s="496">
        <v>1757.0755629999999</v>
      </c>
      <c r="F9" s="496">
        <v>1459.1039430000019</v>
      </c>
      <c r="G9" s="497">
        <v>1510.9330130000008</v>
      </c>
    </row>
    <row r="10" spans="1:8" ht="12.75" customHeight="1" x14ac:dyDescent="0.25">
      <c r="A10" s="276" t="s">
        <v>356</v>
      </c>
      <c r="B10" s="496">
        <v>1433.1790170000017</v>
      </c>
      <c r="C10" s="496">
        <v>1362.6611499999995</v>
      </c>
      <c r="D10" s="496">
        <v>854.06427500000041</v>
      </c>
      <c r="E10" s="496">
        <v>827.2302830000009</v>
      </c>
      <c r="F10" s="496">
        <v>864.2360640000004</v>
      </c>
      <c r="G10" s="497">
        <v>706.78630299999986</v>
      </c>
    </row>
    <row r="11" spans="1:8" ht="12.75" customHeight="1" x14ac:dyDescent="0.25">
      <c r="A11" s="276" t="s">
        <v>357</v>
      </c>
      <c r="B11" s="496">
        <v>4033.9866110000021</v>
      </c>
      <c r="C11" s="496">
        <v>3890.7386989999982</v>
      </c>
      <c r="D11" s="496">
        <v>2576.9300859999971</v>
      </c>
      <c r="E11" s="496">
        <v>2817.2702929999978</v>
      </c>
      <c r="F11" s="496">
        <v>2409.5834849999992</v>
      </c>
      <c r="G11" s="497">
        <v>1794.1951389999995</v>
      </c>
    </row>
    <row r="12" spans="1:8" ht="12.75" customHeight="1" x14ac:dyDescent="0.25">
      <c r="A12" s="276" t="s">
        <v>358</v>
      </c>
      <c r="B12" s="496">
        <v>2174.3266710000007</v>
      </c>
      <c r="C12" s="496">
        <v>2317.2736370000002</v>
      </c>
      <c r="D12" s="496">
        <v>1459.3108339999985</v>
      </c>
      <c r="E12" s="496">
        <v>1420.4529620000003</v>
      </c>
      <c r="F12" s="496">
        <v>1042.6193500000004</v>
      </c>
      <c r="G12" s="497">
        <v>831.14334299999973</v>
      </c>
    </row>
    <row r="13" spans="1:8" ht="12.75" customHeight="1" x14ac:dyDescent="0.25">
      <c r="A13" s="276" t="s">
        <v>359</v>
      </c>
      <c r="B13" s="496">
        <v>2747.1735080000008</v>
      </c>
      <c r="C13" s="496">
        <v>3001.1820050000015</v>
      </c>
      <c r="D13" s="496">
        <v>1783.6932389999988</v>
      </c>
      <c r="E13" s="496">
        <v>1925.2544629999998</v>
      </c>
      <c r="F13" s="496">
        <v>1330.2422770000001</v>
      </c>
      <c r="G13" s="497">
        <v>1117.1714330000002</v>
      </c>
    </row>
    <row r="14" spans="1:8" ht="12.75" customHeight="1" x14ac:dyDescent="0.25">
      <c r="A14" s="276" t="s">
        <v>360</v>
      </c>
      <c r="B14" s="496">
        <v>2787.1471050000009</v>
      </c>
      <c r="C14" s="496">
        <v>2647.2222360000001</v>
      </c>
      <c r="D14" s="496">
        <v>1671.0453819999993</v>
      </c>
      <c r="E14" s="496">
        <v>1818.2174829999981</v>
      </c>
      <c r="F14" s="496">
        <v>1346.8377189999994</v>
      </c>
      <c r="G14" s="497">
        <v>992.6516309999995</v>
      </c>
    </row>
    <row r="15" spans="1:8" ht="12.75" customHeight="1" x14ac:dyDescent="0.25">
      <c r="A15" s="276" t="s">
        <v>361</v>
      </c>
      <c r="B15" s="496">
        <v>2450.6299320000003</v>
      </c>
      <c r="C15" s="496">
        <v>2736.7730719999981</v>
      </c>
      <c r="D15" s="496">
        <v>1576.6175520000002</v>
      </c>
      <c r="E15" s="496">
        <v>1587.424004</v>
      </c>
      <c r="F15" s="496">
        <v>1274.2166490000013</v>
      </c>
      <c r="G15" s="497">
        <v>1142.5045319999995</v>
      </c>
    </row>
    <row r="16" spans="1:8" ht="12.75" customHeight="1" x14ac:dyDescent="0.25">
      <c r="A16" s="276" t="s">
        <v>362</v>
      </c>
      <c r="B16" s="496">
        <v>5381.8258460000034</v>
      </c>
      <c r="C16" s="496">
        <v>5982.7963580000023</v>
      </c>
      <c r="D16" s="496">
        <v>3969.146491000005</v>
      </c>
      <c r="E16" s="496">
        <v>3851.2386119999992</v>
      </c>
      <c r="F16" s="496">
        <v>2852.0483340000033</v>
      </c>
      <c r="G16" s="497">
        <v>2537.3831000000032</v>
      </c>
    </row>
    <row r="17" spans="1:7" ht="12.75" customHeight="1" x14ac:dyDescent="0.25">
      <c r="A17" s="276" t="s">
        <v>363</v>
      </c>
      <c r="B17" s="496">
        <v>3237.6272340000019</v>
      </c>
      <c r="C17" s="496">
        <v>3474.9868839999995</v>
      </c>
      <c r="D17" s="496">
        <v>2047.810644000001</v>
      </c>
      <c r="E17" s="496">
        <v>2433.9518719999983</v>
      </c>
      <c r="F17" s="496">
        <v>1681.3070359999986</v>
      </c>
      <c r="G17" s="497">
        <v>1579.0400240000024</v>
      </c>
    </row>
    <row r="18" spans="1:7" ht="12.75" customHeight="1" x14ac:dyDescent="0.25">
      <c r="A18" s="276" t="s">
        <v>364</v>
      </c>
      <c r="B18" s="496">
        <v>2860.9124489999999</v>
      </c>
      <c r="C18" s="496">
        <v>3074.8543969999973</v>
      </c>
      <c r="D18" s="496">
        <v>1746.1417140000008</v>
      </c>
      <c r="E18" s="496">
        <v>2157.0485150000022</v>
      </c>
      <c r="F18" s="496">
        <v>1427.4636860000012</v>
      </c>
      <c r="G18" s="497">
        <v>1250.406870999999</v>
      </c>
    </row>
    <row r="19" spans="1:7" ht="12.75" customHeight="1" x14ac:dyDescent="0.25">
      <c r="A19" s="276" t="s">
        <v>365</v>
      </c>
      <c r="B19" s="496">
        <v>6832.2828769999924</v>
      </c>
      <c r="C19" s="496">
        <v>5806.6949109999969</v>
      </c>
      <c r="D19" s="496">
        <v>3791.7641629999985</v>
      </c>
      <c r="E19" s="496">
        <v>4716.6961790000005</v>
      </c>
      <c r="F19" s="496">
        <v>3285.9885889999991</v>
      </c>
      <c r="G19" s="497">
        <v>2857.1886890000005</v>
      </c>
    </row>
    <row r="20" spans="1:7" ht="12.75" customHeight="1" x14ac:dyDescent="0.25">
      <c r="A20" s="500" t="s">
        <v>403</v>
      </c>
      <c r="B20" s="532">
        <f>B5-SUM(B6:B19)</f>
        <v>643.4129339999854</v>
      </c>
      <c r="C20" s="532">
        <f t="shared" ref="C20:G20" si="0">C5-SUM(C6:C19)</f>
        <v>594.45974600002228</v>
      </c>
      <c r="D20" s="532">
        <f t="shared" si="0"/>
        <v>364.30516799999896</v>
      </c>
      <c r="E20" s="532">
        <f t="shared" si="0"/>
        <v>210.89850900002784</v>
      </c>
      <c r="F20" s="532">
        <f t="shared" si="0"/>
        <v>284.4513309999893</v>
      </c>
      <c r="G20" s="533">
        <f t="shared" si="0"/>
        <v>309.7742499999913</v>
      </c>
    </row>
    <row r="21" spans="1:7" ht="12.75" customHeight="1" x14ac:dyDescent="0.25">
      <c r="A21" s="530"/>
      <c r="B21" s="658" t="s">
        <v>274</v>
      </c>
      <c r="C21" s="659"/>
      <c r="D21" s="659"/>
      <c r="E21" s="659"/>
      <c r="F21" s="659"/>
      <c r="G21" s="659"/>
    </row>
    <row r="22" spans="1:7" ht="12.75" customHeight="1" x14ac:dyDescent="0.25">
      <c r="A22" s="300" t="s">
        <v>351</v>
      </c>
      <c r="B22" s="498">
        <v>30920.869637000011</v>
      </c>
      <c r="C22" s="498">
        <v>28457.214553000013</v>
      </c>
      <c r="D22" s="498">
        <v>17267.554877000002</v>
      </c>
      <c r="E22" s="498">
        <v>14760.257551000006</v>
      </c>
      <c r="F22" s="498">
        <v>12628.206118999999</v>
      </c>
      <c r="G22" s="499">
        <v>12110.862147999998</v>
      </c>
    </row>
    <row r="23" spans="1:7" ht="12.75" customHeight="1" x14ac:dyDescent="0.25">
      <c r="A23" s="276" t="s">
        <v>352</v>
      </c>
      <c r="B23" s="496">
        <v>3596.3194559999993</v>
      </c>
      <c r="C23" s="496">
        <v>3621.4740809999976</v>
      </c>
      <c r="D23" s="496">
        <v>2098.800260999998</v>
      </c>
      <c r="E23" s="496">
        <v>1740.4579609999998</v>
      </c>
      <c r="F23" s="496">
        <v>1513.919799</v>
      </c>
      <c r="G23" s="497">
        <v>1717.8286199999973</v>
      </c>
    </row>
    <row r="24" spans="1:7" ht="12.75" customHeight="1" x14ac:dyDescent="0.25">
      <c r="A24" s="276" t="s">
        <v>353</v>
      </c>
      <c r="B24" s="496">
        <v>4196.7425760000042</v>
      </c>
      <c r="C24" s="496">
        <v>3812.4332479999966</v>
      </c>
      <c r="D24" s="496">
        <v>2269.9433229999981</v>
      </c>
      <c r="E24" s="496">
        <v>1887.9177899999986</v>
      </c>
      <c r="F24" s="496">
        <v>1729.5931510000014</v>
      </c>
      <c r="G24" s="497">
        <v>1501.1406009999992</v>
      </c>
    </row>
    <row r="25" spans="1:7" ht="12.75" customHeight="1" x14ac:dyDescent="0.25">
      <c r="A25" s="276" t="s">
        <v>354</v>
      </c>
      <c r="B25" s="496">
        <v>1721.2811150000002</v>
      </c>
      <c r="C25" s="496">
        <v>1611.7835199999993</v>
      </c>
      <c r="D25" s="496">
        <v>1000.4101119999997</v>
      </c>
      <c r="E25" s="496">
        <v>895.42095600000084</v>
      </c>
      <c r="F25" s="496">
        <v>690.52609300000063</v>
      </c>
      <c r="G25" s="497">
        <v>670.71240100000045</v>
      </c>
    </row>
    <row r="26" spans="1:7" ht="12.75" customHeight="1" x14ac:dyDescent="0.25">
      <c r="A26" s="276" t="s">
        <v>355</v>
      </c>
      <c r="B26" s="496">
        <v>1639.4890439999997</v>
      </c>
      <c r="C26" s="496">
        <v>1585.5341779999997</v>
      </c>
      <c r="D26" s="496">
        <v>871.62032500000021</v>
      </c>
      <c r="E26" s="496">
        <v>699.70862099999965</v>
      </c>
      <c r="F26" s="496">
        <v>679.0755860000005</v>
      </c>
      <c r="G26" s="497">
        <v>792.27664300000049</v>
      </c>
    </row>
    <row r="27" spans="1:7" ht="12.75" customHeight="1" x14ac:dyDescent="0.25">
      <c r="A27" s="276" t="s">
        <v>356</v>
      </c>
      <c r="B27" s="496">
        <v>831.39082200000121</v>
      </c>
      <c r="C27" s="496">
        <v>694.24959899999976</v>
      </c>
      <c r="D27" s="496">
        <v>422.94597100000038</v>
      </c>
      <c r="E27" s="496">
        <v>321.29439600000035</v>
      </c>
      <c r="F27" s="496">
        <v>389.41865000000001</v>
      </c>
      <c r="G27" s="497">
        <v>331.71855800000014</v>
      </c>
    </row>
    <row r="28" spans="1:7" ht="12.75" customHeight="1" x14ac:dyDescent="0.25">
      <c r="A28" s="276" t="s">
        <v>357</v>
      </c>
      <c r="B28" s="496">
        <v>2297.7740110000022</v>
      </c>
      <c r="C28" s="496">
        <v>1915.4450890000005</v>
      </c>
      <c r="D28" s="496">
        <v>1283.0838909999989</v>
      </c>
      <c r="E28" s="496">
        <v>1110.2453209999978</v>
      </c>
      <c r="F28" s="496">
        <v>1126.395798</v>
      </c>
      <c r="G28" s="497">
        <v>914.98239799999953</v>
      </c>
    </row>
    <row r="29" spans="1:7" ht="12.75" customHeight="1" x14ac:dyDescent="0.25">
      <c r="A29" s="276" t="s">
        <v>358</v>
      </c>
      <c r="B29" s="496">
        <v>1286.4664340000008</v>
      </c>
      <c r="C29" s="496">
        <v>1206.1652559999998</v>
      </c>
      <c r="D29" s="496">
        <v>728.0603649999988</v>
      </c>
      <c r="E29" s="496">
        <v>573.97902900000065</v>
      </c>
      <c r="F29" s="496">
        <v>461.47359000000012</v>
      </c>
      <c r="G29" s="497">
        <v>381.42187899999982</v>
      </c>
    </row>
    <row r="30" spans="1:7" ht="12.75" customHeight="1" x14ac:dyDescent="0.25">
      <c r="A30" s="276" t="s">
        <v>359</v>
      </c>
      <c r="B30" s="496">
        <v>1565.9775830000019</v>
      </c>
      <c r="C30" s="496">
        <v>1474.7121890000001</v>
      </c>
      <c r="D30" s="496">
        <v>922.60094499999775</v>
      </c>
      <c r="E30" s="496">
        <v>755.07829899999945</v>
      </c>
      <c r="F30" s="496">
        <v>603.3153420000001</v>
      </c>
      <c r="G30" s="497">
        <v>511.22758100000044</v>
      </c>
    </row>
    <row r="31" spans="1:7" ht="12.75" customHeight="1" x14ac:dyDescent="0.25">
      <c r="A31" s="276" t="s">
        <v>360</v>
      </c>
      <c r="B31" s="496">
        <v>1619.7118620000012</v>
      </c>
      <c r="C31" s="496">
        <v>1402.4304210000012</v>
      </c>
      <c r="D31" s="496">
        <v>861.38728700000024</v>
      </c>
      <c r="E31" s="496">
        <v>746.17502300000046</v>
      </c>
      <c r="F31" s="496">
        <v>623.14026699999977</v>
      </c>
      <c r="G31" s="497">
        <v>486.8882329999995</v>
      </c>
    </row>
    <row r="32" spans="1:7" ht="12.75" customHeight="1" x14ac:dyDescent="0.25">
      <c r="A32" s="276" t="s">
        <v>361</v>
      </c>
      <c r="B32" s="496">
        <v>1419.530328000001</v>
      </c>
      <c r="C32" s="496">
        <v>1498.6313839999987</v>
      </c>
      <c r="D32" s="496">
        <v>801.28933299999926</v>
      </c>
      <c r="E32" s="496">
        <v>667.31078600000092</v>
      </c>
      <c r="F32" s="496">
        <v>598.09789999999998</v>
      </c>
      <c r="G32" s="497">
        <v>584.64209399999993</v>
      </c>
    </row>
    <row r="33" spans="1:7" ht="12.75" customHeight="1" x14ac:dyDescent="0.25">
      <c r="A33" s="276" t="s">
        <v>362</v>
      </c>
      <c r="B33" s="496">
        <v>3079.282699000003</v>
      </c>
      <c r="C33" s="496">
        <v>3014.9133470000029</v>
      </c>
      <c r="D33" s="496">
        <v>1999.8156550000003</v>
      </c>
      <c r="E33" s="496">
        <v>1569.647431000001</v>
      </c>
      <c r="F33" s="496">
        <v>1286.2859400000016</v>
      </c>
      <c r="G33" s="497">
        <v>1222.5545790000033</v>
      </c>
    </row>
    <row r="34" spans="1:7" ht="12.75" customHeight="1" x14ac:dyDescent="0.25">
      <c r="A34" s="276" t="s">
        <v>363</v>
      </c>
      <c r="B34" s="496">
        <v>1820.6014170000017</v>
      </c>
      <c r="C34" s="496">
        <v>1770.6220150000001</v>
      </c>
      <c r="D34" s="496">
        <v>1017.1079319999997</v>
      </c>
      <c r="E34" s="496">
        <v>981.46563399999923</v>
      </c>
      <c r="F34" s="496">
        <v>716.70111499999962</v>
      </c>
      <c r="G34" s="497">
        <v>780.44728700000098</v>
      </c>
    </row>
    <row r="35" spans="1:7" ht="12.75" customHeight="1" x14ac:dyDescent="0.25">
      <c r="A35" s="276" t="s">
        <v>364</v>
      </c>
      <c r="B35" s="496">
        <v>1609.2351609999998</v>
      </c>
      <c r="C35" s="496">
        <v>1611.4617159999998</v>
      </c>
      <c r="D35" s="496">
        <v>883.27300400000024</v>
      </c>
      <c r="E35" s="496">
        <v>828.73362600000019</v>
      </c>
      <c r="F35" s="496">
        <v>619.50201600000116</v>
      </c>
      <c r="G35" s="497">
        <v>614.6273359999991</v>
      </c>
    </row>
    <row r="36" spans="1:7" ht="12.75" customHeight="1" x14ac:dyDescent="0.25">
      <c r="A36" s="276" t="s">
        <v>365</v>
      </c>
      <c r="B36" s="496">
        <v>3830.9895919999976</v>
      </c>
      <c r="C36" s="496">
        <v>2895.879579999998</v>
      </c>
      <c r="D36" s="496">
        <v>1896.5922739999971</v>
      </c>
      <c r="E36" s="496">
        <v>1877.3613670000002</v>
      </c>
      <c r="F36" s="496">
        <v>1457.1287519999998</v>
      </c>
      <c r="G36" s="497">
        <v>1424.2536000000016</v>
      </c>
    </row>
    <row r="37" spans="1:7" ht="12.75" customHeight="1" x14ac:dyDescent="0.25">
      <c r="A37" s="500" t="s">
        <v>403</v>
      </c>
      <c r="B37" s="532">
        <f>B22-SUM(B23:B36)</f>
        <v>406.07753699999375</v>
      </c>
      <c r="C37" s="532">
        <f t="shared" ref="C37" si="1">C22-SUM(C23:C36)</f>
        <v>341.47893000001568</v>
      </c>
      <c r="D37" s="532">
        <f t="shared" ref="D37" si="2">D22-SUM(D23:D36)</f>
        <v>210.6241990000126</v>
      </c>
      <c r="E37" s="532">
        <f t="shared" ref="E37" si="3">E22-SUM(E23:E36)</f>
        <v>105.46131100000457</v>
      </c>
      <c r="F37" s="532">
        <f t="shared" ref="F37" si="4">F22-SUM(F23:F36)</f>
        <v>133.63211999999294</v>
      </c>
      <c r="G37" s="533">
        <f t="shared" ref="G37" si="5">G22-SUM(G23:G36)</f>
        <v>176.14033799999743</v>
      </c>
    </row>
    <row r="38" spans="1:7" ht="12.75" customHeight="1" x14ac:dyDescent="0.25">
      <c r="A38" s="530"/>
      <c r="B38" s="658" t="s">
        <v>275</v>
      </c>
      <c r="C38" s="659"/>
      <c r="D38" s="659"/>
      <c r="E38" s="659"/>
      <c r="F38" s="659"/>
      <c r="G38" s="659"/>
    </row>
    <row r="39" spans="1:7" ht="12.75" customHeight="1" x14ac:dyDescent="0.25">
      <c r="A39" s="300" t="s">
        <v>351</v>
      </c>
      <c r="B39" s="498">
        <v>23290.015554999994</v>
      </c>
      <c r="C39" s="498">
        <v>27368.008664000012</v>
      </c>
      <c r="D39" s="498">
        <v>16889.033927000004</v>
      </c>
      <c r="E39" s="498">
        <v>22044.109399000004</v>
      </c>
      <c r="F39" s="498">
        <v>15258.612685</v>
      </c>
      <c r="G39" s="499">
        <v>13259.388289000002</v>
      </c>
    </row>
    <row r="40" spans="1:7" ht="12.75" customHeight="1" x14ac:dyDescent="0.25">
      <c r="A40" s="276" t="s">
        <v>352</v>
      </c>
      <c r="B40" s="496">
        <v>3043.3450080000048</v>
      </c>
      <c r="C40" s="496">
        <v>3846.6473250000031</v>
      </c>
      <c r="D40" s="496">
        <v>2007.424471999999</v>
      </c>
      <c r="E40" s="496">
        <v>2773.1136870000014</v>
      </c>
      <c r="F40" s="496">
        <v>1884.6734070000018</v>
      </c>
      <c r="G40" s="497">
        <v>2289.7779129999999</v>
      </c>
    </row>
    <row r="41" spans="1:7" ht="12.75" customHeight="1" x14ac:dyDescent="0.25">
      <c r="A41" s="276" t="s">
        <v>353</v>
      </c>
      <c r="B41" s="496">
        <v>3041.491305</v>
      </c>
      <c r="C41" s="496">
        <v>3625.1415579999993</v>
      </c>
      <c r="D41" s="496">
        <v>2253.3715450000018</v>
      </c>
      <c r="E41" s="496">
        <v>2720.3920999999982</v>
      </c>
      <c r="F41" s="496">
        <v>1966.0151249999985</v>
      </c>
      <c r="G41" s="497">
        <v>1782.4489789999964</v>
      </c>
    </row>
    <row r="42" spans="1:7" ht="12.75" customHeight="1" x14ac:dyDescent="0.25">
      <c r="A42" s="276" t="s">
        <v>354</v>
      </c>
      <c r="B42" s="496">
        <v>1270.2727619999998</v>
      </c>
      <c r="C42" s="496">
        <v>1430.630103</v>
      </c>
      <c r="D42" s="496">
        <v>963.57875499999966</v>
      </c>
      <c r="E42" s="496">
        <v>1264.3090669999992</v>
      </c>
      <c r="F42" s="496">
        <v>843.99488999999971</v>
      </c>
      <c r="G42" s="497">
        <v>779.18360500000017</v>
      </c>
    </row>
    <row r="43" spans="1:7" ht="12.75" customHeight="1" x14ac:dyDescent="0.25">
      <c r="A43" s="276" t="s">
        <v>355</v>
      </c>
      <c r="B43" s="496">
        <v>1119.440068000001</v>
      </c>
      <c r="C43" s="496">
        <v>1401.9370369999999</v>
      </c>
      <c r="D43" s="496">
        <v>850.61145600000134</v>
      </c>
      <c r="E43" s="496">
        <v>1057.3669420000001</v>
      </c>
      <c r="F43" s="496">
        <v>780.02835700000128</v>
      </c>
      <c r="G43" s="497">
        <v>718.65637000000015</v>
      </c>
    </row>
    <row r="44" spans="1:7" ht="12.75" customHeight="1" x14ac:dyDescent="0.25">
      <c r="A44" s="276" t="s">
        <v>356</v>
      </c>
      <c r="B44" s="496">
        <v>601.78819500000054</v>
      </c>
      <c r="C44" s="496">
        <v>668.4115509999998</v>
      </c>
      <c r="D44" s="496">
        <v>431.11830400000008</v>
      </c>
      <c r="E44" s="496">
        <v>505.93588700000055</v>
      </c>
      <c r="F44" s="496">
        <v>474.81741400000033</v>
      </c>
      <c r="G44" s="497">
        <v>375.06774499999977</v>
      </c>
    </row>
    <row r="45" spans="1:7" ht="12.75" customHeight="1" x14ac:dyDescent="0.25">
      <c r="A45" s="276" t="s">
        <v>357</v>
      </c>
      <c r="B45" s="496">
        <v>1736.2125999999996</v>
      </c>
      <c r="C45" s="496">
        <v>1975.2936099999977</v>
      </c>
      <c r="D45" s="496">
        <v>1293.8461949999983</v>
      </c>
      <c r="E45" s="496">
        <v>1707.0249720000002</v>
      </c>
      <c r="F45" s="496">
        <v>1283.1876869999994</v>
      </c>
      <c r="G45" s="497">
        <v>879.20830899999999</v>
      </c>
    </row>
    <row r="46" spans="1:7" ht="12.75" customHeight="1" x14ac:dyDescent="0.25">
      <c r="A46" s="276" t="s">
        <v>358</v>
      </c>
      <c r="B46" s="496">
        <v>887.86023699999976</v>
      </c>
      <c r="C46" s="496">
        <v>1111.1083810000007</v>
      </c>
      <c r="D46" s="496">
        <v>731.25046899999973</v>
      </c>
      <c r="E46" s="496">
        <v>846.47393299999965</v>
      </c>
      <c r="F46" s="496">
        <v>581.14576000000022</v>
      </c>
      <c r="G46" s="497">
        <v>449.72146399999991</v>
      </c>
    </row>
    <row r="47" spans="1:7" ht="12.75" customHeight="1" x14ac:dyDescent="0.25">
      <c r="A47" s="276" t="s">
        <v>359</v>
      </c>
      <c r="B47" s="496">
        <v>1181.1959249999991</v>
      </c>
      <c r="C47" s="496">
        <v>1526.4698160000014</v>
      </c>
      <c r="D47" s="496">
        <v>861.09157500000117</v>
      </c>
      <c r="E47" s="496">
        <v>1170.1761640000002</v>
      </c>
      <c r="F47" s="496">
        <v>726.92663900000014</v>
      </c>
      <c r="G47" s="497">
        <v>605.94385199999977</v>
      </c>
    </row>
    <row r="48" spans="1:7" ht="12.75" customHeight="1" x14ac:dyDescent="0.25">
      <c r="A48" s="276" t="s">
        <v>360</v>
      </c>
      <c r="B48" s="496">
        <v>1167.4352429999999</v>
      </c>
      <c r="C48" s="496">
        <v>1244.7918149999989</v>
      </c>
      <c r="D48" s="496">
        <v>809.65809499999921</v>
      </c>
      <c r="E48" s="496">
        <v>1072.0424599999976</v>
      </c>
      <c r="F48" s="496">
        <v>723.69745199999966</v>
      </c>
      <c r="G48" s="497">
        <v>505.76339800000005</v>
      </c>
    </row>
    <row r="49" spans="1:7" ht="12.75" customHeight="1" x14ac:dyDescent="0.25">
      <c r="A49" s="276" t="s">
        <v>361</v>
      </c>
      <c r="B49" s="496">
        <v>1031.0996039999993</v>
      </c>
      <c r="C49" s="496">
        <v>1238.1416879999997</v>
      </c>
      <c r="D49" s="496">
        <v>775.32821900000079</v>
      </c>
      <c r="E49" s="496">
        <v>920.11321799999916</v>
      </c>
      <c r="F49" s="496">
        <v>676.11874900000134</v>
      </c>
      <c r="G49" s="497">
        <v>557.86243799999954</v>
      </c>
    </row>
    <row r="50" spans="1:7" ht="12.75" customHeight="1" x14ac:dyDescent="0.25">
      <c r="A50" s="276" t="s">
        <v>362</v>
      </c>
      <c r="B50" s="496">
        <v>2302.5431470000008</v>
      </c>
      <c r="C50" s="496">
        <v>2967.8830109999994</v>
      </c>
      <c r="D50" s="496">
        <v>1969.3305620000044</v>
      </c>
      <c r="E50" s="496">
        <v>2281.591180999998</v>
      </c>
      <c r="F50" s="496">
        <v>1565.7620700000014</v>
      </c>
      <c r="G50" s="497">
        <v>1314.8239410000001</v>
      </c>
    </row>
    <row r="51" spans="1:7" ht="12.75" customHeight="1" x14ac:dyDescent="0.25">
      <c r="A51" s="276" t="s">
        <v>363</v>
      </c>
      <c r="B51" s="496">
        <v>1417.0254910000001</v>
      </c>
      <c r="C51" s="496">
        <v>1704.3639409999996</v>
      </c>
      <c r="D51" s="496">
        <v>1030.7027120000014</v>
      </c>
      <c r="E51" s="496">
        <v>1452.486237999999</v>
      </c>
      <c r="F51" s="496">
        <v>964.60441699999899</v>
      </c>
      <c r="G51" s="497">
        <v>798.58173900000156</v>
      </c>
    </row>
    <row r="52" spans="1:7" ht="12.75" customHeight="1" x14ac:dyDescent="0.25">
      <c r="A52" s="276" t="s">
        <v>364</v>
      </c>
      <c r="B52" s="496">
        <v>1251.6772880000001</v>
      </c>
      <c r="C52" s="496">
        <v>1463.3926809999973</v>
      </c>
      <c r="D52" s="496">
        <v>862.86871000000042</v>
      </c>
      <c r="E52" s="496">
        <v>1328.3148890000018</v>
      </c>
      <c r="F52" s="496">
        <v>807.96167000000003</v>
      </c>
      <c r="G52" s="497">
        <v>635.7795349999999</v>
      </c>
    </row>
    <row r="53" spans="1:7" ht="12.75" customHeight="1" x14ac:dyDescent="0.25">
      <c r="A53" s="276" t="s">
        <v>365</v>
      </c>
      <c r="B53" s="496">
        <v>3001.2932849999952</v>
      </c>
      <c r="C53" s="496">
        <v>2910.8153309999989</v>
      </c>
      <c r="D53" s="496">
        <v>1895.1718890000013</v>
      </c>
      <c r="E53" s="496">
        <v>2839.3348120000001</v>
      </c>
      <c r="F53" s="496">
        <v>1828.8598369999993</v>
      </c>
      <c r="G53" s="497">
        <v>1432.9350889999992</v>
      </c>
    </row>
    <row r="54" spans="1:7" ht="12.75" customHeight="1" x14ac:dyDescent="0.25">
      <c r="A54" s="500" t="s">
        <v>403</v>
      </c>
      <c r="B54" s="496">
        <v>237.33539699999528</v>
      </c>
      <c r="C54" s="496">
        <v>252.98081600002115</v>
      </c>
      <c r="D54" s="496">
        <v>153.68096899999364</v>
      </c>
      <c r="E54" s="496">
        <v>105.43384900001183</v>
      </c>
      <c r="F54" s="496">
        <v>150.81921099999818</v>
      </c>
      <c r="G54" s="497">
        <v>133.63391200000842</v>
      </c>
    </row>
    <row r="55" spans="1:7" ht="12" customHeight="1" x14ac:dyDescent="0.25">
      <c r="A55" s="94"/>
      <c r="B55" s="94"/>
      <c r="C55" s="94"/>
      <c r="D55" s="94"/>
      <c r="E55" s="94"/>
      <c r="F55" s="94"/>
      <c r="G55" s="94"/>
    </row>
    <row r="56" spans="1:7" ht="12" customHeight="1" x14ac:dyDescent="0.25">
      <c r="A56" s="94"/>
      <c r="B56" s="94"/>
      <c r="C56" s="94"/>
      <c r="D56" s="94"/>
      <c r="E56" s="94"/>
      <c r="F56" s="94"/>
      <c r="G56" s="94"/>
    </row>
    <row r="57" spans="1:7" ht="12" customHeight="1" x14ac:dyDescent="0.25">
      <c r="A57" s="94"/>
      <c r="B57" s="94"/>
      <c r="C57" s="94"/>
      <c r="D57" s="94"/>
      <c r="E57" s="94"/>
      <c r="F57" s="94"/>
      <c r="G57" s="94"/>
    </row>
    <row r="58" spans="1:7" ht="12" customHeight="1" x14ac:dyDescent="0.25">
      <c r="A58" s="94"/>
      <c r="B58" s="94"/>
      <c r="C58" s="94"/>
      <c r="D58" s="94"/>
      <c r="E58" s="94"/>
      <c r="F58" s="94"/>
      <c r="G58" s="94"/>
    </row>
    <row r="59" spans="1:7" ht="12" customHeight="1" x14ac:dyDescent="0.25">
      <c r="A59" s="94"/>
      <c r="B59" s="94"/>
      <c r="C59" s="94"/>
      <c r="D59" s="94"/>
      <c r="E59" s="94"/>
      <c r="F59" s="94"/>
      <c r="G59" s="94"/>
    </row>
    <row r="60" spans="1:7" ht="12" customHeight="1" x14ac:dyDescent="0.25">
      <c r="A60" s="94"/>
      <c r="B60" s="94"/>
      <c r="C60" s="94"/>
      <c r="D60" s="94"/>
      <c r="E60" s="94"/>
      <c r="F60" s="94"/>
      <c r="G60" s="94"/>
    </row>
    <row r="61" spans="1:7" ht="12" customHeight="1" x14ac:dyDescent="0.25">
      <c r="A61" s="94"/>
      <c r="B61" s="94"/>
      <c r="C61" s="94"/>
      <c r="D61" s="94"/>
      <c r="E61" s="94"/>
      <c r="F61" s="94"/>
      <c r="G61" s="94"/>
    </row>
    <row r="62" spans="1:7" ht="12" customHeight="1" x14ac:dyDescent="0.25">
      <c r="A62" s="94"/>
      <c r="B62" s="94"/>
      <c r="C62" s="94"/>
      <c r="D62" s="94"/>
      <c r="E62" s="94"/>
      <c r="F62" s="94"/>
      <c r="G62" s="94"/>
    </row>
    <row r="63" spans="1:7" ht="12" customHeight="1" x14ac:dyDescent="0.25">
      <c r="A63" s="94"/>
      <c r="B63" s="94"/>
      <c r="C63" s="94"/>
      <c r="D63" s="94"/>
      <c r="E63" s="94"/>
      <c r="F63" s="94"/>
      <c r="G63" s="94"/>
    </row>
    <row r="64" spans="1:7" ht="12" customHeight="1" x14ac:dyDescent="0.25">
      <c r="A64" s="94"/>
      <c r="B64" s="94"/>
      <c r="C64" s="94"/>
      <c r="D64" s="94"/>
      <c r="E64" s="94"/>
      <c r="F64" s="94"/>
      <c r="G64" s="94"/>
    </row>
    <row r="65" s="94" customFormat="1" ht="12" customHeight="1" x14ac:dyDescent="0.25"/>
    <row r="66" s="94" customFormat="1" ht="12" customHeight="1" x14ac:dyDescent="0.25"/>
    <row r="67" s="94" customFormat="1" ht="12" customHeight="1" x14ac:dyDescent="0.25"/>
    <row r="68" s="94" customFormat="1" ht="12" customHeight="1" x14ac:dyDescent="0.25"/>
    <row r="69" s="94" customFormat="1" ht="12" customHeight="1" x14ac:dyDescent="0.25"/>
    <row r="70" s="94" customFormat="1" ht="12" customHeight="1" x14ac:dyDescent="0.25"/>
    <row r="71" s="94" customFormat="1" ht="12" customHeight="1" x14ac:dyDescent="0.25"/>
    <row r="72" s="94" customFormat="1" x14ac:dyDescent="0.25"/>
    <row r="73" s="94" customFormat="1" x14ac:dyDescent="0.25"/>
    <row r="74" s="94" customFormat="1" x14ac:dyDescent="0.25"/>
  </sheetData>
  <mergeCells count="5">
    <mergeCell ref="A1:G1"/>
    <mergeCell ref="F2:G2"/>
    <mergeCell ref="B4:G4"/>
    <mergeCell ref="B21:G21"/>
    <mergeCell ref="B38:G38"/>
  </mergeCells>
  <hyperlinks>
    <hyperlink ref="H2" location="OBSAH!A1" tooltip="obsah" display="zpět na obsah" xr:uid="{F856A580-5B74-4BAA-8752-628FE2691213}"/>
  </hyperlink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E86A3-2FEA-4F81-B493-C446BA288BDA}">
  <sheetPr codeName="List17"/>
  <dimension ref="A1:I97"/>
  <sheetViews>
    <sheetView zoomScaleNormal="100" workbookViewId="0"/>
  </sheetViews>
  <sheetFormatPr defaultColWidth="9.140625" defaultRowHeight="15" x14ac:dyDescent="0.25"/>
  <cols>
    <col min="1" max="1" width="20.140625" style="14" customWidth="1"/>
    <col min="2" max="7" width="10.5703125" style="14" customWidth="1"/>
    <col min="8" max="8" width="9.140625" style="94"/>
    <col min="9" max="9" width="8.5703125" style="94" customWidth="1"/>
    <col min="10" max="16384" width="9.140625" style="94"/>
  </cols>
  <sheetData>
    <row r="1" spans="1:9" s="101" customFormat="1" ht="33" customHeight="1" x14ac:dyDescent="0.2">
      <c r="A1" s="654" t="s">
        <v>435</v>
      </c>
      <c r="B1" s="654"/>
      <c r="C1" s="654"/>
      <c r="D1" s="654"/>
      <c r="E1" s="654"/>
      <c r="F1" s="654"/>
      <c r="G1" s="654"/>
    </row>
    <row r="2" spans="1:9" ht="16.5" customHeight="1" thickBot="1" x14ac:dyDescent="0.3">
      <c r="A2" s="51" t="s">
        <v>101</v>
      </c>
      <c r="B2" s="94"/>
      <c r="C2" s="94"/>
      <c r="D2" s="46"/>
      <c r="E2" s="46"/>
      <c r="F2" s="650" t="s">
        <v>120</v>
      </c>
      <c r="G2" s="650"/>
      <c r="H2" s="48"/>
      <c r="I2" s="48" t="s">
        <v>59</v>
      </c>
    </row>
    <row r="3" spans="1:9" ht="45.75" customHeight="1" thickBot="1" x14ac:dyDescent="0.3">
      <c r="A3" s="256" t="s">
        <v>344</v>
      </c>
      <c r="B3" s="255" t="s">
        <v>345</v>
      </c>
      <c r="C3" s="255" t="s">
        <v>346</v>
      </c>
      <c r="D3" s="255" t="s">
        <v>347</v>
      </c>
      <c r="E3" s="255" t="s">
        <v>348</v>
      </c>
      <c r="F3" s="255" t="s">
        <v>349</v>
      </c>
      <c r="G3" s="255" t="s">
        <v>350</v>
      </c>
      <c r="H3" s="275"/>
    </row>
    <row r="4" spans="1:9" ht="12.75" customHeight="1" x14ac:dyDescent="0.25">
      <c r="A4" s="529"/>
      <c r="B4" s="656" t="s">
        <v>273</v>
      </c>
      <c r="C4" s="657"/>
      <c r="D4" s="657"/>
      <c r="E4" s="657"/>
      <c r="F4" s="657"/>
      <c r="G4" s="657"/>
    </row>
    <row r="5" spans="1:9" ht="12.75" customHeight="1" x14ac:dyDescent="0.25">
      <c r="A5" s="300" t="s">
        <v>351</v>
      </c>
      <c r="B5" s="494">
        <v>4979.6290122170249</v>
      </c>
      <c r="C5" s="494">
        <v>5127.9167466661338</v>
      </c>
      <c r="D5" s="494">
        <v>3137.5101107965429</v>
      </c>
      <c r="E5" s="494">
        <v>3380.7254850971367</v>
      </c>
      <c r="F5" s="494">
        <v>2561.5894289925782</v>
      </c>
      <c r="G5" s="495">
        <v>2330.427428810885</v>
      </c>
      <c r="I5"/>
    </row>
    <row r="6" spans="1:9" ht="12.75" customHeight="1" x14ac:dyDescent="0.25">
      <c r="A6" s="276" t="s">
        <v>352</v>
      </c>
      <c r="B6" s="496">
        <v>4785.8473497031064</v>
      </c>
      <c r="C6" s="496">
        <v>5382.9962691569708</v>
      </c>
      <c r="D6" s="496">
        <v>2959.7576444079859</v>
      </c>
      <c r="E6" s="496">
        <v>3253.3687472699835</v>
      </c>
      <c r="F6" s="496">
        <v>2449.6954266899452</v>
      </c>
      <c r="G6" s="497">
        <v>2888.6690296780762</v>
      </c>
      <c r="I6"/>
    </row>
    <row r="7" spans="1:9" ht="12.75" customHeight="1" x14ac:dyDescent="0.25">
      <c r="A7" s="276" t="s">
        <v>353</v>
      </c>
      <c r="B7" s="496">
        <v>4958.9682096428905</v>
      </c>
      <c r="C7" s="496">
        <v>5095.5381046501643</v>
      </c>
      <c r="D7" s="496">
        <v>3098.9568334332444</v>
      </c>
      <c r="E7" s="496">
        <v>3157.1875584482295</v>
      </c>
      <c r="F7" s="496">
        <v>2531.8888591247751</v>
      </c>
      <c r="G7" s="497">
        <v>2249.6117701464386</v>
      </c>
      <c r="I7"/>
    </row>
    <row r="8" spans="1:9" ht="12.75" customHeight="1" x14ac:dyDescent="0.25">
      <c r="A8" s="276" t="s">
        <v>354</v>
      </c>
      <c r="B8" s="496">
        <v>4580.404637738854</v>
      </c>
      <c r="C8" s="496">
        <v>4658.277354850562</v>
      </c>
      <c r="D8" s="496">
        <v>3007.0940715335614</v>
      </c>
      <c r="E8" s="496">
        <v>3306.7889867099461</v>
      </c>
      <c r="F8" s="496">
        <v>2349.5241915727588</v>
      </c>
      <c r="G8" s="497">
        <v>2219.9534633757971</v>
      </c>
    </row>
    <row r="9" spans="1:9" ht="12.75" customHeight="1" x14ac:dyDescent="0.25">
      <c r="A9" s="276" t="s">
        <v>355</v>
      </c>
      <c r="B9" s="496">
        <v>4510.9950964762984</v>
      </c>
      <c r="C9" s="496">
        <v>4884.6735289837652</v>
      </c>
      <c r="D9" s="496">
        <v>2815.9400998363335</v>
      </c>
      <c r="E9" s="496">
        <v>2872.9115272865802</v>
      </c>
      <c r="F9" s="496">
        <v>2385.7121603790738</v>
      </c>
      <c r="G9" s="497">
        <v>2470.4554325450754</v>
      </c>
    </row>
    <row r="10" spans="1:9" ht="12.75" customHeight="1" x14ac:dyDescent="0.25">
      <c r="A10" s="276" t="s">
        <v>356</v>
      </c>
      <c r="B10" s="496">
        <v>4886.7427159803519</v>
      </c>
      <c r="C10" s="496">
        <v>4646.2963594393032</v>
      </c>
      <c r="D10" s="496">
        <v>2912.1221601273883</v>
      </c>
      <c r="E10" s="496">
        <v>2820.6256943047438</v>
      </c>
      <c r="F10" s="496">
        <v>2946.805137769838</v>
      </c>
      <c r="G10" s="497">
        <v>2409.9451477944208</v>
      </c>
    </row>
    <row r="11" spans="1:9" ht="12.75" customHeight="1" x14ac:dyDescent="0.25">
      <c r="A11" s="276" t="s">
        <v>357</v>
      </c>
      <c r="B11" s="496">
        <v>4986.0104627463215</v>
      </c>
      <c r="C11" s="496">
        <v>4808.955936573383</v>
      </c>
      <c r="D11" s="496">
        <v>3185.0875100888525</v>
      </c>
      <c r="E11" s="496">
        <v>3482.1481853655009</v>
      </c>
      <c r="F11" s="496">
        <v>2978.2469863211786</v>
      </c>
      <c r="G11" s="497">
        <v>2217.6265312504243</v>
      </c>
    </row>
    <row r="12" spans="1:9" ht="12.75" customHeight="1" x14ac:dyDescent="0.25">
      <c r="A12" s="276" t="s">
        <v>358</v>
      </c>
      <c r="B12" s="496">
        <v>4838.5357305781135</v>
      </c>
      <c r="C12" s="496">
        <v>5156.6360472387323</v>
      </c>
      <c r="D12" s="496">
        <v>3247.4088215462707</v>
      </c>
      <c r="E12" s="496">
        <v>3160.9382812204458</v>
      </c>
      <c r="F12" s="496">
        <v>2320.1439993591134</v>
      </c>
      <c r="G12" s="497">
        <v>1849.5458000743247</v>
      </c>
    </row>
    <row r="13" spans="1:9" ht="12.75" customHeight="1" x14ac:dyDescent="0.25">
      <c r="A13" s="276" t="s">
        <v>359</v>
      </c>
      <c r="B13" s="496">
        <v>4945.7006590850597</v>
      </c>
      <c r="C13" s="496">
        <v>5402.9888454219627</v>
      </c>
      <c r="D13" s="496">
        <v>3211.1596890544333</v>
      </c>
      <c r="E13" s="496">
        <v>3466.0105154761663</v>
      </c>
      <c r="F13" s="496">
        <v>2394.8178325625104</v>
      </c>
      <c r="G13" s="497">
        <v>2011.2291693295915</v>
      </c>
    </row>
    <row r="14" spans="1:9" ht="12.75" customHeight="1" x14ac:dyDescent="0.25">
      <c r="A14" s="276" t="s">
        <v>360</v>
      </c>
      <c r="B14" s="496">
        <v>5263.7040866624002</v>
      </c>
      <c r="C14" s="496">
        <v>4999.4470966170165</v>
      </c>
      <c r="D14" s="496">
        <v>3155.8751923973978</v>
      </c>
      <c r="E14" s="496">
        <v>3433.8190397410367</v>
      </c>
      <c r="F14" s="496">
        <v>2543.5884574780493</v>
      </c>
      <c r="G14" s="497">
        <v>1874.6855655208744</v>
      </c>
    </row>
    <row r="15" spans="1:9" ht="12.75" customHeight="1" x14ac:dyDescent="0.25">
      <c r="A15" s="276" t="s">
        <v>361</v>
      </c>
      <c r="B15" s="496">
        <v>4740.3441417636905</v>
      </c>
      <c r="C15" s="496">
        <v>5293.8414037096682</v>
      </c>
      <c r="D15" s="496">
        <v>3049.7096598855264</v>
      </c>
      <c r="E15" s="496">
        <v>3070.6129797881126</v>
      </c>
      <c r="F15" s="496">
        <v>2464.7644054911984</v>
      </c>
      <c r="G15" s="497">
        <v>2209.9887847140944</v>
      </c>
    </row>
    <row r="16" spans="1:9" ht="12.75" customHeight="1" x14ac:dyDescent="0.25">
      <c r="A16" s="276" t="s">
        <v>362</v>
      </c>
      <c r="B16" s="496">
        <v>4390.1448142081526</v>
      </c>
      <c r="C16" s="496">
        <v>4880.3776185100123</v>
      </c>
      <c r="D16" s="496">
        <v>3237.7725297906536</v>
      </c>
      <c r="E16" s="496">
        <v>3141.5909218460406</v>
      </c>
      <c r="F16" s="496">
        <v>2326.516234762069</v>
      </c>
      <c r="G16" s="497">
        <v>2069.832725338696</v>
      </c>
    </row>
    <row r="17" spans="1:7" ht="12.75" customHeight="1" x14ac:dyDescent="0.25">
      <c r="A17" s="276" t="s">
        <v>363</v>
      </c>
      <c r="B17" s="496">
        <v>5127.2655827116223</v>
      </c>
      <c r="C17" s="496">
        <v>5503.1599881543034</v>
      </c>
      <c r="D17" s="496">
        <v>3243.0135639548803</v>
      </c>
      <c r="E17" s="496">
        <v>3854.525787350758</v>
      </c>
      <c r="F17" s="496">
        <v>2662.6004405711883</v>
      </c>
      <c r="G17" s="497">
        <v>2500.6453750318747</v>
      </c>
    </row>
    <row r="18" spans="1:7" ht="12.75" customHeight="1" x14ac:dyDescent="0.25">
      <c r="A18" s="276" t="s">
        <v>364</v>
      </c>
      <c r="B18" s="496">
        <v>4939.6935759572352</v>
      </c>
      <c r="C18" s="496">
        <v>5309.0888947593739</v>
      </c>
      <c r="D18" s="496">
        <v>3014.9140042267541</v>
      </c>
      <c r="E18" s="496">
        <v>3724.3917395298122</v>
      </c>
      <c r="F18" s="496">
        <v>2464.6798269241417</v>
      </c>
      <c r="G18" s="497">
        <v>2158.9709220813288</v>
      </c>
    </row>
    <row r="19" spans="1:7" ht="12.75" customHeight="1" x14ac:dyDescent="0.25">
      <c r="A19" s="531" t="s">
        <v>365</v>
      </c>
      <c r="B19" s="496">
        <v>5767.2845731525049</v>
      </c>
      <c r="C19" s="496">
        <v>4901.562564680894</v>
      </c>
      <c r="D19" s="496">
        <v>3200.7139276857015</v>
      </c>
      <c r="E19" s="496">
        <v>3981.4699711816543</v>
      </c>
      <c r="F19" s="496">
        <v>2773.7773212950183</v>
      </c>
      <c r="G19" s="497">
        <v>2411.8176230857412</v>
      </c>
    </row>
    <row r="20" spans="1:7" ht="12.75" customHeight="1" x14ac:dyDescent="0.25">
      <c r="A20" s="530"/>
      <c r="B20" s="658" t="s">
        <v>274</v>
      </c>
      <c r="C20" s="659"/>
      <c r="D20" s="659"/>
      <c r="E20" s="659"/>
      <c r="F20" s="659"/>
      <c r="G20" s="659"/>
    </row>
    <row r="21" spans="1:7" ht="12.75" customHeight="1" x14ac:dyDescent="0.25">
      <c r="A21" s="300" t="s">
        <v>351</v>
      </c>
      <c r="B21" s="498">
        <v>5787.48467997439</v>
      </c>
      <c r="C21" s="498">
        <v>5326.3603253627907</v>
      </c>
      <c r="D21" s="498">
        <v>3231.9824922282</v>
      </c>
      <c r="E21" s="498">
        <v>2762.689583176189</v>
      </c>
      <c r="F21" s="498">
        <v>2363.631757685655</v>
      </c>
      <c r="G21" s="495">
        <v>2266.8000598197955</v>
      </c>
    </row>
    <row r="22" spans="1:7" ht="12.75" customHeight="1" x14ac:dyDescent="0.25">
      <c r="A22" s="276" t="s">
        <v>352</v>
      </c>
      <c r="B22" s="496">
        <v>5340.2463125726672</v>
      </c>
      <c r="C22" s="496">
        <v>5377.5989157114882</v>
      </c>
      <c r="D22" s="496">
        <v>3116.5502652809364</v>
      </c>
      <c r="E22" s="496">
        <v>2584.4406544338963</v>
      </c>
      <c r="F22" s="496">
        <v>2248.0496304776839</v>
      </c>
      <c r="G22" s="497">
        <v>2550.8378957497098</v>
      </c>
    </row>
    <row r="23" spans="1:7" ht="12.75" customHeight="1" x14ac:dyDescent="0.25">
      <c r="A23" s="276" t="s">
        <v>353</v>
      </c>
      <c r="B23" s="496">
        <v>5849.4365212882713</v>
      </c>
      <c r="C23" s="496">
        <v>5313.784648921679</v>
      </c>
      <c r="D23" s="496">
        <v>3163.8560465307496</v>
      </c>
      <c r="E23" s="496">
        <v>2631.387336733284</v>
      </c>
      <c r="F23" s="496">
        <v>2410.7138241660541</v>
      </c>
      <c r="G23" s="497">
        <v>2092.2957498735109</v>
      </c>
    </row>
    <row r="24" spans="1:7" ht="12.75" customHeight="1" x14ac:dyDescent="0.25">
      <c r="A24" s="276" t="s">
        <v>354</v>
      </c>
      <c r="B24" s="496">
        <v>5346.0417954300519</v>
      </c>
      <c r="C24" s="496">
        <v>5005.9586362831642</v>
      </c>
      <c r="D24" s="496">
        <v>3107.1242371254721</v>
      </c>
      <c r="E24" s="496">
        <v>2781.0436154584418</v>
      </c>
      <c r="F24" s="496">
        <v>2144.6708046948056</v>
      </c>
      <c r="G24" s="497">
        <v>2083.1324396766204</v>
      </c>
    </row>
    <row r="25" spans="1:7" ht="12.75" customHeight="1" x14ac:dyDescent="0.25">
      <c r="A25" s="276" t="s">
        <v>355</v>
      </c>
      <c r="B25" s="496">
        <v>5445.6676642430311</v>
      </c>
      <c r="C25" s="496">
        <v>5266.4531277506694</v>
      </c>
      <c r="D25" s="496">
        <v>2895.1426279549469</v>
      </c>
      <c r="E25" s="496">
        <v>2324.1269136360152</v>
      </c>
      <c r="F25" s="496">
        <v>2255.5929689134846</v>
      </c>
      <c r="G25" s="497">
        <v>2631.5975161344982</v>
      </c>
    </row>
    <row r="26" spans="1:7" ht="12.75" customHeight="1" x14ac:dyDescent="0.25">
      <c r="A26" s="276" t="s">
        <v>356</v>
      </c>
      <c r="B26" s="496">
        <v>5812.9055899318382</v>
      </c>
      <c r="C26" s="496">
        <v>4854.0436916622948</v>
      </c>
      <c r="D26" s="496">
        <v>2957.1471490998101</v>
      </c>
      <c r="E26" s="496">
        <v>2246.4212270582093</v>
      </c>
      <c r="F26" s="496">
        <v>2722.7313406747071</v>
      </c>
      <c r="G26" s="497">
        <v>2319.3047229505341</v>
      </c>
    </row>
    <row r="27" spans="1:7" ht="12.75" customHeight="1" x14ac:dyDescent="0.25">
      <c r="A27" s="276" t="s">
        <v>357</v>
      </c>
      <c r="B27" s="496">
        <v>5763.8014002046939</v>
      </c>
      <c r="C27" s="496">
        <v>4804.7567050288981</v>
      </c>
      <c r="D27" s="496">
        <v>3218.5239680325867</v>
      </c>
      <c r="E27" s="496">
        <v>2784.970804402788</v>
      </c>
      <c r="F27" s="496">
        <v>2825.4831182774119</v>
      </c>
      <c r="G27" s="497">
        <v>2295.1677586691271</v>
      </c>
    </row>
    <row r="28" spans="1:7" ht="12.75" customHeight="1" x14ac:dyDescent="0.25">
      <c r="A28" s="276" t="s">
        <v>358</v>
      </c>
      <c r="B28" s="496">
        <v>5831.6172745487393</v>
      </c>
      <c r="C28" s="496">
        <v>5467.6079817952686</v>
      </c>
      <c r="D28" s="496">
        <v>3300.3343804679866</v>
      </c>
      <c r="E28" s="496">
        <v>2601.8759077433597</v>
      </c>
      <c r="F28" s="496">
        <v>2091.8830744961519</v>
      </c>
      <c r="G28" s="497">
        <v>1729.0046282445301</v>
      </c>
    </row>
    <row r="29" spans="1:7" ht="12.75" customHeight="1" x14ac:dyDescent="0.25">
      <c r="A29" s="276" t="s">
        <v>359</v>
      </c>
      <c r="B29" s="496">
        <v>5733.0106168383127</v>
      </c>
      <c r="C29" s="496">
        <v>5398.8899509794946</v>
      </c>
      <c r="D29" s="496">
        <v>3377.6224322810376</v>
      </c>
      <c r="E29" s="496">
        <v>2764.3255891429994</v>
      </c>
      <c r="F29" s="496">
        <v>2208.7246321631628</v>
      </c>
      <c r="G29" s="497">
        <v>1871.5932982123456</v>
      </c>
    </row>
    <row r="30" spans="1:7" ht="12.75" customHeight="1" x14ac:dyDescent="0.25">
      <c r="A30" s="276" t="s">
        <v>360</v>
      </c>
      <c r="B30" s="496">
        <v>6184.3723730832717</v>
      </c>
      <c r="C30" s="496">
        <v>5354.7499121815672</v>
      </c>
      <c r="D30" s="496">
        <v>3288.9428454700969</v>
      </c>
      <c r="E30" s="496">
        <v>2849.0401941169303</v>
      </c>
      <c r="F30" s="496">
        <v>2379.2697591483893</v>
      </c>
      <c r="G30" s="497">
        <v>1859.0332068238727</v>
      </c>
    </row>
    <row r="31" spans="1:7" ht="12.75" customHeight="1" x14ac:dyDescent="0.25">
      <c r="A31" s="276" t="s">
        <v>361</v>
      </c>
      <c r="B31" s="496">
        <v>5527.1419037569785</v>
      </c>
      <c r="C31" s="496">
        <v>5835.1330418293828</v>
      </c>
      <c r="D31" s="496">
        <v>3119.9332357327221</v>
      </c>
      <c r="E31" s="496">
        <v>2598.2688325695344</v>
      </c>
      <c r="F31" s="496">
        <v>2328.7786815351851</v>
      </c>
      <c r="G31" s="497">
        <v>2276.3865996441209</v>
      </c>
    </row>
    <row r="32" spans="1:7" ht="12.75" customHeight="1" x14ac:dyDescent="0.25">
      <c r="A32" s="276" t="s">
        <v>362</v>
      </c>
      <c r="B32" s="496">
        <v>5124.2294375680249</v>
      </c>
      <c r="C32" s="496">
        <v>5017.1125013728861</v>
      </c>
      <c r="D32" s="496">
        <v>3327.8900480258803</v>
      </c>
      <c r="E32" s="496">
        <v>2612.0477912421843</v>
      </c>
      <c r="F32" s="496">
        <v>2140.5063851455948</v>
      </c>
      <c r="G32" s="497">
        <v>2034.4511287579558</v>
      </c>
    </row>
    <row r="33" spans="1:7" ht="12.75" customHeight="1" x14ac:dyDescent="0.25">
      <c r="A33" s="276" t="s">
        <v>363</v>
      </c>
      <c r="B33" s="496">
        <v>5893.3062406329054</v>
      </c>
      <c r="C33" s="496">
        <v>5731.5223823103852</v>
      </c>
      <c r="D33" s="496">
        <v>3292.3892440608934</v>
      </c>
      <c r="E33" s="496">
        <v>3177.0147445836697</v>
      </c>
      <c r="F33" s="496">
        <v>2319.9691674732208</v>
      </c>
      <c r="G33" s="497">
        <v>2526.3162073888038</v>
      </c>
    </row>
    <row r="34" spans="1:7" ht="12.75" customHeight="1" x14ac:dyDescent="0.25">
      <c r="A34" s="276" t="s">
        <v>364</v>
      </c>
      <c r="B34" s="496">
        <v>5661.7357808816796</v>
      </c>
      <c r="C34" s="496">
        <v>5669.5694191323919</v>
      </c>
      <c r="D34" s="496">
        <v>3107.5994933680477</v>
      </c>
      <c r="E34" s="496">
        <v>2915.7148295394582</v>
      </c>
      <c r="F34" s="496">
        <v>2179.5799739647509</v>
      </c>
      <c r="G34" s="497">
        <v>2162.429497238149</v>
      </c>
    </row>
    <row r="35" spans="1:7" ht="12.75" customHeight="1" x14ac:dyDescent="0.25">
      <c r="A35" s="531" t="s">
        <v>365</v>
      </c>
      <c r="B35" s="496">
        <v>6599.1356021835218</v>
      </c>
      <c r="C35" s="496">
        <v>4988.3461119082731</v>
      </c>
      <c r="D35" s="496">
        <v>3267.0069436668919</v>
      </c>
      <c r="E35" s="496">
        <v>3233.8804211331394</v>
      </c>
      <c r="F35" s="496">
        <v>2510.0016571092915</v>
      </c>
      <c r="G35" s="497">
        <v>2453.3720107005879</v>
      </c>
    </row>
    <row r="36" spans="1:7" ht="12.75" customHeight="1" x14ac:dyDescent="0.25">
      <c r="A36" s="530"/>
      <c r="B36" s="658" t="s">
        <v>275</v>
      </c>
      <c r="C36" s="659"/>
      <c r="D36" s="659"/>
      <c r="E36" s="659"/>
      <c r="F36" s="659"/>
      <c r="G36" s="659"/>
    </row>
    <row r="37" spans="1:7" ht="12.75" customHeight="1" x14ac:dyDescent="0.25">
      <c r="A37" s="300" t="s">
        <v>351</v>
      </c>
      <c r="B37" s="498">
        <v>4201.0786708726719</v>
      </c>
      <c r="C37" s="498">
        <v>4936.67156172876</v>
      </c>
      <c r="D37" s="498">
        <v>3046.4625510794194</v>
      </c>
      <c r="E37" s="498">
        <v>3976.3407454934495</v>
      </c>
      <c r="F37" s="498">
        <v>2752.3653707607286</v>
      </c>
      <c r="G37" s="499">
        <v>2391.7430711109205</v>
      </c>
    </row>
    <row r="38" spans="1:7" ht="12.75" customHeight="1" x14ac:dyDescent="0.25">
      <c r="A38" s="276" t="s">
        <v>352</v>
      </c>
      <c r="B38" s="496">
        <v>4262.8835116687296</v>
      </c>
      <c r="C38" s="496">
        <v>5388.0875858117997</v>
      </c>
      <c r="D38" s="496">
        <v>2811.8457355686992</v>
      </c>
      <c r="E38" s="496">
        <v>3884.3642706365044</v>
      </c>
      <c r="F38" s="496">
        <v>2639.9054890134312</v>
      </c>
      <c r="G38" s="497">
        <v>3207.3447095390638</v>
      </c>
    </row>
    <row r="39" spans="1:7" ht="12.75" customHeight="1" x14ac:dyDescent="0.25">
      <c r="A39" s="276" t="s">
        <v>353</v>
      </c>
      <c r="B39" s="496">
        <v>4098.1390972884701</v>
      </c>
      <c r="C39" s="496">
        <v>4884.5559175599992</v>
      </c>
      <c r="D39" s="496">
        <v>3036.2177968750866</v>
      </c>
      <c r="E39" s="496">
        <v>3665.4864692978886</v>
      </c>
      <c r="F39" s="496">
        <v>2649.0305714100909</v>
      </c>
      <c r="G39" s="497">
        <v>2401.691511579646</v>
      </c>
    </row>
    <row r="40" spans="1:7" ht="12.75" customHeight="1" x14ac:dyDescent="0.25">
      <c r="A40" s="276" t="s">
        <v>354</v>
      </c>
      <c r="B40" s="496">
        <v>3835.9784687767055</v>
      </c>
      <c r="C40" s="496">
        <v>4320.2266757663519</v>
      </c>
      <c r="D40" s="496">
        <v>2909.8217860949958</v>
      </c>
      <c r="E40" s="496">
        <v>3817.9692613854249</v>
      </c>
      <c r="F40" s="496">
        <v>2548.7016038194511</v>
      </c>
      <c r="G40" s="497">
        <v>2352.9840373006555</v>
      </c>
    </row>
    <row r="41" spans="1:7" ht="12.75" customHeight="1" x14ac:dyDescent="0.25">
      <c r="A41" s="276" t="s">
        <v>355</v>
      </c>
      <c r="B41" s="496">
        <v>3604.8408503951237</v>
      </c>
      <c r="C41" s="496">
        <v>4514.5426228030065</v>
      </c>
      <c r="D41" s="496">
        <v>2739.1541647077051</v>
      </c>
      <c r="E41" s="496">
        <v>3404.9518641840937</v>
      </c>
      <c r="F41" s="496">
        <v>2511.8612118323726</v>
      </c>
      <c r="G41" s="497">
        <v>2314.2300459203066</v>
      </c>
    </row>
    <row r="42" spans="1:7" ht="12.75" customHeight="1" x14ac:dyDescent="0.25">
      <c r="A42" s="276" t="s">
        <v>356</v>
      </c>
      <c r="B42" s="496">
        <v>4005.1392641793268</v>
      </c>
      <c r="C42" s="496">
        <v>4448.544138591983</v>
      </c>
      <c r="D42" s="496">
        <v>2869.2634072969777</v>
      </c>
      <c r="E42" s="496">
        <v>3367.2041143663432</v>
      </c>
      <c r="F42" s="496">
        <v>3160.0983268332311</v>
      </c>
      <c r="G42" s="497">
        <v>2496.2246928534332</v>
      </c>
    </row>
    <row r="43" spans="1:7" ht="12.75" customHeight="1" x14ac:dyDescent="0.25">
      <c r="A43" s="276" t="s">
        <v>357</v>
      </c>
      <c r="B43" s="496">
        <v>4230.4859833579012</v>
      </c>
      <c r="C43" s="496">
        <v>4813.0349532778537</v>
      </c>
      <c r="D43" s="496">
        <v>3152.6082650065141</v>
      </c>
      <c r="E43" s="496">
        <v>4159.3668985514314</v>
      </c>
      <c r="F43" s="496">
        <v>3126.6375580219528</v>
      </c>
      <c r="G43" s="497">
        <v>2142.2943409558852</v>
      </c>
    </row>
    <row r="44" spans="1:7" ht="12.75" customHeight="1" x14ac:dyDescent="0.25">
      <c r="A44" s="276" t="s">
        <v>358</v>
      </c>
      <c r="B44" s="496">
        <v>3880.9320817396997</v>
      </c>
      <c r="C44" s="496">
        <v>4856.773602884934</v>
      </c>
      <c r="D44" s="496">
        <v>3196.3740312534137</v>
      </c>
      <c r="E44" s="496">
        <v>3700.0281193312189</v>
      </c>
      <c r="F44" s="496">
        <v>2540.2502895858388</v>
      </c>
      <c r="G44" s="497">
        <v>1965.7806316249587</v>
      </c>
    </row>
    <row r="45" spans="1:7" ht="12.75" customHeight="1" x14ac:dyDescent="0.25">
      <c r="A45" s="276" t="s">
        <v>359</v>
      </c>
      <c r="B45" s="496">
        <v>4183.9496344521704</v>
      </c>
      <c r="C45" s="496">
        <v>5406.9546749033052</v>
      </c>
      <c r="D45" s="496">
        <v>3050.0983826634028</v>
      </c>
      <c r="E45" s="496">
        <v>4144.9162073704656</v>
      </c>
      <c r="F45" s="496">
        <v>2574.8687251165366</v>
      </c>
      <c r="G45" s="497">
        <v>2146.3319542640152</v>
      </c>
    </row>
    <row r="46" spans="1:7" ht="12.75" customHeight="1" x14ac:dyDescent="0.25">
      <c r="A46" s="276" t="s">
        <v>360</v>
      </c>
      <c r="B46" s="496">
        <v>4362.629318495211</v>
      </c>
      <c r="C46" s="496">
        <v>4651.7057799169606</v>
      </c>
      <c r="D46" s="496">
        <v>3025.6394642730324</v>
      </c>
      <c r="E46" s="496">
        <v>4006.1527135751539</v>
      </c>
      <c r="F46" s="496">
        <v>2704.4101510095315</v>
      </c>
      <c r="G46" s="497">
        <v>1890.0048131719477</v>
      </c>
    </row>
    <row r="47" spans="1:7" ht="12.75" customHeight="1" x14ac:dyDescent="0.25">
      <c r="A47" s="276" t="s">
        <v>361</v>
      </c>
      <c r="B47" s="496">
        <v>3963.5724983086261</v>
      </c>
      <c r="C47" s="496">
        <v>4759.4474137400812</v>
      </c>
      <c r="D47" s="496">
        <v>2980.3809390183928</v>
      </c>
      <c r="E47" s="496">
        <v>3536.938072759699</v>
      </c>
      <c r="F47" s="496">
        <v>2599.017271203646</v>
      </c>
      <c r="G47" s="497">
        <v>2144.43707331324</v>
      </c>
    </row>
    <row r="48" spans="1:7" ht="12.75" customHeight="1" x14ac:dyDescent="0.25">
      <c r="A48" s="276" t="s">
        <v>362</v>
      </c>
      <c r="B48" s="496">
        <v>3684.2930402168467</v>
      </c>
      <c r="C48" s="496">
        <v>4748.9015508142884</v>
      </c>
      <c r="D48" s="496">
        <v>3151.1204873256365</v>
      </c>
      <c r="E48" s="496">
        <v>3650.767856285659</v>
      </c>
      <c r="F48" s="496">
        <v>2505.3716385956291</v>
      </c>
      <c r="G48" s="497">
        <v>2103.8462194501426</v>
      </c>
    </row>
    <row r="49" spans="1:7" ht="12.75" customHeight="1" x14ac:dyDescent="0.25">
      <c r="A49" s="276" t="s">
        <v>363</v>
      </c>
      <c r="B49" s="496">
        <v>4393.5232849444692</v>
      </c>
      <c r="C49" s="496">
        <v>5284.4233984236917</v>
      </c>
      <c r="D49" s="496">
        <v>3195.7197621277087</v>
      </c>
      <c r="E49" s="496">
        <v>4503.4702256562232</v>
      </c>
      <c r="F49" s="496">
        <v>2990.7803308880493</v>
      </c>
      <c r="G49" s="497">
        <v>2476.0228291672656</v>
      </c>
    </row>
    <row r="50" spans="1:7" ht="12" customHeight="1" x14ac:dyDescent="0.25">
      <c r="A50" s="276" t="s">
        <v>364</v>
      </c>
      <c r="B50" s="496">
        <v>4243.8657887420404</v>
      </c>
      <c r="C50" s="496">
        <v>4961.6959530477507</v>
      </c>
      <c r="D50" s="496">
        <v>2925.5935484745964</v>
      </c>
      <c r="E50" s="496">
        <v>4503.7088777980525</v>
      </c>
      <c r="F50" s="496">
        <v>2739.4288630152778</v>
      </c>
      <c r="G50" s="497">
        <v>2155.6379137310209</v>
      </c>
    </row>
    <row r="51" spans="1:7" ht="12" customHeight="1" x14ac:dyDescent="0.25">
      <c r="A51" s="276" t="s">
        <v>365</v>
      </c>
      <c r="B51" s="496">
        <v>4967.9346849120893</v>
      </c>
      <c r="C51" s="496">
        <v>4818.1697258716194</v>
      </c>
      <c r="D51" s="496">
        <v>3137.0110373047019</v>
      </c>
      <c r="E51" s="496">
        <v>4699.8505494651008</v>
      </c>
      <c r="F51" s="496">
        <v>3027.2470416282495</v>
      </c>
      <c r="G51" s="497">
        <v>2371.8868014162426</v>
      </c>
    </row>
    <row r="52" spans="1:7" ht="12" customHeight="1" x14ac:dyDescent="0.25">
      <c r="A52" s="276"/>
      <c r="B52" s="303"/>
      <c r="C52" s="303"/>
      <c r="D52" s="303"/>
      <c r="E52" s="303"/>
      <c r="F52" s="303"/>
      <c r="G52" s="303"/>
    </row>
    <row r="53" spans="1:7" ht="12" customHeight="1" x14ac:dyDescent="0.25">
      <c r="A53" s="276"/>
      <c r="B53" s="303"/>
      <c r="C53" s="303"/>
      <c r="D53" s="303"/>
      <c r="E53" s="303"/>
      <c r="F53" s="303"/>
      <c r="G53" s="303"/>
    </row>
    <row r="54" spans="1:7" ht="12" customHeight="1" x14ac:dyDescent="0.25">
      <c r="A54" s="276"/>
      <c r="B54" s="303"/>
      <c r="C54" s="303"/>
      <c r="D54" s="303"/>
      <c r="E54" s="303"/>
      <c r="F54" s="303"/>
      <c r="G54" s="303"/>
    </row>
    <row r="55" spans="1:7" ht="12" customHeight="1" x14ac:dyDescent="0.25">
      <c r="A55" s="276"/>
      <c r="B55" s="303"/>
      <c r="C55" s="303"/>
      <c r="D55" s="303"/>
      <c r="E55" s="303"/>
      <c r="F55" s="303"/>
      <c r="G55" s="303"/>
    </row>
    <row r="56" spans="1:7" ht="12" customHeight="1" x14ac:dyDescent="0.25">
      <c r="A56" s="276"/>
      <c r="B56" s="303"/>
      <c r="C56" s="303"/>
      <c r="D56" s="303"/>
      <c r="E56" s="303"/>
      <c r="F56" s="303"/>
      <c r="G56" s="303"/>
    </row>
    <row r="57" spans="1:7" ht="12" customHeight="1" x14ac:dyDescent="0.25">
      <c r="A57" s="276"/>
      <c r="B57" s="303"/>
      <c r="C57" s="303"/>
      <c r="D57" s="303"/>
      <c r="E57" s="303"/>
      <c r="F57" s="303"/>
      <c r="G57" s="303"/>
    </row>
    <row r="58" spans="1:7" ht="12" customHeight="1" x14ac:dyDescent="0.25">
      <c r="A58" s="276"/>
      <c r="B58" s="303"/>
      <c r="C58" s="303"/>
      <c r="D58" s="303"/>
      <c r="E58" s="303"/>
      <c r="F58" s="303"/>
      <c r="G58" s="303"/>
    </row>
    <row r="59" spans="1:7" ht="12" customHeight="1" x14ac:dyDescent="0.25">
      <c r="A59" s="276"/>
      <c r="B59" s="303"/>
      <c r="C59" s="303"/>
      <c r="D59" s="303"/>
      <c r="E59" s="303"/>
      <c r="F59" s="303"/>
      <c r="G59" s="303"/>
    </row>
    <row r="60" spans="1:7" ht="12" customHeight="1" x14ac:dyDescent="0.25">
      <c r="A60" s="276"/>
      <c r="B60" s="303"/>
      <c r="C60" s="303"/>
      <c r="D60" s="303"/>
      <c r="E60" s="303"/>
      <c r="F60" s="303"/>
      <c r="G60" s="303"/>
    </row>
    <row r="61" spans="1:7" ht="12" customHeight="1" x14ac:dyDescent="0.25">
      <c r="A61" s="276"/>
      <c r="B61" s="303"/>
      <c r="C61" s="303"/>
      <c r="D61" s="303"/>
      <c r="E61" s="303"/>
      <c r="F61" s="303"/>
      <c r="G61" s="303"/>
    </row>
    <row r="62" spans="1:7" ht="12" customHeight="1" x14ac:dyDescent="0.25">
      <c r="A62" s="276"/>
      <c r="B62" s="303"/>
      <c r="C62" s="303"/>
      <c r="D62" s="303"/>
      <c r="E62" s="303"/>
      <c r="F62" s="303"/>
      <c r="G62" s="303"/>
    </row>
    <row r="63" spans="1:7" ht="12" customHeight="1" x14ac:dyDescent="0.25">
      <c r="A63" s="276"/>
      <c r="B63" s="303"/>
      <c r="C63" s="303"/>
      <c r="D63" s="303"/>
      <c r="E63" s="303"/>
      <c r="F63" s="303"/>
      <c r="G63" s="303"/>
    </row>
    <row r="64" spans="1:7" ht="12" customHeight="1" x14ac:dyDescent="0.25">
      <c r="A64" s="276"/>
      <c r="B64" s="303"/>
      <c r="C64" s="303"/>
      <c r="D64" s="303"/>
      <c r="E64" s="303"/>
      <c r="F64" s="303"/>
      <c r="G64" s="303"/>
    </row>
    <row r="65" spans="1:7" ht="12" customHeight="1" x14ac:dyDescent="0.25">
      <c r="A65" s="276"/>
      <c r="B65" s="303"/>
      <c r="C65" s="303"/>
      <c r="D65" s="303"/>
      <c r="E65" s="303"/>
      <c r="F65" s="303"/>
      <c r="G65" s="303"/>
    </row>
    <row r="66" spans="1:7" ht="12" customHeight="1" x14ac:dyDescent="0.25">
      <c r="A66" s="301"/>
      <c r="B66" s="660"/>
      <c r="C66" s="660"/>
      <c r="D66" s="660"/>
      <c r="E66" s="660"/>
      <c r="F66" s="660"/>
      <c r="G66" s="660"/>
    </row>
    <row r="67" spans="1:7" ht="12" customHeight="1" x14ac:dyDescent="0.25">
      <c r="A67" s="300"/>
      <c r="B67" s="302"/>
      <c r="C67" s="302"/>
      <c r="D67" s="302"/>
      <c r="E67" s="302"/>
      <c r="F67" s="302"/>
      <c r="G67" s="302"/>
    </row>
    <row r="68" spans="1:7" ht="12" customHeight="1" x14ac:dyDescent="0.25">
      <c r="A68" s="276"/>
      <c r="B68" s="303"/>
      <c r="C68" s="303"/>
      <c r="D68" s="303"/>
      <c r="E68" s="303"/>
      <c r="F68" s="303"/>
      <c r="G68" s="303"/>
    </row>
    <row r="69" spans="1:7" ht="12" customHeight="1" x14ac:dyDescent="0.25">
      <c r="A69" s="276"/>
      <c r="B69" s="303"/>
      <c r="C69" s="303"/>
      <c r="D69" s="303"/>
      <c r="E69" s="303"/>
      <c r="F69" s="303"/>
      <c r="G69" s="303"/>
    </row>
    <row r="70" spans="1:7" ht="12" customHeight="1" x14ac:dyDescent="0.25">
      <c r="A70" s="276"/>
      <c r="B70" s="303"/>
      <c r="C70" s="303"/>
      <c r="D70" s="303"/>
      <c r="E70" s="303"/>
      <c r="F70" s="303"/>
      <c r="G70" s="303"/>
    </row>
    <row r="71" spans="1:7" ht="12" customHeight="1" x14ac:dyDescent="0.25">
      <c r="A71" s="276"/>
      <c r="B71" s="303"/>
      <c r="C71" s="303"/>
      <c r="D71" s="303"/>
      <c r="E71" s="303"/>
      <c r="F71" s="303"/>
      <c r="G71" s="303"/>
    </row>
    <row r="72" spans="1:7" ht="12" customHeight="1" x14ac:dyDescent="0.25">
      <c r="A72" s="276"/>
      <c r="B72" s="303"/>
      <c r="C72" s="303"/>
      <c r="D72" s="303"/>
      <c r="E72" s="303"/>
      <c r="F72" s="303"/>
      <c r="G72" s="303"/>
    </row>
    <row r="73" spans="1:7" ht="12" customHeight="1" x14ac:dyDescent="0.25">
      <c r="A73" s="276"/>
      <c r="B73" s="303"/>
      <c r="C73" s="303"/>
      <c r="D73" s="303"/>
      <c r="E73" s="303"/>
      <c r="F73" s="303"/>
      <c r="G73" s="303"/>
    </row>
    <row r="74" spans="1:7" ht="12" customHeight="1" x14ac:dyDescent="0.25">
      <c r="A74" s="276"/>
      <c r="B74" s="303"/>
      <c r="C74" s="303"/>
      <c r="D74" s="303"/>
      <c r="E74" s="303"/>
      <c r="F74" s="303"/>
      <c r="G74" s="303"/>
    </row>
    <row r="75" spans="1:7" ht="12" customHeight="1" x14ac:dyDescent="0.25">
      <c r="A75" s="276"/>
      <c r="B75" s="303"/>
      <c r="C75" s="303"/>
      <c r="D75" s="303"/>
      <c r="E75" s="303"/>
      <c r="F75" s="303"/>
      <c r="G75" s="303"/>
    </row>
    <row r="76" spans="1:7" ht="12" customHeight="1" x14ac:dyDescent="0.25">
      <c r="A76" s="276"/>
      <c r="B76" s="303"/>
      <c r="C76" s="303"/>
      <c r="D76" s="303"/>
      <c r="E76" s="303"/>
      <c r="F76" s="303"/>
      <c r="G76" s="303"/>
    </row>
    <row r="77" spans="1:7" ht="12" customHeight="1" x14ac:dyDescent="0.25">
      <c r="A77" s="276"/>
      <c r="B77" s="303"/>
      <c r="C77" s="303"/>
      <c r="D77" s="303"/>
      <c r="E77" s="303"/>
      <c r="F77" s="303"/>
      <c r="G77" s="303"/>
    </row>
    <row r="78" spans="1:7" ht="12" customHeight="1" x14ac:dyDescent="0.25">
      <c r="A78" s="276"/>
      <c r="B78" s="303"/>
      <c r="C78" s="303"/>
      <c r="D78" s="303"/>
      <c r="E78" s="303"/>
      <c r="F78" s="303"/>
      <c r="G78" s="303"/>
    </row>
    <row r="79" spans="1:7" ht="12" customHeight="1" x14ac:dyDescent="0.25">
      <c r="A79" s="276"/>
      <c r="B79" s="303"/>
      <c r="C79" s="303"/>
      <c r="D79" s="303"/>
      <c r="E79" s="303"/>
      <c r="F79" s="303"/>
      <c r="G79" s="303"/>
    </row>
    <row r="80" spans="1:7" ht="12" customHeight="1" x14ac:dyDescent="0.25">
      <c r="A80" s="276"/>
      <c r="B80" s="303"/>
      <c r="C80" s="303"/>
      <c r="D80" s="303"/>
      <c r="E80" s="303"/>
      <c r="F80" s="303"/>
      <c r="G80" s="303"/>
    </row>
    <row r="81" spans="1:7" ht="12" customHeight="1" x14ac:dyDescent="0.25">
      <c r="A81" s="276"/>
      <c r="B81" s="303"/>
      <c r="C81" s="303"/>
      <c r="D81" s="303"/>
      <c r="E81" s="303"/>
      <c r="F81" s="303"/>
      <c r="G81" s="303"/>
    </row>
    <row r="82" spans="1:7" ht="12" customHeight="1" x14ac:dyDescent="0.25">
      <c r="A82" s="301"/>
      <c r="B82" s="660"/>
      <c r="C82" s="660"/>
      <c r="D82" s="660"/>
      <c r="E82" s="660"/>
      <c r="F82" s="660"/>
      <c r="G82" s="660"/>
    </row>
    <row r="83" spans="1:7" ht="12" customHeight="1" x14ac:dyDescent="0.25">
      <c r="A83" s="300"/>
      <c r="B83" s="302"/>
      <c r="C83" s="302"/>
      <c r="D83" s="302"/>
      <c r="E83" s="302"/>
      <c r="F83" s="302"/>
      <c r="G83" s="302"/>
    </row>
    <row r="84" spans="1:7" ht="12" customHeight="1" x14ac:dyDescent="0.25">
      <c r="A84" s="276"/>
      <c r="B84" s="303"/>
      <c r="C84" s="303"/>
      <c r="D84" s="303"/>
      <c r="E84" s="303"/>
      <c r="F84" s="303"/>
      <c r="G84" s="303"/>
    </row>
    <row r="85" spans="1:7" ht="12" customHeight="1" x14ac:dyDescent="0.25">
      <c r="A85" s="276"/>
      <c r="B85" s="303"/>
      <c r="C85" s="303"/>
      <c r="D85" s="303"/>
      <c r="E85" s="303"/>
      <c r="F85" s="303"/>
      <c r="G85" s="303"/>
    </row>
    <row r="86" spans="1:7" ht="12" customHeight="1" x14ac:dyDescent="0.25">
      <c r="A86" s="276"/>
      <c r="B86" s="303"/>
      <c r="C86" s="303"/>
      <c r="D86" s="303"/>
      <c r="E86" s="303"/>
      <c r="F86" s="303"/>
      <c r="G86" s="303"/>
    </row>
    <row r="87" spans="1:7" ht="12" customHeight="1" x14ac:dyDescent="0.25">
      <c r="A87" s="276"/>
      <c r="B87" s="303"/>
      <c r="C87" s="303"/>
      <c r="D87" s="303"/>
      <c r="E87" s="303"/>
      <c r="F87" s="303"/>
      <c r="G87" s="303"/>
    </row>
    <row r="88" spans="1:7" ht="12" customHeight="1" x14ac:dyDescent="0.25">
      <c r="A88" s="276"/>
      <c r="B88" s="303"/>
      <c r="C88" s="303"/>
      <c r="D88" s="303"/>
      <c r="E88" s="303"/>
      <c r="F88" s="303"/>
      <c r="G88" s="303"/>
    </row>
    <row r="89" spans="1:7" ht="12" customHeight="1" x14ac:dyDescent="0.25">
      <c r="A89" s="276"/>
      <c r="B89" s="303"/>
      <c r="C89" s="303"/>
      <c r="D89" s="303"/>
      <c r="E89" s="303"/>
      <c r="F89" s="303"/>
      <c r="G89" s="303"/>
    </row>
    <row r="90" spans="1:7" ht="12" customHeight="1" x14ac:dyDescent="0.25">
      <c r="A90" s="276"/>
      <c r="B90" s="303"/>
      <c r="C90" s="303"/>
      <c r="D90" s="303"/>
      <c r="E90" s="303"/>
      <c r="F90" s="303"/>
      <c r="G90" s="303"/>
    </row>
    <row r="91" spans="1:7" ht="12" customHeight="1" x14ac:dyDescent="0.25">
      <c r="A91" s="276"/>
      <c r="B91" s="303"/>
      <c r="C91" s="303"/>
      <c r="D91" s="303"/>
      <c r="E91" s="303"/>
      <c r="F91" s="303"/>
      <c r="G91" s="303"/>
    </row>
    <row r="92" spans="1:7" ht="12" customHeight="1" x14ac:dyDescent="0.25">
      <c r="A92" s="276"/>
      <c r="B92" s="303"/>
      <c r="C92" s="303"/>
      <c r="D92" s="303"/>
      <c r="E92" s="303"/>
      <c r="F92" s="303"/>
      <c r="G92" s="303"/>
    </row>
    <row r="93" spans="1:7" ht="12" customHeight="1" x14ac:dyDescent="0.25">
      <c r="A93" s="276"/>
      <c r="B93" s="303"/>
      <c r="C93" s="303"/>
      <c r="D93" s="303"/>
      <c r="E93" s="303"/>
      <c r="F93" s="303"/>
      <c r="G93" s="303"/>
    </row>
    <row r="94" spans="1:7" ht="12" customHeight="1" x14ac:dyDescent="0.25">
      <c r="A94" s="276"/>
      <c r="B94" s="303"/>
      <c r="C94" s="303"/>
      <c r="D94" s="303"/>
      <c r="E94" s="303"/>
      <c r="F94" s="303"/>
      <c r="G94" s="303"/>
    </row>
    <row r="95" spans="1:7" ht="12" customHeight="1" x14ac:dyDescent="0.25">
      <c r="A95" s="276"/>
      <c r="B95" s="303"/>
      <c r="C95" s="303"/>
      <c r="D95" s="303"/>
      <c r="E95" s="303"/>
      <c r="F95" s="303"/>
      <c r="G95" s="303"/>
    </row>
    <row r="96" spans="1:7" ht="12" customHeight="1" x14ac:dyDescent="0.25">
      <c r="A96" s="276"/>
      <c r="B96" s="303"/>
      <c r="C96" s="303"/>
      <c r="D96" s="303"/>
      <c r="E96" s="303"/>
      <c r="F96" s="303"/>
      <c r="G96" s="303"/>
    </row>
    <row r="97" spans="1:7" ht="12" customHeight="1" x14ac:dyDescent="0.25">
      <c r="A97" s="276"/>
      <c r="B97" s="303"/>
      <c r="C97" s="303"/>
      <c r="D97" s="303"/>
      <c r="E97" s="303"/>
      <c r="F97" s="303"/>
      <c r="G97" s="303"/>
    </row>
  </sheetData>
  <mergeCells count="7">
    <mergeCell ref="B82:G82"/>
    <mergeCell ref="A1:G1"/>
    <mergeCell ref="B4:G4"/>
    <mergeCell ref="B66:G66"/>
    <mergeCell ref="F2:G2"/>
    <mergeCell ref="B20:G20"/>
    <mergeCell ref="B36:G36"/>
  </mergeCells>
  <hyperlinks>
    <hyperlink ref="I2" location="OBSAH!A1" tooltip="obsah" display="zpět na obsah" xr:uid="{F153F6F2-01DA-449C-B462-2F4226ED5B22}"/>
  </hyperlink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40A90-F05F-4576-9532-6A4DC5C9A4BC}">
  <sheetPr codeName="List36"/>
  <dimension ref="A1:H27"/>
  <sheetViews>
    <sheetView zoomScaleNormal="100" workbookViewId="0"/>
  </sheetViews>
  <sheetFormatPr defaultColWidth="9.140625" defaultRowHeight="14.25" x14ac:dyDescent="0.2"/>
  <cols>
    <col min="1" max="6" width="11.42578125" style="47" customWidth="1"/>
    <col min="7" max="16384" width="9.140625" style="47"/>
  </cols>
  <sheetData>
    <row r="1" spans="1:8" s="107" customFormat="1" ht="18.95" customHeight="1" x14ac:dyDescent="0.2">
      <c r="A1" s="599" t="s">
        <v>473</v>
      </c>
      <c r="B1" s="599"/>
      <c r="C1" s="599"/>
      <c r="D1" s="599"/>
      <c r="E1" s="599"/>
      <c r="F1" s="599"/>
    </row>
    <row r="2" spans="1:8" ht="15.75" thickBot="1" x14ac:dyDescent="0.3">
      <c r="A2" s="51" t="s">
        <v>101</v>
      </c>
      <c r="E2" s="74"/>
      <c r="F2" s="74"/>
      <c r="G2" s="48"/>
      <c r="H2" s="48" t="s">
        <v>59</v>
      </c>
    </row>
    <row r="3" spans="1:8" ht="15.75" customHeight="1" x14ac:dyDescent="0.2">
      <c r="A3" s="539" t="s">
        <v>102</v>
      </c>
      <c r="B3" s="544" t="s">
        <v>103</v>
      </c>
      <c r="C3" s="542" t="s">
        <v>104</v>
      </c>
      <c r="D3" s="605"/>
      <c r="E3" s="541" t="s">
        <v>105</v>
      </c>
      <c r="F3" s="542"/>
    </row>
    <row r="4" spans="1:8" ht="31.5" customHeight="1" thickBot="1" x14ac:dyDescent="0.25">
      <c r="A4" s="540"/>
      <c r="B4" s="545"/>
      <c r="C4" s="106" t="s">
        <v>106</v>
      </c>
      <c r="D4" s="106" t="s">
        <v>107</v>
      </c>
      <c r="E4" s="201" t="s">
        <v>108</v>
      </c>
      <c r="F4" s="202" t="s">
        <v>109</v>
      </c>
    </row>
    <row r="5" spans="1:8" x14ac:dyDescent="0.2">
      <c r="A5" s="100">
        <v>2015</v>
      </c>
      <c r="B5" s="501">
        <v>79.977000264582003</v>
      </c>
      <c r="C5" s="501" t="s">
        <v>110</v>
      </c>
      <c r="D5" s="501" t="s">
        <v>110</v>
      </c>
      <c r="E5" s="502">
        <v>1.7192651610153289</v>
      </c>
      <c r="F5" s="503">
        <v>7585.8332773320772</v>
      </c>
    </row>
    <row r="6" spans="1:8" ht="15" customHeight="1" x14ac:dyDescent="0.2">
      <c r="A6" s="100">
        <v>2016</v>
      </c>
      <c r="B6" s="501">
        <v>82.273448515954271</v>
      </c>
      <c r="C6" s="501">
        <v>2.2964482513722686</v>
      </c>
      <c r="D6" s="501">
        <v>2.8713858281444571</v>
      </c>
      <c r="E6" s="502">
        <v>1.6988011330913555</v>
      </c>
      <c r="F6" s="503">
        <v>7787.1497364343704</v>
      </c>
    </row>
    <row r="7" spans="1:8" ht="15" customHeight="1" x14ac:dyDescent="0.2">
      <c r="A7" s="61">
        <v>2017</v>
      </c>
      <c r="B7" s="504">
        <v>84.929563589899999</v>
      </c>
      <c r="C7" s="501">
        <v>2.6561150739457275</v>
      </c>
      <c r="D7" s="501">
        <v>3.2283988599683733</v>
      </c>
      <c r="E7" s="505">
        <v>1.6397745272354955</v>
      </c>
      <c r="F7" s="506">
        <v>8020.1477941411176</v>
      </c>
    </row>
    <row r="8" spans="1:8" ht="15" customHeight="1" x14ac:dyDescent="0.2">
      <c r="A8" s="61">
        <v>2018</v>
      </c>
      <c r="B8" s="504">
        <v>88.707833379180016</v>
      </c>
      <c r="C8" s="501">
        <v>3.7782697892800172</v>
      </c>
      <c r="D8" s="501">
        <v>4.4487097655701691</v>
      </c>
      <c r="E8" s="505">
        <v>1.6200056755307426</v>
      </c>
      <c r="F8" s="506">
        <v>8347.8490310649959</v>
      </c>
    </row>
    <row r="9" spans="1:8" ht="15" customHeight="1" x14ac:dyDescent="0.2">
      <c r="A9" s="61">
        <v>2019</v>
      </c>
      <c r="B9" s="504">
        <v>94.783686272699995</v>
      </c>
      <c r="C9" s="501">
        <v>6.0758528935199791</v>
      </c>
      <c r="D9" s="501">
        <v>6.8492856403659985</v>
      </c>
      <c r="E9" s="505">
        <v>1.6095397311894695</v>
      </c>
      <c r="F9" s="506">
        <v>8883.7574219978687</v>
      </c>
    </row>
    <row r="10" spans="1:8" ht="15" customHeight="1" x14ac:dyDescent="0.2">
      <c r="A10" s="61">
        <v>2020</v>
      </c>
      <c r="B10" s="504">
        <v>100.2595226657</v>
      </c>
      <c r="C10" s="501">
        <v>5.4758363930000087</v>
      </c>
      <c r="D10" s="501">
        <v>5.7771928992565336</v>
      </c>
      <c r="E10" s="505">
        <v>1.720213664829201</v>
      </c>
      <c r="F10" s="506">
        <v>9369.9131148754386</v>
      </c>
    </row>
    <row r="11" spans="1:8" ht="15" customHeight="1" x14ac:dyDescent="0.2">
      <c r="A11" s="61">
        <v>2021</v>
      </c>
      <c r="B11" s="504">
        <v>110.07592327771999</v>
      </c>
      <c r="C11" s="501">
        <v>9.81640061201999</v>
      </c>
      <c r="D11" s="501">
        <v>9.7909907717706588</v>
      </c>
      <c r="E11" s="505">
        <v>1.7450887562646296</v>
      </c>
      <c r="F11" s="506">
        <v>10482.572675328187</v>
      </c>
    </row>
    <row r="12" spans="1:8" ht="15" customHeight="1" x14ac:dyDescent="0.2">
      <c r="A12" s="61">
        <v>2022</v>
      </c>
      <c r="B12" s="504">
        <v>118.34820332654002</v>
      </c>
      <c r="C12" s="501">
        <v>8.2722800488200221</v>
      </c>
      <c r="D12" s="501">
        <v>7.5150676028845842</v>
      </c>
      <c r="E12" s="505">
        <v>1.6787283985658181</v>
      </c>
      <c r="F12" s="506">
        <v>10999.389222715688</v>
      </c>
    </row>
    <row r="13" spans="1:8" ht="15" customHeight="1" x14ac:dyDescent="0.2">
      <c r="A13" s="61">
        <v>2023</v>
      </c>
      <c r="B13" s="504">
        <v>128.59027232099999</v>
      </c>
      <c r="C13" s="501">
        <v>10.24206899445997</v>
      </c>
      <c r="D13" s="501">
        <v>8.6541820716961819</v>
      </c>
      <c r="E13" s="505">
        <v>1.6787997934763377</v>
      </c>
      <c r="F13" s="506">
        <v>11821.086213952842</v>
      </c>
    </row>
    <row r="14" spans="1:8" ht="15" customHeight="1" x14ac:dyDescent="0.2">
      <c r="A14" s="61">
        <v>2024</v>
      </c>
      <c r="B14" s="504">
        <v>135.351601832</v>
      </c>
      <c r="C14" s="501">
        <v>6.7613295110000138</v>
      </c>
      <c r="D14" s="501">
        <v>5.2580412102415508</v>
      </c>
      <c r="E14" s="505">
        <v>1.6773594452870042</v>
      </c>
      <c r="F14" s="506">
        <v>12442.643798580664</v>
      </c>
    </row>
    <row r="15" spans="1:8" ht="7.5" customHeight="1" x14ac:dyDescent="0.2"/>
    <row r="19" spans="4:6" x14ac:dyDescent="0.2">
      <c r="D19" s="50"/>
      <c r="E19" s="50"/>
      <c r="F19" s="50"/>
    </row>
    <row r="23" spans="4:6" ht="34.5" customHeight="1" x14ac:dyDescent="0.2"/>
    <row r="26" spans="4:6" ht="25.5" customHeight="1" x14ac:dyDescent="0.2"/>
    <row r="27" spans="4:6" ht="25.5" customHeight="1" x14ac:dyDescent="0.2"/>
  </sheetData>
  <mergeCells count="5">
    <mergeCell ref="B3:B4"/>
    <mergeCell ref="C3:D3"/>
    <mergeCell ref="A1:F1"/>
    <mergeCell ref="A3:A4"/>
    <mergeCell ref="E3:F3"/>
  </mergeCells>
  <hyperlinks>
    <hyperlink ref="H2" location="OBSAH!A1" tooltip="obsah" display="zpět na obsah" xr:uid="{153C1777-48EC-4BA2-B348-F27D4CF4E1E5}"/>
  </hyperlinks>
  <pageMargins left="0.7" right="0.7" top="0.78740157499999996" bottom="0.78740157499999996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D3A5F-D7A6-46A6-8B17-D1AFDE611310}">
  <sheetPr codeName="List37"/>
  <dimension ref="A1:O38"/>
  <sheetViews>
    <sheetView zoomScaleNormal="100" workbookViewId="0"/>
  </sheetViews>
  <sheetFormatPr defaultColWidth="8.85546875" defaultRowHeight="15" x14ac:dyDescent="0.25"/>
  <cols>
    <col min="1" max="1" width="23" style="17" customWidth="1"/>
    <col min="2" max="11" width="6" style="17" customWidth="1"/>
    <col min="12" max="14" width="8.85546875" style="17"/>
    <col min="15" max="15" width="9.140625"/>
    <col min="16" max="16384" width="8.85546875" style="17"/>
  </cols>
  <sheetData>
    <row r="1" spans="1:13" s="109" customFormat="1" ht="18.600000000000001" customHeight="1" x14ac:dyDescent="0.2">
      <c r="A1" s="661" t="s">
        <v>366</v>
      </c>
      <c r="B1" s="661"/>
      <c r="C1" s="661"/>
      <c r="D1" s="661"/>
      <c r="E1" s="661"/>
      <c r="F1" s="661"/>
      <c r="G1" s="661"/>
      <c r="H1" s="661"/>
      <c r="I1" s="661"/>
      <c r="J1" s="661"/>
      <c r="K1" s="661"/>
    </row>
    <row r="2" spans="1:13" ht="15.75" customHeight="1" x14ac:dyDescent="0.25">
      <c r="A2" s="89" t="s">
        <v>101</v>
      </c>
      <c r="C2" s="98"/>
      <c r="D2" s="98"/>
      <c r="E2" s="98"/>
      <c r="F2" s="98"/>
      <c r="G2" s="98"/>
      <c r="H2" s="48"/>
      <c r="J2" s="98"/>
      <c r="K2" s="98"/>
      <c r="L2" s="48"/>
      <c r="M2" s="48" t="s">
        <v>59</v>
      </c>
    </row>
    <row r="3" spans="1:13" ht="15" customHeight="1" thickBot="1" x14ac:dyDescent="0.3">
      <c r="J3" s="81"/>
      <c r="K3" s="81"/>
    </row>
    <row r="4" spans="1:13" ht="15.75" customHeight="1" thickBot="1" x14ac:dyDescent="0.3">
      <c r="A4" s="528"/>
      <c r="B4" s="113">
        <v>2015</v>
      </c>
      <c r="C4" s="113">
        <v>2016</v>
      </c>
      <c r="D4" s="113">
        <v>2017</v>
      </c>
      <c r="E4" s="113">
        <v>2018</v>
      </c>
      <c r="F4" s="113">
        <v>2019</v>
      </c>
      <c r="G4" s="113">
        <v>2020</v>
      </c>
      <c r="H4" s="113">
        <v>2021</v>
      </c>
      <c r="I4" s="113">
        <v>2022</v>
      </c>
      <c r="J4" s="114">
        <v>2023</v>
      </c>
      <c r="K4" s="114">
        <v>2024</v>
      </c>
    </row>
    <row r="5" spans="1:13" ht="20.45" customHeight="1" x14ac:dyDescent="0.25">
      <c r="A5" s="131"/>
      <c r="B5" s="565" t="s">
        <v>113</v>
      </c>
      <c r="C5" s="586"/>
      <c r="D5" s="586"/>
      <c r="E5" s="586"/>
      <c r="F5" s="586"/>
      <c r="G5" s="586"/>
      <c r="H5" s="586"/>
      <c r="I5" s="586"/>
      <c r="J5" s="586"/>
      <c r="K5" s="586"/>
    </row>
    <row r="6" spans="1:13" ht="20.100000000000001" customHeight="1" x14ac:dyDescent="0.25">
      <c r="A6" s="16" t="s">
        <v>114</v>
      </c>
      <c r="B6" s="132">
        <v>79.977000264582003</v>
      </c>
      <c r="C6" s="132">
        <v>82.273448515954271</v>
      </c>
      <c r="D6" s="132">
        <v>84.929563589899999</v>
      </c>
      <c r="E6" s="132">
        <v>88.707833379180002</v>
      </c>
      <c r="F6" s="132">
        <v>94.783686272699995</v>
      </c>
      <c r="G6" s="132">
        <v>100.2595226657</v>
      </c>
      <c r="H6" s="132">
        <v>110.07592327771999</v>
      </c>
      <c r="I6" s="132">
        <v>118.34820332654002</v>
      </c>
      <c r="J6" s="133">
        <v>128.59027232099999</v>
      </c>
      <c r="K6" s="133">
        <v>135.35160183200003</v>
      </c>
    </row>
    <row r="7" spans="1:13" x14ac:dyDescent="0.25">
      <c r="A7" s="142" t="s">
        <v>115</v>
      </c>
      <c r="B7" s="128">
        <v>57.184000264582004</v>
      </c>
      <c r="C7" s="128">
        <v>58.898448515954264</v>
      </c>
      <c r="D7" s="128">
        <v>59.930563589899997</v>
      </c>
      <c r="E7" s="128">
        <v>62.866833379180001</v>
      </c>
      <c r="F7" s="128">
        <v>67.193686272699992</v>
      </c>
      <c r="G7" s="128">
        <v>71.339522665700002</v>
      </c>
      <c r="H7" s="128">
        <v>78.700923277719994</v>
      </c>
      <c r="I7" s="128">
        <v>84.350203326540012</v>
      </c>
      <c r="J7" s="130">
        <v>90.710272320999991</v>
      </c>
      <c r="K7" s="130">
        <v>97.630601832000011</v>
      </c>
    </row>
    <row r="8" spans="1:13" ht="15" customHeight="1" x14ac:dyDescent="0.25">
      <c r="A8" s="154" t="s">
        <v>268</v>
      </c>
      <c r="B8" s="128">
        <v>34.877148264582004</v>
      </c>
      <c r="C8" s="128">
        <v>35.498448515954266</v>
      </c>
      <c r="D8" s="128">
        <v>35.330563589899995</v>
      </c>
      <c r="E8" s="128">
        <v>36.266833379180007</v>
      </c>
      <c r="F8" s="128">
        <v>37.993686272700003</v>
      </c>
      <c r="G8" s="128">
        <v>38.859331665700005</v>
      </c>
      <c r="H8" s="128">
        <v>38.92809427772</v>
      </c>
      <c r="I8" s="128">
        <v>41.454937326539998</v>
      </c>
      <c r="J8" s="130">
        <v>45.612122320999994</v>
      </c>
      <c r="K8" s="130">
        <v>48.910107832000008</v>
      </c>
    </row>
    <row r="9" spans="1:13" ht="24.95" customHeight="1" x14ac:dyDescent="0.25">
      <c r="A9" s="155" t="s">
        <v>367</v>
      </c>
      <c r="B9" s="128">
        <v>22.306851999999999</v>
      </c>
      <c r="C9" s="128">
        <v>23.4</v>
      </c>
      <c r="D9" s="128">
        <v>24.6</v>
      </c>
      <c r="E9" s="128">
        <v>26.6</v>
      </c>
      <c r="F9" s="128">
        <v>29.2</v>
      </c>
      <c r="G9" s="128">
        <v>32.480190999999998</v>
      </c>
      <c r="H9" s="128">
        <v>39.772828999999994</v>
      </c>
      <c r="I9" s="128">
        <v>42.895266000000007</v>
      </c>
      <c r="J9" s="130">
        <v>45.098150000000004</v>
      </c>
      <c r="K9" s="130">
        <v>48.720494000000002</v>
      </c>
    </row>
    <row r="10" spans="1:13" x14ac:dyDescent="0.25">
      <c r="A10" s="142" t="s">
        <v>368</v>
      </c>
      <c r="B10" s="128">
        <v>22.792999999999999</v>
      </c>
      <c r="C10" s="128">
        <v>23.375</v>
      </c>
      <c r="D10" s="128">
        <v>24.998999999999999</v>
      </c>
      <c r="E10" s="128">
        <v>25.841000000000001</v>
      </c>
      <c r="F10" s="128">
        <v>27.59</v>
      </c>
      <c r="G10" s="128">
        <v>28.92</v>
      </c>
      <c r="H10" s="128">
        <v>31.375</v>
      </c>
      <c r="I10" s="128">
        <v>33.997999999999998</v>
      </c>
      <c r="J10" s="130">
        <v>37.880000000000003</v>
      </c>
      <c r="K10" s="130">
        <v>37.720999999999997</v>
      </c>
      <c r="M10" s="99"/>
    </row>
    <row r="11" spans="1:13" ht="24.95" customHeight="1" x14ac:dyDescent="0.25">
      <c r="A11" s="155" t="s">
        <v>369</v>
      </c>
      <c r="B11" s="128">
        <v>9.880149722890156</v>
      </c>
      <c r="C11" s="128">
        <v>10.12832017238137</v>
      </c>
      <c r="D11" s="128">
        <v>10.830524783419783</v>
      </c>
      <c r="E11" s="128">
        <v>11.196020102705615</v>
      </c>
      <c r="F11" s="128">
        <v>11.954488313013565</v>
      </c>
      <c r="G11" s="128">
        <v>12.531953471407885</v>
      </c>
      <c r="H11" s="128">
        <v>13.570867374198878</v>
      </c>
      <c r="I11" s="128">
        <v>14.793837392429753</v>
      </c>
      <c r="J11" s="130">
        <v>16.380121970284847</v>
      </c>
      <c r="K11" s="130">
        <v>16.239244896144843</v>
      </c>
    </row>
    <row r="12" spans="1:13" ht="24.95" customHeight="1" x14ac:dyDescent="0.25">
      <c r="A12" s="155" t="s">
        <v>370</v>
      </c>
      <c r="B12" s="128">
        <v>12.912850277109845</v>
      </c>
      <c r="C12" s="128">
        <v>13.24667982761863</v>
      </c>
      <c r="D12" s="128">
        <v>14.168475216580216</v>
      </c>
      <c r="E12" s="128">
        <v>14.644979897294384</v>
      </c>
      <c r="F12" s="128">
        <v>15.635511686986437</v>
      </c>
      <c r="G12" s="128">
        <v>16.388046528592117</v>
      </c>
      <c r="H12" s="128">
        <v>17.80413262580112</v>
      </c>
      <c r="I12" s="128">
        <v>19.204162607570247</v>
      </c>
      <c r="J12" s="130">
        <v>21.499878029715148</v>
      </c>
      <c r="K12" s="130">
        <v>21.481755103855157</v>
      </c>
    </row>
    <row r="13" spans="1:13" ht="20.45" customHeight="1" x14ac:dyDescent="0.25">
      <c r="A13" s="131"/>
      <c r="B13" s="563" t="s">
        <v>371</v>
      </c>
      <c r="C13" s="662"/>
      <c r="D13" s="662"/>
      <c r="E13" s="662"/>
      <c r="F13" s="662"/>
      <c r="G13" s="662"/>
      <c r="H13" s="662"/>
      <c r="I13" s="662"/>
      <c r="J13" s="662"/>
      <c r="K13" s="662"/>
    </row>
    <row r="14" spans="1:13" ht="20.100000000000001" customHeight="1" x14ac:dyDescent="0.25">
      <c r="A14" s="16" t="s">
        <v>114</v>
      </c>
      <c r="B14" s="102">
        <v>7585.8332773320772</v>
      </c>
      <c r="C14" s="102">
        <v>7787.1497364343704</v>
      </c>
      <c r="D14" s="102">
        <v>8020.1477941411158</v>
      </c>
      <c r="E14" s="102">
        <v>8347.8490310649959</v>
      </c>
      <c r="F14" s="102">
        <v>8883.7574219978706</v>
      </c>
      <c r="G14" s="102">
        <v>9369.9131148754386</v>
      </c>
      <c r="H14" s="102">
        <v>10482.572675328187</v>
      </c>
      <c r="I14" s="102">
        <v>10999.389222715687</v>
      </c>
      <c r="J14" s="103">
        <v>11821.086213952842</v>
      </c>
      <c r="K14" s="103">
        <v>12432.941387114042</v>
      </c>
    </row>
    <row r="15" spans="1:13" ht="15.75" customHeight="1" x14ac:dyDescent="0.25">
      <c r="A15" s="142" t="s">
        <v>115</v>
      </c>
      <c r="B15" s="38">
        <v>5423.9130087770573</v>
      </c>
      <c r="C15" s="38">
        <v>5574.7151251167761</v>
      </c>
      <c r="D15" s="38">
        <v>5659.4189003266056</v>
      </c>
      <c r="E15" s="38">
        <v>5916.0822006242925</v>
      </c>
      <c r="F15" s="38">
        <v>6297.8391388901491</v>
      </c>
      <c r="G15" s="38">
        <v>6667.1485287549576</v>
      </c>
      <c r="H15" s="38">
        <v>7494.7193110767221</v>
      </c>
      <c r="I15" s="38">
        <v>7839.5843056770627</v>
      </c>
      <c r="J15" s="39">
        <v>8338.8418909395641</v>
      </c>
      <c r="K15" s="39">
        <v>8968.0176203053124</v>
      </c>
    </row>
    <row r="16" spans="1:13" ht="15" customHeight="1" x14ac:dyDescent="0.25">
      <c r="A16" s="154" t="s">
        <v>268</v>
      </c>
      <c r="B16" s="38">
        <v>3308.1039679988762</v>
      </c>
      <c r="C16" s="38">
        <v>3359.914273573173</v>
      </c>
      <c r="D16" s="38">
        <v>3336.3687468069857</v>
      </c>
      <c r="E16" s="38">
        <v>3412.8896891223112</v>
      </c>
      <c r="F16" s="38">
        <v>3561.0209487217753</v>
      </c>
      <c r="G16" s="38">
        <v>3631.6606316170191</v>
      </c>
      <c r="H16" s="38">
        <v>3707.1374486560608</v>
      </c>
      <c r="I16" s="38">
        <v>3852.8594270230333</v>
      </c>
      <c r="J16" s="39">
        <v>4193.0452484923289</v>
      </c>
      <c r="K16" s="39">
        <v>4492.7174535212371</v>
      </c>
    </row>
    <row r="17" spans="1:13" ht="24.95" customHeight="1" x14ac:dyDescent="0.25">
      <c r="A17" s="155" t="s">
        <v>367</v>
      </c>
      <c r="B17" s="38">
        <v>2115.8090407781815</v>
      </c>
      <c r="C17" s="38">
        <v>2214.8008515436027</v>
      </c>
      <c r="D17" s="38">
        <v>2323.0501535196195</v>
      </c>
      <c r="E17" s="38">
        <v>2503.1925115019812</v>
      </c>
      <c r="F17" s="38">
        <v>2736.8181901683743</v>
      </c>
      <c r="G17" s="38">
        <v>3035.4878971379385</v>
      </c>
      <c r="H17" s="38">
        <v>3787.5818624206613</v>
      </c>
      <c r="I17" s="38">
        <v>3986.7248786540299</v>
      </c>
      <c r="J17" s="39">
        <v>4145.7966424472343</v>
      </c>
      <c r="K17" s="39">
        <v>4475.3001667840745</v>
      </c>
    </row>
    <row r="18" spans="1:13" x14ac:dyDescent="0.25">
      <c r="A18" s="142" t="s">
        <v>368</v>
      </c>
      <c r="B18" s="38">
        <v>2161.9202685550199</v>
      </c>
      <c r="C18" s="38">
        <v>2212.4346113175943</v>
      </c>
      <c r="D18" s="38">
        <v>2360.7288938145107</v>
      </c>
      <c r="E18" s="38">
        <v>2431.7668304407034</v>
      </c>
      <c r="F18" s="38">
        <v>2585.9182831077205</v>
      </c>
      <c r="G18" s="38">
        <v>2702.7645861204819</v>
      </c>
      <c r="H18" s="38">
        <v>2987.8533642514653</v>
      </c>
      <c r="I18" s="38">
        <v>3159.8049170386239</v>
      </c>
      <c r="J18" s="39">
        <v>3482.2443230132776</v>
      </c>
      <c r="K18" s="39">
        <v>3464.9237668087289</v>
      </c>
    </row>
    <row r="19" spans="1:13" ht="24.95" customHeight="1" x14ac:dyDescent="0.25">
      <c r="A19" s="155" t="s">
        <v>369</v>
      </c>
      <c r="B19" s="38">
        <v>937.13402984576373</v>
      </c>
      <c r="C19" s="38">
        <v>958.64154455113282</v>
      </c>
      <c r="D19" s="38">
        <v>1022.7582219846084</v>
      </c>
      <c r="E19" s="38">
        <v>1053.601266154825</v>
      </c>
      <c r="F19" s="38">
        <v>1120.454146205848</v>
      </c>
      <c r="G19" s="38">
        <v>1171.1936389153134</v>
      </c>
      <c r="H19" s="38">
        <v>1292.3589399142811</v>
      </c>
      <c r="I19" s="38">
        <v>1374.952648228407</v>
      </c>
      <c r="J19" s="39">
        <v>1505.7969044690992</v>
      </c>
      <c r="K19" s="39">
        <v>1491.6822352450788</v>
      </c>
    </row>
    <row r="20" spans="1:13" ht="24.95" customHeight="1" x14ac:dyDescent="0.25">
      <c r="A20" s="155" t="s">
        <v>370</v>
      </c>
      <c r="B20" s="38">
        <v>1224.7862387092564</v>
      </c>
      <c r="C20" s="38">
        <v>1253.7930667664616</v>
      </c>
      <c r="D20" s="38">
        <v>1337.9706718299021</v>
      </c>
      <c r="E20" s="38">
        <v>1378.1655642858782</v>
      </c>
      <c r="F20" s="38">
        <v>1465.4641369018727</v>
      </c>
      <c r="G20" s="38">
        <v>1531.5709472051683</v>
      </c>
      <c r="H20" s="38">
        <v>1695.4944243371842</v>
      </c>
      <c r="I20" s="38">
        <v>1784.8522688102169</v>
      </c>
      <c r="J20" s="39">
        <v>1976.4474185441782</v>
      </c>
      <c r="K20" s="39">
        <v>1973.2415315636501</v>
      </c>
    </row>
    <row r="21" spans="1:13" ht="20.45" customHeight="1" x14ac:dyDescent="0.25">
      <c r="A21" s="131"/>
      <c r="B21" s="563" t="s">
        <v>372</v>
      </c>
      <c r="C21" s="662"/>
      <c r="D21" s="662"/>
      <c r="E21" s="662"/>
      <c r="F21" s="662"/>
      <c r="G21" s="662"/>
      <c r="H21" s="662"/>
      <c r="I21" s="662"/>
      <c r="J21" s="662"/>
      <c r="K21" s="662"/>
      <c r="M21" s="99"/>
    </row>
    <row r="22" spans="1:13" ht="20.100000000000001" customHeight="1" x14ac:dyDescent="0.25">
      <c r="A22" s="16" t="s">
        <v>114</v>
      </c>
      <c r="B22" s="2">
        <v>100</v>
      </c>
      <c r="C22" s="2">
        <v>100</v>
      </c>
      <c r="D22" s="2">
        <v>100</v>
      </c>
      <c r="E22" s="2">
        <v>100</v>
      </c>
      <c r="F22" s="2">
        <v>100</v>
      </c>
      <c r="G22" s="2">
        <v>100</v>
      </c>
      <c r="H22" s="2">
        <v>100</v>
      </c>
      <c r="I22" s="2">
        <v>100</v>
      </c>
      <c r="J22" s="36">
        <v>100</v>
      </c>
      <c r="K22" s="36">
        <v>100</v>
      </c>
      <c r="M22" s="99"/>
    </row>
    <row r="23" spans="1:13" x14ac:dyDescent="0.25">
      <c r="A23" s="142" t="s">
        <v>115</v>
      </c>
      <c r="B23" s="128">
        <v>71.500556504250468</v>
      </c>
      <c r="C23" s="128">
        <v>71.588646857962715</v>
      </c>
      <c r="D23" s="128">
        <v>70.565020066848732</v>
      </c>
      <c r="E23" s="128">
        <v>70.86953990912717</v>
      </c>
      <c r="F23" s="128">
        <v>70.891615334920147</v>
      </c>
      <c r="G23" s="128">
        <v>71.154859677090926</v>
      </c>
      <c r="H23" s="128">
        <v>71.496945866316906</v>
      </c>
      <c r="I23" s="128">
        <v>71.272905676316398</v>
      </c>
      <c r="J23" s="130">
        <v>70.542095201851566</v>
      </c>
      <c r="K23" s="130">
        <v>72.131101893555908</v>
      </c>
      <c r="M23" s="99"/>
    </row>
    <row r="24" spans="1:13" ht="15" customHeight="1" x14ac:dyDescent="0.25">
      <c r="A24" s="154" t="s">
        <v>268</v>
      </c>
      <c r="B24" s="128">
        <v>43.608972766170915</v>
      </c>
      <c r="C24" s="128">
        <v>43.14690724197672</v>
      </c>
      <c r="D24" s="128">
        <v>41.599841205473446</v>
      </c>
      <c r="E24" s="128">
        <v>40.883462032217707</v>
      </c>
      <c r="F24" s="128">
        <v>40.084626127949093</v>
      </c>
      <c r="G24" s="128">
        <v>38.758743940234467</v>
      </c>
      <c r="H24" s="128">
        <v>35.36476744283577</v>
      </c>
      <c r="I24" s="128">
        <v>35.027939724745764</v>
      </c>
      <c r="J24" s="130">
        <v>35.470896435414978</v>
      </c>
      <c r="K24" s="130">
        <v>36.135595862919892</v>
      </c>
      <c r="M24" s="99"/>
    </row>
    <row r="25" spans="1:13" ht="24.95" customHeight="1" x14ac:dyDescent="0.25">
      <c r="A25" s="155" t="s">
        <v>367</v>
      </c>
      <c r="B25" s="128">
        <v>27.891583738079557</v>
      </c>
      <c r="C25" s="128">
        <v>28.441739615985984</v>
      </c>
      <c r="D25" s="128">
        <v>28.965178861375289</v>
      </c>
      <c r="E25" s="128">
        <v>29.986077876909462</v>
      </c>
      <c r="F25" s="128">
        <v>30.806989206971064</v>
      </c>
      <c r="G25" s="128">
        <v>32.396115736856451</v>
      </c>
      <c r="H25" s="128">
        <v>36.132178423481136</v>
      </c>
      <c r="I25" s="128">
        <v>36.244965951570627</v>
      </c>
      <c r="J25" s="130">
        <v>35.071198766436595</v>
      </c>
      <c r="K25" s="130">
        <v>35.995506030636001</v>
      </c>
    </row>
    <row r="26" spans="1:13" x14ac:dyDescent="0.25">
      <c r="A26" s="142" t="s">
        <v>368</v>
      </c>
      <c r="B26" s="128">
        <v>28.499443495749528</v>
      </c>
      <c r="C26" s="128">
        <v>28.411353142037282</v>
      </c>
      <c r="D26" s="128">
        <v>29.434979933151258</v>
      </c>
      <c r="E26" s="128">
        <v>29.130460090872834</v>
      </c>
      <c r="F26" s="128">
        <v>29.10838466507985</v>
      </c>
      <c r="G26" s="128">
        <v>28.845140322909081</v>
      </c>
      <c r="H26" s="128">
        <v>28.503054133683094</v>
      </c>
      <c r="I26" s="128">
        <v>28.727094323683595</v>
      </c>
      <c r="J26" s="130">
        <v>29.457904798148444</v>
      </c>
      <c r="K26" s="130">
        <v>27.868898106444089</v>
      </c>
    </row>
    <row r="27" spans="1:13" ht="24.95" customHeight="1" x14ac:dyDescent="0.25">
      <c r="A27" s="155" t="s">
        <v>369</v>
      </c>
      <c r="B27" s="128">
        <v>12.353738812664124</v>
      </c>
      <c r="C27" s="128">
        <v>12.310557482487573</v>
      </c>
      <c r="D27" s="128">
        <v>12.752361281069588</v>
      </c>
      <c r="E27" s="128">
        <v>12.621230477863701</v>
      </c>
      <c r="F27" s="128">
        <v>12.612390151844883</v>
      </c>
      <c r="G27" s="128">
        <v>12.499514398441494</v>
      </c>
      <c r="H27" s="128">
        <v>12.328642785906753</v>
      </c>
      <c r="I27" s="128">
        <v>12.500263609081912</v>
      </c>
      <c r="J27" s="130">
        <v>12.738227919290143</v>
      </c>
      <c r="K27" s="130">
        <v>11.997822468552078</v>
      </c>
    </row>
    <row r="28" spans="1:13" ht="24.95" customHeight="1" x14ac:dyDescent="0.25">
      <c r="A28" s="155" t="s">
        <v>370</v>
      </c>
      <c r="B28" s="128">
        <v>16.145704683085409</v>
      </c>
      <c r="C28" s="128">
        <v>16.100795659549711</v>
      </c>
      <c r="D28" s="128">
        <v>16.682618652081665</v>
      </c>
      <c r="E28" s="128">
        <v>16.509229613009133</v>
      </c>
      <c r="F28" s="128">
        <v>16.495994513234969</v>
      </c>
      <c r="G28" s="128">
        <v>16.345625924467587</v>
      </c>
      <c r="H28" s="128">
        <v>16.174411347776342</v>
      </c>
      <c r="I28" s="128">
        <v>16.226830714601682</v>
      </c>
      <c r="J28" s="130">
        <v>16.719676878858291</v>
      </c>
      <c r="K28" s="130">
        <v>15.871075637892016</v>
      </c>
    </row>
    <row r="29" spans="1:13" ht="15" customHeight="1" x14ac:dyDescent="0.25"/>
    <row r="30" spans="1:13" ht="15" customHeight="1" x14ac:dyDescent="0.25">
      <c r="A30" s="16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7" spans="15:15" ht="14.25" x14ac:dyDescent="0.2">
      <c r="O37" s="74"/>
    </row>
    <row r="38" spans="15:15" ht="14.25" x14ac:dyDescent="0.2">
      <c r="O38" s="74"/>
    </row>
  </sheetData>
  <mergeCells count="4">
    <mergeCell ref="A1:K1"/>
    <mergeCell ref="B5:K5"/>
    <mergeCell ref="B13:K13"/>
    <mergeCell ref="B21:K21"/>
  </mergeCells>
  <hyperlinks>
    <hyperlink ref="M2" location="OBSAH!A1" tooltip="obsah" display="zpět na obsah" xr:uid="{8C63B639-5CAA-47BF-ACFB-F9E16457D1DE}"/>
  </hyperlinks>
  <pageMargins left="0.7" right="0.7" top="0.78740157499999996" bottom="0.78740157499999996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8262E-F72D-4181-B166-9B0A06EA5E2F}">
  <sheetPr codeName="List38"/>
  <dimension ref="A1:K27"/>
  <sheetViews>
    <sheetView zoomScaleNormal="100" workbookViewId="0"/>
  </sheetViews>
  <sheetFormatPr defaultColWidth="9.140625" defaultRowHeight="14.25" x14ac:dyDescent="0.2"/>
  <cols>
    <col min="1" max="1" width="13.140625" style="47" customWidth="1"/>
    <col min="2" max="4" width="11.7109375" style="47" customWidth="1"/>
    <col min="5" max="6" width="8" style="47" customWidth="1"/>
    <col min="7" max="8" width="9.7109375" style="47" customWidth="1"/>
    <col min="9" max="9" width="8.42578125" style="47" customWidth="1"/>
    <col min="10" max="16384" width="9.140625" style="47"/>
  </cols>
  <sheetData>
    <row r="1" spans="1:11" s="107" customFormat="1" ht="31.5" customHeight="1" x14ac:dyDescent="0.25">
      <c r="A1" s="592" t="s">
        <v>438</v>
      </c>
      <c r="B1" s="592"/>
      <c r="C1" s="592"/>
      <c r="D1" s="592"/>
      <c r="E1" s="592"/>
      <c r="F1" s="592"/>
      <c r="G1" s="592"/>
      <c r="H1" s="592"/>
      <c r="I1" s="79"/>
      <c r="J1" s="48" t="s">
        <v>59</v>
      </c>
    </row>
    <row r="2" spans="1:11" ht="15.75" thickBot="1" x14ac:dyDescent="0.3">
      <c r="A2" s="89" t="s">
        <v>101</v>
      </c>
      <c r="B2" s="89"/>
      <c r="C2" s="89"/>
      <c r="D2" s="74"/>
      <c r="E2" s="74"/>
      <c r="F2" s="74"/>
      <c r="G2" s="74"/>
      <c r="H2" s="74"/>
      <c r="I2" s="48"/>
    </row>
    <row r="3" spans="1:11" ht="27.75" customHeight="1" x14ac:dyDescent="0.2">
      <c r="A3" s="539" t="s">
        <v>102</v>
      </c>
      <c r="B3" s="544" t="s">
        <v>103</v>
      </c>
      <c r="C3" s="663" t="s">
        <v>401</v>
      </c>
      <c r="D3" s="539"/>
      <c r="E3" s="542" t="s">
        <v>104</v>
      </c>
      <c r="F3" s="605"/>
      <c r="G3" s="541" t="s">
        <v>105</v>
      </c>
      <c r="H3" s="542"/>
    </row>
    <row r="4" spans="1:11" ht="36.75" customHeight="1" thickBot="1" x14ac:dyDescent="0.25">
      <c r="A4" s="540"/>
      <c r="B4" s="545"/>
      <c r="C4" s="312" t="s">
        <v>404</v>
      </c>
      <c r="D4" s="312" t="s">
        <v>405</v>
      </c>
      <c r="E4" s="106" t="s">
        <v>106</v>
      </c>
      <c r="F4" s="106" t="s">
        <v>107</v>
      </c>
      <c r="G4" s="201" t="s">
        <v>108</v>
      </c>
      <c r="H4" s="202" t="s">
        <v>109</v>
      </c>
    </row>
    <row r="5" spans="1:11" x14ac:dyDescent="0.2">
      <c r="A5" s="139">
        <v>2015</v>
      </c>
      <c r="B5" s="37">
        <f>D5+C5</f>
        <v>73.79991998214166</v>
      </c>
      <c r="C5" s="37">
        <v>40.712315462355704</v>
      </c>
      <c r="D5" s="37">
        <v>33.087604519785955</v>
      </c>
      <c r="E5" s="37" t="s">
        <v>110</v>
      </c>
      <c r="F5" s="37" t="s">
        <v>110</v>
      </c>
      <c r="G5" s="127">
        <v>1.5864764981339887</v>
      </c>
      <c r="H5" s="119">
        <v>6999.9360692813889</v>
      </c>
    </row>
    <row r="6" spans="1:11" x14ac:dyDescent="0.2">
      <c r="A6" s="139">
        <v>2016</v>
      </c>
      <c r="B6" s="37">
        <f t="shared" ref="B6:B14" si="0">D6+C6</f>
        <v>79.565865144780645</v>
      </c>
      <c r="C6" s="37">
        <v>42.98510924148421</v>
      </c>
      <c r="D6" s="37">
        <v>36.580755903296435</v>
      </c>
      <c r="E6" s="37">
        <v>5.7659451626389711</v>
      </c>
      <c r="F6" s="37">
        <v>7.812942295918794</v>
      </c>
      <c r="G6" s="127">
        <v>1.6428943274103325</v>
      </c>
      <c r="H6" s="119">
        <v>7530.8780289087017</v>
      </c>
      <c r="K6" s="75"/>
    </row>
    <row r="7" spans="1:11" x14ac:dyDescent="0.2">
      <c r="A7" s="140">
        <v>2017</v>
      </c>
      <c r="B7" s="37">
        <f t="shared" si="0"/>
        <v>88.242290634145746</v>
      </c>
      <c r="C7" s="37">
        <v>47.339500816899999</v>
      </c>
      <c r="D7" s="37">
        <v>40.902789817245747</v>
      </c>
      <c r="E7" s="37">
        <v>8.6764254893651156</v>
      </c>
      <c r="F7" s="37">
        <v>10.904708286118939</v>
      </c>
      <c r="G7" s="127">
        <v>1.7037348867761197</v>
      </c>
      <c r="H7" s="119">
        <v>8332.9783253892347</v>
      </c>
      <c r="K7" s="75"/>
    </row>
    <row r="8" spans="1:11" x14ac:dyDescent="0.2">
      <c r="A8" s="140">
        <v>2018</v>
      </c>
      <c r="B8" s="37">
        <f t="shared" si="0"/>
        <v>100.12352432316999</v>
      </c>
      <c r="C8" s="37">
        <v>53.382022443169987</v>
      </c>
      <c r="D8" s="37">
        <v>46.741501880000001</v>
      </c>
      <c r="E8" s="37">
        <v>11.881233689024242</v>
      </c>
      <c r="F8" s="37">
        <v>13.464330542238606</v>
      </c>
      <c r="G8" s="127">
        <v>1.8284820120039669</v>
      </c>
      <c r="H8" s="119">
        <v>9422.1224177047206</v>
      </c>
      <c r="K8" s="75"/>
    </row>
    <row r="9" spans="1:11" x14ac:dyDescent="0.2">
      <c r="A9" s="140">
        <v>2019</v>
      </c>
      <c r="B9" s="37">
        <f t="shared" si="0"/>
        <v>114.90542217383253</v>
      </c>
      <c r="C9" s="37">
        <v>58.855572268370004</v>
      </c>
      <c r="D9" s="37">
        <v>56.049849905462537</v>
      </c>
      <c r="E9" s="37">
        <v>14.781897850662546</v>
      </c>
      <c r="F9" s="37">
        <v>14.763661138166514</v>
      </c>
      <c r="G9" s="127">
        <v>1.9512307401273916</v>
      </c>
      <c r="H9" s="119">
        <v>10769.700327202785</v>
      </c>
      <c r="K9" s="75"/>
    </row>
    <row r="10" spans="1:11" x14ac:dyDescent="0.2">
      <c r="A10" s="140">
        <v>2020</v>
      </c>
      <c r="B10" s="37">
        <f t="shared" si="0"/>
        <v>114.15312451308209</v>
      </c>
      <c r="C10" s="37">
        <v>67.102530847479997</v>
      </c>
      <c r="D10" s="37">
        <v>47.050593665602094</v>
      </c>
      <c r="E10" s="37">
        <v>-0.75229766075045745</v>
      </c>
      <c r="F10" s="37">
        <v>-0.65471032307975685</v>
      </c>
      <c r="G10" s="127">
        <v>1.958594649658479</v>
      </c>
      <c r="H10" s="119">
        <v>10668.361767944678</v>
      </c>
      <c r="K10" s="75"/>
    </row>
    <row r="11" spans="1:11" x14ac:dyDescent="0.2">
      <c r="A11" s="140">
        <v>2021</v>
      </c>
      <c r="B11" s="37">
        <f t="shared" si="0"/>
        <v>123.57999281536161</v>
      </c>
      <c r="C11" s="37">
        <v>73.254421836820001</v>
      </c>
      <c r="D11" s="37">
        <v>50.325570978541599</v>
      </c>
      <c r="E11" s="37">
        <v>9.4268683022795301</v>
      </c>
      <c r="F11" s="37">
        <v>8.2580904749560311</v>
      </c>
      <c r="G11" s="127">
        <v>1.9591755357549812</v>
      </c>
      <c r="H11" s="119">
        <v>11768.5704314757</v>
      </c>
      <c r="K11" s="75"/>
    </row>
    <row r="12" spans="1:11" x14ac:dyDescent="0.2">
      <c r="A12" s="140">
        <v>2022</v>
      </c>
      <c r="B12" s="37">
        <f t="shared" si="0"/>
        <v>129.11049688496155</v>
      </c>
      <c r="C12" s="37">
        <v>75.916502963849993</v>
      </c>
      <c r="D12" s="37">
        <v>53.19399392111157</v>
      </c>
      <c r="E12" s="37">
        <v>5.5305040695999708</v>
      </c>
      <c r="F12" s="37">
        <v>4.4752422650347503</v>
      </c>
      <c r="G12" s="127">
        <v>1.8313878164732862</v>
      </c>
      <c r="H12" s="119">
        <v>11999.646535043281</v>
      </c>
      <c r="K12" s="75"/>
    </row>
    <row r="13" spans="1:11" x14ac:dyDescent="0.2">
      <c r="A13" s="140">
        <v>2023</v>
      </c>
      <c r="B13" s="37">
        <f t="shared" si="0"/>
        <v>143.93545825929687</v>
      </c>
      <c r="C13" s="37">
        <v>86.799797915880006</v>
      </c>
      <c r="D13" s="37">
        <v>57.135660343416859</v>
      </c>
      <c r="E13" s="37">
        <v>14.82496137433526</v>
      </c>
      <c r="F13" s="37">
        <v>11.482382712495028</v>
      </c>
      <c r="G13" s="127">
        <v>1.87913761467451</v>
      </c>
      <c r="H13" s="119">
        <v>13231.743199676639</v>
      </c>
      <c r="J13" s="75"/>
      <c r="K13" s="75"/>
    </row>
    <row r="14" spans="1:11" ht="15" customHeight="1" x14ac:dyDescent="0.2">
      <c r="A14" s="140">
        <v>2024</v>
      </c>
      <c r="B14" s="37">
        <f t="shared" si="0"/>
        <v>154.16647234809753</v>
      </c>
      <c r="C14" s="37">
        <v>94.293089715519997</v>
      </c>
      <c r="D14" s="37">
        <v>59.873382632577531</v>
      </c>
      <c r="E14" s="37">
        <v>10.231014088800663</v>
      </c>
      <c r="F14" s="37">
        <v>7.1080567724804089</v>
      </c>
      <c r="G14" s="127">
        <v>1.8765972530907398</v>
      </c>
      <c r="H14" s="119">
        <v>14161.211900108265</v>
      </c>
      <c r="J14" s="75"/>
      <c r="K14" s="75"/>
    </row>
    <row r="15" spans="1:11" ht="7.5" customHeight="1" x14ac:dyDescent="0.2"/>
    <row r="18" spans="6:8" customFormat="1" ht="15" x14ac:dyDescent="0.25"/>
    <row r="19" spans="6:8" x14ac:dyDescent="0.2">
      <c r="F19" s="50"/>
      <c r="G19" s="50"/>
      <c r="H19" s="50"/>
    </row>
    <row r="23" spans="6:8" ht="34.5" customHeight="1" x14ac:dyDescent="0.2"/>
    <row r="26" spans="6:8" ht="25.5" customHeight="1" x14ac:dyDescent="0.2"/>
    <row r="27" spans="6:8" ht="25.5" customHeight="1" x14ac:dyDescent="0.2"/>
  </sheetData>
  <mergeCells count="6">
    <mergeCell ref="A3:A4"/>
    <mergeCell ref="B3:B4"/>
    <mergeCell ref="E3:F3"/>
    <mergeCell ref="G3:H3"/>
    <mergeCell ref="A1:H1"/>
    <mergeCell ref="C3:D3"/>
  </mergeCells>
  <hyperlinks>
    <hyperlink ref="J1" location="OBSAH!A1" tooltip="obsah" display="zpět na obsah" xr:uid="{459218FF-DECC-478E-AA36-99A4D5B3EB6F}"/>
  </hyperlinks>
  <pageMargins left="0.7" right="0.7" top="0.78740157499999996" bottom="0.78740157499999996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51913-934D-4018-B57D-A43E1FE23511}">
  <sheetPr codeName="List40"/>
  <dimension ref="A1:I27"/>
  <sheetViews>
    <sheetView zoomScaleNormal="100" workbookViewId="0"/>
  </sheetViews>
  <sheetFormatPr defaultColWidth="9.140625" defaultRowHeight="14.25" x14ac:dyDescent="0.2"/>
  <cols>
    <col min="1" max="6" width="13.140625" style="47" customWidth="1"/>
    <col min="7" max="7" width="8.42578125" style="47" customWidth="1"/>
    <col min="8" max="16384" width="9.140625" style="47"/>
  </cols>
  <sheetData>
    <row r="1" spans="1:9" s="107" customFormat="1" ht="23.25" customHeight="1" x14ac:dyDescent="0.25">
      <c r="A1" s="592" t="s">
        <v>439</v>
      </c>
      <c r="B1" s="592"/>
      <c r="C1" s="592"/>
      <c r="D1" s="592"/>
      <c r="E1" s="592"/>
      <c r="F1" s="592"/>
      <c r="G1" s="79"/>
      <c r="H1" s="48" t="s">
        <v>59</v>
      </c>
    </row>
    <row r="2" spans="1:9" ht="15.75" thickBot="1" x14ac:dyDescent="0.3">
      <c r="A2" s="89" t="s">
        <v>101</v>
      </c>
      <c r="B2" s="74"/>
      <c r="C2" s="74"/>
      <c r="D2" s="74"/>
      <c r="E2" s="74"/>
      <c r="F2" s="74"/>
      <c r="G2" s="48"/>
    </row>
    <row r="3" spans="1:9" ht="18.75" customHeight="1" x14ac:dyDescent="0.2">
      <c r="A3" s="539" t="s">
        <v>102</v>
      </c>
      <c r="B3" s="544" t="s">
        <v>103</v>
      </c>
      <c r="C3" s="542" t="s">
        <v>104</v>
      </c>
      <c r="D3" s="605"/>
      <c r="E3" s="541" t="s">
        <v>105</v>
      </c>
      <c r="F3" s="542"/>
    </row>
    <row r="4" spans="1:9" ht="30" customHeight="1" thickBot="1" x14ac:dyDescent="0.25">
      <c r="A4" s="540"/>
      <c r="B4" s="545"/>
      <c r="C4" s="106" t="s">
        <v>106</v>
      </c>
      <c r="D4" s="106" t="s">
        <v>107</v>
      </c>
      <c r="E4" s="201" t="s">
        <v>108</v>
      </c>
      <c r="F4" s="202" t="s">
        <v>109</v>
      </c>
    </row>
    <row r="5" spans="1:9" ht="15" customHeight="1" x14ac:dyDescent="0.2">
      <c r="A5" s="139">
        <v>2015</v>
      </c>
      <c r="B5" s="37">
        <v>40.712315462355704</v>
      </c>
      <c r="C5" s="37" t="s">
        <v>110</v>
      </c>
      <c r="D5" s="37" t="s">
        <v>110</v>
      </c>
      <c r="E5" s="127">
        <v>0.87519243491420884</v>
      </c>
      <c r="F5" s="119">
        <v>3861.5706566872609</v>
      </c>
    </row>
    <row r="6" spans="1:9" ht="15" customHeight="1" x14ac:dyDescent="0.2">
      <c r="A6" s="139">
        <v>2016</v>
      </c>
      <c r="B6" s="37">
        <v>42.98510924148421</v>
      </c>
      <c r="C6" s="37">
        <v>2.2727937791285058</v>
      </c>
      <c r="D6" s="37">
        <v>5.5825706627519844</v>
      </c>
      <c r="E6" s="127">
        <v>0.88756644583007338</v>
      </c>
      <c r="F6" s="119">
        <v>4068.5237842621377</v>
      </c>
    </row>
    <row r="7" spans="1:9" ht="15" customHeight="1" x14ac:dyDescent="0.2">
      <c r="A7" s="140">
        <v>2017</v>
      </c>
      <c r="B7" s="76">
        <v>47.339500816899999</v>
      </c>
      <c r="C7" s="37">
        <v>4.3543915754157894</v>
      </c>
      <c r="D7" s="37">
        <v>10.130000021527085</v>
      </c>
      <c r="E7" s="116">
        <v>0.91400572769254163</v>
      </c>
      <c r="F7" s="117">
        <v>4470.407912204947</v>
      </c>
    </row>
    <row r="8" spans="1:9" ht="15" customHeight="1" x14ac:dyDescent="0.2">
      <c r="A8" s="140">
        <v>2018</v>
      </c>
      <c r="B8" s="76">
        <v>53.382022443169987</v>
      </c>
      <c r="C8" s="37">
        <v>6.0425216262699877</v>
      </c>
      <c r="D8" s="37">
        <v>12.764227594290212</v>
      </c>
      <c r="E8" s="116">
        <v>0.97487646845787779</v>
      </c>
      <c r="F8" s="117">
        <v>5023.514241675708</v>
      </c>
    </row>
    <row r="9" spans="1:9" ht="15" customHeight="1" x14ac:dyDescent="0.2">
      <c r="A9" s="140">
        <v>2019</v>
      </c>
      <c r="B9" s="76">
        <v>58.855572268370004</v>
      </c>
      <c r="C9" s="37">
        <v>5.473549825200017</v>
      </c>
      <c r="D9" s="37">
        <v>10.253545247423146</v>
      </c>
      <c r="E9" s="116">
        <v>0.99943762152579718</v>
      </c>
      <c r="F9" s="117">
        <v>5516.3356430426147</v>
      </c>
    </row>
    <row r="10" spans="1:9" ht="15" customHeight="1" x14ac:dyDescent="0.2">
      <c r="A10" s="140">
        <v>2020</v>
      </c>
      <c r="B10" s="76">
        <v>67.102530847479997</v>
      </c>
      <c r="C10" s="37">
        <v>8.2469585791099931</v>
      </c>
      <c r="D10" s="37">
        <v>14.01219674070191</v>
      </c>
      <c r="E10" s="116">
        <v>1.1513189713992953</v>
      </c>
      <c r="F10" s="117">
        <v>6271.173721079741</v>
      </c>
    </row>
    <row r="11" spans="1:9" ht="15" customHeight="1" x14ac:dyDescent="0.2">
      <c r="A11" s="140">
        <v>2021</v>
      </c>
      <c r="B11" s="76">
        <v>73.254421836820001</v>
      </c>
      <c r="C11" s="37">
        <v>6.1518909893400036</v>
      </c>
      <c r="D11" s="37">
        <v>9.167897114525946</v>
      </c>
      <c r="E11" s="116">
        <v>1.1613390475188083</v>
      </c>
      <c r="F11" s="117">
        <v>6976.0468759024261</v>
      </c>
    </row>
    <row r="12" spans="1:9" ht="15" customHeight="1" x14ac:dyDescent="0.2">
      <c r="A12" s="140">
        <v>2022</v>
      </c>
      <c r="B12" s="76">
        <v>75.916502963849993</v>
      </c>
      <c r="C12" s="37">
        <v>2.6620811270299924</v>
      </c>
      <c r="D12" s="37">
        <v>3.6340210737858092</v>
      </c>
      <c r="E12" s="116">
        <v>1.0768493805823711</v>
      </c>
      <c r="F12" s="117">
        <v>7055.7485543135026</v>
      </c>
    </row>
    <row r="13" spans="1:9" ht="15" customHeight="1" x14ac:dyDescent="0.2">
      <c r="A13" s="140">
        <v>2023</v>
      </c>
      <c r="B13" s="76">
        <v>86.785204523879997</v>
      </c>
      <c r="C13" s="37">
        <v>10.868701560030004</v>
      </c>
      <c r="D13" s="37">
        <v>14.316652026510592</v>
      </c>
      <c r="E13" s="116">
        <v>1.1330171466453776</v>
      </c>
      <c r="F13" s="117">
        <v>7978.0170479099088</v>
      </c>
      <c r="H13" s="75"/>
    </row>
    <row r="14" spans="1:9" ht="15" customHeight="1" x14ac:dyDescent="0.2">
      <c r="A14" s="140">
        <v>2024</v>
      </c>
      <c r="B14" s="76">
        <v>94.293089715519997</v>
      </c>
      <c r="C14" s="37">
        <v>7.5078851916399998</v>
      </c>
      <c r="D14" s="37">
        <v>8.6511119410614672</v>
      </c>
      <c r="E14" s="116">
        <v>1.168537368740834</v>
      </c>
      <c r="F14" s="117">
        <v>8661.4450200454121</v>
      </c>
      <c r="H14" s="75"/>
      <c r="I14" s="162"/>
    </row>
    <row r="15" spans="1:9" ht="7.5" customHeight="1" x14ac:dyDescent="0.2"/>
    <row r="18" spans="4:6" customFormat="1" ht="15" x14ac:dyDescent="0.25"/>
    <row r="19" spans="4:6" x14ac:dyDescent="0.2">
      <c r="D19" s="50"/>
      <c r="E19" s="50"/>
      <c r="F19" s="50"/>
    </row>
    <row r="23" spans="4:6" ht="34.5" customHeight="1" x14ac:dyDescent="0.2"/>
    <row r="26" spans="4:6" ht="25.5" customHeight="1" x14ac:dyDescent="0.2"/>
    <row r="27" spans="4:6" ht="25.5" customHeight="1" x14ac:dyDescent="0.2"/>
  </sheetData>
  <mergeCells count="5">
    <mergeCell ref="A1:F1"/>
    <mergeCell ref="A3:A4"/>
    <mergeCell ref="B3:B4"/>
    <mergeCell ref="C3:D3"/>
    <mergeCell ref="E3:F3"/>
  </mergeCells>
  <hyperlinks>
    <hyperlink ref="H1" location="OBSAH!A1" tooltip="obsah" display="zpět na obsah" xr:uid="{164818B9-7860-4E60-BDDD-E320BC7DCFC8}"/>
  </hyperlinks>
  <pageMargins left="0.7" right="0.7" top="0.78740157499999996" bottom="0.78740157499999996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List30"/>
  <dimension ref="A1:T40"/>
  <sheetViews>
    <sheetView zoomScale="106" zoomScaleNormal="106" workbookViewId="0"/>
  </sheetViews>
  <sheetFormatPr defaultColWidth="9.140625" defaultRowHeight="14.25" x14ac:dyDescent="0.2"/>
  <cols>
    <col min="1" max="1" width="10.7109375" style="95" customWidth="1"/>
    <col min="2" max="2" width="7.85546875" style="95" customWidth="1"/>
    <col min="3" max="3" width="11.42578125" style="95" customWidth="1"/>
    <col min="4" max="6" width="9.85546875" style="95" customWidth="1"/>
    <col min="7" max="9" width="8.28515625" style="95" customWidth="1"/>
    <col min="10" max="10" width="9.140625" style="95"/>
    <col min="11" max="11" width="9.7109375" style="95" bestFit="1" customWidth="1"/>
    <col min="12" max="16384" width="9.140625" style="95"/>
  </cols>
  <sheetData>
    <row r="1" spans="1:20" ht="18.95" customHeight="1" x14ac:dyDescent="0.2">
      <c r="A1" s="661" t="s">
        <v>440</v>
      </c>
      <c r="B1" s="661"/>
      <c r="C1" s="661"/>
      <c r="D1" s="661"/>
      <c r="E1" s="661"/>
      <c r="F1" s="661"/>
      <c r="G1" s="661"/>
      <c r="H1" s="661"/>
      <c r="I1" s="661"/>
    </row>
    <row r="2" spans="1:20" ht="15.75" thickBot="1" x14ac:dyDescent="0.3">
      <c r="A2" s="89" t="s">
        <v>101</v>
      </c>
      <c r="H2" s="48"/>
      <c r="I2" s="53"/>
      <c r="J2" s="48"/>
      <c r="K2" s="48" t="s">
        <v>59</v>
      </c>
      <c r="L2" s="53"/>
    </row>
    <row r="3" spans="1:20" ht="15.75" customHeight="1" x14ac:dyDescent="0.25">
      <c r="A3" s="567" t="s">
        <v>102</v>
      </c>
      <c r="B3" s="568"/>
      <c r="C3" s="668" t="s">
        <v>373</v>
      </c>
      <c r="D3" s="670" t="s">
        <v>374</v>
      </c>
      <c r="E3" s="670"/>
      <c r="F3" s="670"/>
      <c r="G3" s="670" t="s">
        <v>375</v>
      </c>
      <c r="H3" s="670"/>
      <c r="I3" s="671"/>
      <c r="K3" s="92"/>
    </row>
    <row r="4" spans="1:20" ht="34.5" customHeight="1" thickBot="1" x14ac:dyDescent="0.3">
      <c r="A4" s="571"/>
      <c r="B4" s="572"/>
      <c r="C4" s="669"/>
      <c r="D4" s="121" t="s">
        <v>376</v>
      </c>
      <c r="E4" s="121" t="s">
        <v>377</v>
      </c>
      <c r="F4" s="121" t="s">
        <v>378</v>
      </c>
      <c r="G4" s="121" t="s">
        <v>379</v>
      </c>
      <c r="H4" s="121" t="s">
        <v>380</v>
      </c>
      <c r="I4" s="129" t="s">
        <v>381</v>
      </c>
      <c r="K4" s="92"/>
    </row>
    <row r="5" spans="1:20" ht="16.5" customHeight="1" x14ac:dyDescent="0.25">
      <c r="A5" s="674"/>
      <c r="B5" s="675"/>
      <c r="C5" s="672" t="s">
        <v>476</v>
      </c>
      <c r="D5" s="673"/>
      <c r="E5" s="673"/>
      <c r="F5" s="673"/>
      <c r="G5" s="673"/>
      <c r="H5" s="673"/>
      <c r="I5" s="673"/>
      <c r="K5" s="92"/>
      <c r="L5" s="92"/>
      <c r="M5" s="92"/>
      <c r="N5" s="92"/>
      <c r="O5" s="92"/>
      <c r="P5" s="92"/>
      <c r="Q5" s="92"/>
      <c r="R5" s="92"/>
      <c r="S5" s="92"/>
      <c r="T5" s="92"/>
    </row>
    <row r="6" spans="1:20" ht="14.45" customHeight="1" x14ac:dyDescent="0.25">
      <c r="A6" s="558">
        <v>2015</v>
      </c>
      <c r="B6" s="559"/>
      <c r="C6" s="128">
        <v>40.712315462355704</v>
      </c>
      <c r="D6" s="128">
        <v>27.18960257326</v>
      </c>
      <c r="E6" s="128">
        <v>13.487712889095706</v>
      </c>
      <c r="F6" s="128">
        <v>3.5000000000000003E-2</v>
      </c>
      <c r="G6" s="128">
        <v>34.112544733763151</v>
      </c>
      <c r="H6" s="128">
        <v>1.709342157336297</v>
      </c>
      <c r="I6" s="130">
        <v>4.890391363476283</v>
      </c>
      <c r="J6" s="96"/>
      <c r="K6" s="92"/>
      <c r="L6" s="92"/>
      <c r="M6" s="92"/>
      <c r="N6" s="92"/>
      <c r="O6" s="92"/>
      <c r="P6" s="92"/>
      <c r="Q6" s="92"/>
      <c r="R6" s="92"/>
      <c r="S6" s="92"/>
      <c r="T6" s="92"/>
    </row>
    <row r="7" spans="1:20" ht="14.45" customHeight="1" x14ac:dyDescent="0.25">
      <c r="A7" s="558">
        <v>2016</v>
      </c>
      <c r="B7" s="559"/>
      <c r="C7" s="128">
        <v>42.98510924148421</v>
      </c>
      <c r="D7" s="128">
        <v>28.750269756199998</v>
      </c>
      <c r="E7" s="128">
        <v>14.19283948528421</v>
      </c>
      <c r="F7" s="128">
        <v>4.2000000000000003E-2</v>
      </c>
      <c r="G7" s="128">
        <v>36.130743981154779</v>
      </c>
      <c r="H7" s="128">
        <v>1.7678761413184221</v>
      </c>
      <c r="I7" s="130">
        <v>5.0864499660387343</v>
      </c>
      <c r="J7" s="96"/>
      <c r="K7" s="92"/>
      <c r="L7" s="92"/>
      <c r="M7" s="92"/>
      <c r="N7" s="92"/>
      <c r="O7" s="92"/>
      <c r="P7" s="92"/>
      <c r="Q7" s="92"/>
      <c r="R7" s="92"/>
      <c r="S7" s="92"/>
      <c r="T7" s="92"/>
    </row>
    <row r="8" spans="1:20" ht="14.45" customHeight="1" x14ac:dyDescent="0.25">
      <c r="A8" s="558">
        <v>2017</v>
      </c>
      <c r="B8" s="559"/>
      <c r="C8" s="128">
        <v>47.339500816899999</v>
      </c>
      <c r="D8" s="128">
        <v>32.496946996520002</v>
      </c>
      <c r="E8" s="128">
        <v>14.811553820379999</v>
      </c>
      <c r="F8" s="128">
        <v>3.1E-2</v>
      </c>
      <c r="G8" s="128">
        <v>39.746451561900003</v>
      </c>
      <c r="H8" s="128">
        <v>1.9692451550000001</v>
      </c>
      <c r="I8" s="130">
        <v>5.6237441649999997</v>
      </c>
      <c r="J8" s="96"/>
      <c r="K8" s="92"/>
      <c r="L8" s="92"/>
      <c r="M8" s="92"/>
      <c r="N8" s="92"/>
      <c r="O8" s="92"/>
      <c r="P8" s="92"/>
      <c r="Q8" s="92"/>
      <c r="R8" s="92"/>
      <c r="S8" s="92"/>
      <c r="T8" s="92"/>
    </row>
    <row r="9" spans="1:20" ht="14.45" customHeight="1" x14ac:dyDescent="0.25">
      <c r="A9" s="558">
        <v>2018</v>
      </c>
      <c r="B9" s="559"/>
      <c r="C9" s="128">
        <v>53.382022443169987</v>
      </c>
      <c r="D9" s="128">
        <v>37.128861155169993</v>
      </c>
      <c r="E9" s="128">
        <v>16.216161287999999</v>
      </c>
      <c r="F9" s="128">
        <v>3.6999999999999998E-2</v>
      </c>
      <c r="G9" s="128">
        <v>44.732698426169996</v>
      </c>
      <c r="H9" s="128">
        <v>2.2343386239999998</v>
      </c>
      <c r="I9" s="130">
        <v>6.4149532880000004</v>
      </c>
      <c r="J9" s="96"/>
      <c r="K9" s="92"/>
      <c r="L9" s="92"/>
      <c r="M9" s="92"/>
      <c r="N9" s="92"/>
      <c r="O9" s="92"/>
      <c r="P9" s="92"/>
      <c r="Q9" s="92"/>
      <c r="R9" s="92"/>
      <c r="S9" s="92"/>
      <c r="T9" s="92"/>
    </row>
    <row r="10" spans="1:20" ht="14.45" customHeight="1" x14ac:dyDescent="0.25">
      <c r="A10" s="558">
        <v>2019</v>
      </c>
      <c r="B10" s="559"/>
      <c r="C10" s="128">
        <v>58.855572268370004</v>
      </c>
      <c r="D10" s="128">
        <v>41.075563139370004</v>
      </c>
      <c r="E10" s="128">
        <v>17.738009128999998</v>
      </c>
      <c r="F10" s="128">
        <v>4.2000000000000003E-2</v>
      </c>
      <c r="G10" s="128">
        <v>49.236948005370003</v>
      </c>
      <c r="H10" s="128">
        <v>2.475790581</v>
      </c>
      <c r="I10" s="130">
        <v>7.1427931979999997</v>
      </c>
      <c r="J10" s="96"/>
      <c r="K10" s="92"/>
      <c r="L10" s="92"/>
      <c r="M10" s="92"/>
      <c r="N10" s="92"/>
      <c r="O10" s="92"/>
      <c r="P10" s="92"/>
      <c r="Q10" s="92"/>
      <c r="R10" s="92"/>
      <c r="S10" s="92"/>
      <c r="T10" s="92"/>
    </row>
    <row r="11" spans="1:20" ht="14.45" customHeight="1" x14ac:dyDescent="0.25">
      <c r="A11" s="558">
        <v>2020</v>
      </c>
      <c r="B11" s="559"/>
      <c r="C11" s="128">
        <v>67.102530847479997</v>
      </c>
      <c r="D11" s="128">
        <v>47.839498919519997</v>
      </c>
      <c r="E11" s="128">
        <v>19.233031927959999</v>
      </c>
      <c r="F11" s="128">
        <v>0.03</v>
      </c>
      <c r="G11" s="128">
        <v>55.328328100479993</v>
      </c>
      <c r="H11" s="128">
        <v>2.760127051</v>
      </c>
      <c r="I11" s="130">
        <v>9.0139534700000006</v>
      </c>
      <c r="J11" s="96"/>
      <c r="K11" s="92"/>
      <c r="L11" s="92"/>
      <c r="M11" s="92"/>
      <c r="N11" s="92"/>
      <c r="O11" s="92"/>
      <c r="P11" s="92"/>
      <c r="Q11" s="92"/>
      <c r="R11" s="92"/>
      <c r="S11" s="92"/>
      <c r="T11" s="92"/>
    </row>
    <row r="12" spans="1:20" ht="14.45" customHeight="1" x14ac:dyDescent="0.25">
      <c r="A12" s="558">
        <v>2021</v>
      </c>
      <c r="B12" s="559"/>
      <c r="C12" s="128">
        <v>73.254421836820001</v>
      </c>
      <c r="D12" s="128">
        <v>51.642112187020004</v>
      </c>
      <c r="E12" s="128">
        <v>21.587309649800002</v>
      </c>
      <c r="F12" s="128">
        <v>2.5000000000000001E-2</v>
      </c>
      <c r="G12" s="128">
        <v>60.202903750819999</v>
      </c>
      <c r="H12" s="128">
        <v>3.1781082299999999</v>
      </c>
      <c r="I12" s="130">
        <v>9.8732228450000008</v>
      </c>
      <c r="J12" s="96"/>
      <c r="K12" s="92"/>
      <c r="L12" s="92"/>
      <c r="M12" s="92"/>
      <c r="N12" s="92"/>
      <c r="O12" s="92"/>
      <c r="P12" s="92"/>
      <c r="Q12" s="92"/>
      <c r="R12" s="92"/>
      <c r="S12" s="92"/>
      <c r="T12" s="92"/>
    </row>
    <row r="13" spans="1:20" ht="14.45" customHeight="1" x14ac:dyDescent="0.25">
      <c r="A13" s="558">
        <v>2022</v>
      </c>
      <c r="B13" s="559"/>
      <c r="C13" s="128">
        <v>75.916502963849993</v>
      </c>
      <c r="D13" s="128">
        <v>53.013188535029997</v>
      </c>
      <c r="E13" s="128">
        <v>22.851314428819997</v>
      </c>
      <c r="F13" s="128">
        <v>5.1999999999999998E-2</v>
      </c>
      <c r="G13" s="128">
        <v>62.167741241850003</v>
      </c>
      <c r="H13" s="128">
        <v>3.2940104529999998</v>
      </c>
      <c r="I13" s="130">
        <v>10.454576852999999</v>
      </c>
      <c r="J13" s="96"/>
      <c r="K13" s="92"/>
      <c r="L13" s="92"/>
      <c r="M13" s="92"/>
      <c r="N13" s="92"/>
      <c r="O13" s="92"/>
      <c r="P13" s="92"/>
      <c r="Q13" s="92"/>
      <c r="R13" s="92"/>
      <c r="S13" s="92"/>
      <c r="T13" s="92"/>
    </row>
    <row r="14" spans="1:20" ht="14.45" customHeight="1" x14ac:dyDescent="0.25">
      <c r="A14" s="558">
        <v>2023</v>
      </c>
      <c r="B14" s="559"/>
      <c r="C14" s="128">
        <v>86.785204523880012</v>
      </c>
      <c r="D14" s="128">
        <v>59.187460736880006</v>
      </c>
      <c r="E14" s="128">
        <v>25.419743787000002</v>
      </c>
      <c r="F14" s="128">
        <v>2.1779999999999999</v>
      </c>
      <c r="G14" s="128">
        <v>68.934653981880004</v>
      </c>
      <c r="H14" s="128">
        <v>3.6955590599999999</v>
      </c>
      <c r="I14" s="130">
        <v>12.048938702999999</v>
      </c>
      <c r="J14" s="96"/>
      <c r="K14" s="92"/>
      <c r="L14" s="92"/>
      <c r="M14" s="92"/>
      <c r="N14" s="92"/>
      <c r="O14" s="92"/>
      <c r="P14" s="92"/>
      <c r="Q14" s="92"/>
      <c r="R14" s="92"/>
      <c r="S14" s="92"/>
      <c r="T14" s="92"/>
    </row>
    <row r="15" spans="1:20" ht="14.45" customHeight="1" x14ac:dyDescent="0.25">
      <c r="A15" s="558">
        <v>2024</v>
      </c>
      <c r="B15" s="559"/>
      <c r="C15" s="128">
        <v>94.293089715519997</v>
      </c>
      <c r="D15" s="128">
        <v>64.345266146520004</v>
      </c>
      <c r="E15" s="128">
        <v>27.799823569000001</v>
      </c>
      <c r="F15" s="128">
        <v>2.1480000000000001</v>
      </c>
      <c r="G15" s="128">
        <v>74.67054495651999</v>
      </c>
      <c r="H15" s="128">
        <v>4.0878758060000004</v>
      </c>
      <c r="I15" s="130">
        <v>15.534647798999998</v>
      </c>
      <c r="J15" s="96"/>
      <c r="K15" s="92"/>
      <c r="L15" s="92"/>
      <c r="M15" s="92"/>
      <c r="N15" s="92"/>
      <c r="O15" s="92"/>
      <c r="P15" s="92"/>
      <c r="Q15" s="92"/>
      <c r="R15" s="92"/>
      <c r="S15" s="92"/>
      <c r="T15" s="92"/>
    </row>
    <row r="16" spans="1:20" ht="16.5" customHeight="1" x14ac:dyDescent="0.25">
      <c r="A16" s="667"/>
      <c r="B16" s="667"/>
      <c r="C16" s="665" t="s">
        <v>120</v>
      </c>
      <c r="D16" s="666"/>
      <c r="E16" s="666"/>
      <c r="F16" s="666"/>
      <c r="G16" s="666"/>
      <c r="H16" s="666"/>
      <c r="I16" s="666"/>
      <c r="K16" s="92"/>
      <c r="L16" s="92"/>
      <c r="M16" s="92"/>
      <c r="N16" s="92"/>
      <c r="O16" s="92"/>
      <c r="P16" s="92"/>
      <c r="Q16" s="92"/>
      <c r="R16" s="92"/>
      <c r="S16" s="92"/>
      <c r="T16" s="92"/>
    </row>
    <row r="17" spans="1:20" ht="14.45" customHeight="1" x14ac:dyDescent="0.25">
      <c r="A17" s="558">
        <v>2015</v>
      </c>
      <c r="B17" s="559"/>
      <c r="C17" s="389">
        <v>3861.5706566872609</v>
      </c>
      <c r="D17" s="389">
        <v>2578.9388363570624</v>
      </c>
      <c r="E17" s="389">
        <v>1279.3120638523581</v>
      </c>
      <c r="F17" s="389">
        <v>3.3197564778408153</v>
      </c>
      <c r="G17" s="389">
        <v>3235.5811815869943</v>
      </c>
      <c r="H17" s="389">
        <v>162.1314199903876</v>
      </c>
      <c r="I17" s="349">
        <v>463.85452594506194</v>
      </c>
      <c r="K17" s="92"/>
      <c r="L17" s="92"/>
      <c r="M17" s="92"/>
      <c r="N17" s="92"/>
      <c r="O17" s="92"/>
      <c r="P17" s="92"/>
      <c r="Q17" s="92"/>
      <c r="R17" s="92"/>
      <c r="S17" s="92"/>
      <c r="T17" s="92"/>
    </row>
    <row r="18" spans="1:20" ht="14.45" customHeight="1" x14ac:dyDescent="0.25">
      <c r="A18" s="558">
        <v>2016</v>
      </c>
      <c r="B18" s="559"/>
      <c r="C18" s="389">
        <v>4068.5237842621373</v>
      </c>
      <c r="D18" s="389">
        <v>2721.2017922282071</v>
      </c>
      <c r="E18" s="389">
        <v>1343.3467084542365</v>
      </c>
      <c r="F18" s="389">
        <v>3.9752835796936457</v>
      </c>
      <c r="G18" s="389">
        <v>3419.7607921523718</v>
      </c>
      <c r="H18" s="389">
        <v>167.32878560750683</v>
      </c>
      <c r="I18" s="349">
        <v>481.4305006887401</v>
      </c>
      <c r="K18" s="92"/>
      <c r="L18" s="92"/>
      <c r="M18" s="92"/>
      <c r="N18" s="92"/>
      <c r="O18" s="92"/>
      <c r="P18" s="92"/>
      <c r="Q18" s="92"/>
      <c r="R18" s="92"/>
      <c r="S18" s="92"/>
      <c r="T18" s="92"/>
    </row>
    <row r="19" spans="1:20" ht="14.45" customHeight="1" x14ac:dyDescent="0.25">
      <c r="A19" s="558">
        <v>2017</v>
      </c>
      <c r="B19" s="559"/>
      <c r="C19" s="389">
        <v>4470.4079122049461</v>
      </c>
      <c r="D19" s="389">
        <v>3068.7820206985657</v>
      </c>
      <c r="E19" s="389">
        <v>1398.6984705812138</v>
      </c>
      <c r="F19" s="389">
        <v>2.927420925167</v>
      </c>
      <c r="G19" s="389">
        <v>3753.3740001110532</v>
      </c>
      <c r="H19" s="389">
        <v>185.96159592034621</v>
      </c>
      <c r="I19" s="349">
        <v>531.06665633570378</v>
      </c>
      <c r="K19" s="92"/>
      <c r="L19" s="92"/>
      <c r="M19" s="92"/>
      <c r="N19" s="92"/>
      <c r="O19" s="92"/>
      <c r="P19" s="92"/>
      <c r="Q19" s="92"/>
      <c r="R19" s="92"/>
      <c r="S19" s="92"/>
      <c r="T19" s="92"/>
    </row>
    <row r="20" spans="1:20" ht="14.45" customHeight="1" x14ac:dyDescent="0.25">
      <c r="A20" s="558">
        <v>2018</v>
      </c>
      <c r="B20" s="559"/>
      <c r="C20" s="389">
        <v>5023.514241675708</v>
      </c>
      <c r="D20" s="389">
        <v>3494.0107971510647</v>
      </c>
      <c r="E20" s="389">
        <v>1526.0215602041326</v>
      </c>
      <c r="F20" s="389">
        <v>3.4818843205102747</v>
      </c>
      <c r="G20" s="389">
        <v>4209.5697638971878</v>
      </c>
      <c r="H20" s="389">
        <v>210.26239517881359</v>
      </c>
      <c r="I20" s="349">
        <v>603.67906135927126</v>
      </c>
      <c r="K20" s="92"/>
      <c r="L20" s="92"/>
      <c r="M20" s="92"/>
      <c r="N20" s="92"/>
      <c r="O20" s="92"/>
      <c r="P20" s="92"/>
      <c r="Q20" s="92"/>
      <c r="R20" s="92"/>
      <c r="S20" s="92"/>
      <c r="T20" s="92"/>
    </row>
    <row r="21" spans="1:20" ht="14.45" customHeight="1" x14ac:dyDescent="0.25">
      <c r="A21" s="558">
        <v>2019</v>
      </c>
      <c r="B21" s="559"/>
      <c r="C21" s="389">
        <v>5516.3356430426147</v>
      </c>
      <c r="D21" s="389">
        <v>3849.8749442204589</v>
      </c>
      <c r="E21" s="389">
        <v>1662.5241795075301</v>
      </c>
      <c r="F21" s="389">
        <v>3.9365193146257438</v>
      </c>
      <c r="G21" s="389">
        <v>4614.8142099133929</v>
      </c>
      <c r="H21" s="389">
        <v>232.04755812083314</v>
      </c>
      <c r="I21" s="349">
        <v>669.47008057867572</v>
      </c>
      <c r="K21" s="92"/>
      <c r="L21" s="92"/>
      <c r="M21" s="92"/>
      <c r="N21" s="92"/>
      <c r="O21" s="92"/>
      <c r="P21" s="92"/>
      <c r="Q21" s="92"/>
      <c r="R21" s="92"/>
      <c r="S21" s="92"/>
      <c r="T21" s="92"/>
    </row>
    <row r="22" spans="1:20" ht="14.45" customHeight="1" x14ac:dyDescent="0.25">
      <c r="A22" s="558">
        <v>2020</v>
      </c>
      <c r="B22" s="559"/>
      <c r="C22" s="389">
        <v>6271.173721079741</v>
      </c>
      <c r="D22" s="389">
        <v>4470.9164418197679</v>
      </c>
      <c r="E22" s="389">
        <v>1797.4535815565287</v>
      </c>
      <c r="F22" s="389">
        <v>2.8036977034444828</v>
      </c>
      <c r="G22" s="389">
        <v>5170.7968810246202</v>
      </c>
      <c r="H22" s="389">
        <v>257.95206247012311</v>
      </c>
      <c r="I22" s="349">
        <v>842.41335475981418</v>
      </c>
      <c r="K22" s="92"/>
      <c r="L22" s="92"/>
      <c r="M22" s="92"/>
      <c r="N22" s="92"/>
      <c r="O22" s="92"/>
      <c r="P22" s="92"/>
      <c r="Q22" s="92"/>
      <c r="R22" s="92"/>
      <c r="S22" s="92"/>
      <c r="T22" s="92"/>
    </row>
    <row r="23" spans="1:20" ht="14.45" customHeight="1" x14ac:dyDescent="0.25">
      <c r="A23" s="558">
        <v>2021</v>
      </c>
      <c r="B23" s="559"/>
      <c r="C23" s="389">
        <v>6976.046875902427</v>
      </c>
      <c r="D23" s="389">
        <v>4917.8982831885032</v>
      </c>
      <c r="E23" s="389">
        <v>2055.7678330611334</v>
      </c>
      <c r="F23" s="389">
        <v>2.3807596527900121</v>
      </c>
      <c r="G23" s="389">
        <v>5733.1457692301101</v>
      </c>
      <c r="H23" s="389">
        <v>302.65247384735522</v>
      </c>
      <c r="I23" s="349">
        <v>940.23082369522467</v>
      </c>
      <c r="K23" s="92"/>
      <c r="L23" s="92"/>
      <c r="M23" s="92"/>
      <c r="N23" s="92"/>
      <c r="O23" s="92"/>
      <c r="P23" s="92"/>
      <c r="Q23" s="92"/>
      <c r="R23" s="92"/>
      <c r="S23" s="92"/>
      <c r="T23" s="92"/>
    </row>
    <row r="24" spans="1:20" ht="14.45" customHeight="1" x14ac:dyDescent="0.2">
      <c r="A24" s="558">
        <v>2022</v>
      </c>
      <c r="B24" s="559"/>
      <c r="C24" s="389">
        <v>7055.7485543135026</v>
      </c>
      <c r="D24" s="389">
        <v>4927.0937643650623</v>
      </c>
      <c r="E24" s="389">
        <v>2123.8218628443169</v>
      </c>
      <c r="F24" s="389">
        <v>4.8329271041240203</v>
      </c>
      <c r="G24" s="389">
        <v>5777.9261855751074</v>
      </c>
      <c r="H24" s="389">
        <v>306.14831537637582</v>
      </c>
      <c r="I24" s="349">
        <v>971.6578429809864</v>
      </c>
      <c r="K24" s="96"/>
    </row>
    <row r="25" spans="1:20" ht="14.45" customHeight="1" x14ac:dyDescent="0.2">
      <c r="A25" s="558">
        <v>2023</v>
      </c>
      <c r="B25" s="559"/>
      <c r="C25" s="389">
        <v>7978.0170479099106</v>
      </c>
      <c r="D25" s="389">
        <v>5441.0031453160418</v>
      </c>
      <c r="E25" s="389">
        <v>2336.7940468514466</v>
      </c>
      <c r="F25" s="389">
        <v>200.21985574242129</v>
      </c>
      <c r="G25" s="389">
        <v>6338.0155378955142</v>
      </c>
      <c r="H25" s="389">
        <v>340.01862182550866</v>
      </c>
      <c r="I25" s="349">
        <v>1301.3195821453896</v>
      </c>
      <c r="K25" s="96"/>
    </row>
    <row r="26" spans="1:20" ht="14.45" customHeight="1" x14ac:dyDescent="0.2">
      <c r="A26" s="558">
        <v>2024</v>
      </c>
      <c r="B26" s="559"/>
      <c r="C26" s="389">
        <v>8661.4450200454121</v>
      </c>
      <c r="D26" s="389">
        <v>5910.5390088468039</v>
      </c>
      <c r="E26" s="389">
        <v>2553.5979798339804</v>
      </c>
      <c r="F26" s="389">
        <v>197.30803136462845</v>
      </c>
      <c r="G26" s="389">
        <v>6858.9842766736265</v>
      </c>
      <c r="H26" s="389">
        <v>375.49847660379601</v>
      </c>
      <c r="I26" s="349">
        <v>1426.9603236329369</v>
      </c>
      <c r="K26" s="96"/>
    </row>
    <row r="27" spans="1:20" ht="16.5" customHeight="1" x14ac:dyDescent="0.2">
      <c r="A27" s="667"/>
      <c r="B27" s="667"/>
      <c r="C27" s="665" t="s">
        <v>382</v>
      </c>
      <c r="D27" s="666"/>
      <c r="E27" s="666"/>
      <c r="F27" s="666"/>
      <c r="G27" s="666"/>
      <c r="H27" s="666"/>
      <c r="I27" s="666"/>
    </row>
    <row r="28" spans="1:20" ht="14.45" customHeight="1" x14ac:dyDescent="0.2">
      <c r="A28" s="558">
        <v>2015</v>
      </c>
      <c r="B28" s="559"/>
      <c r="C28" s="128">
        <v>100</v>
      </c>
      <c r="D28" s="128">
        <v>66.784711860470409</v>
      </c>
      <c r="E28" s="128">
        <v>33.129319067020404</v>
      </c>
      <c r="F28" s="128">
        <v>8.5969072509183259E-2</v>
      </c>
      <c r="G28" s="128">
        <v>83.789252333989765</v>
      </c>
      <c r="H28" s="128">
        <v>4.1985874247727955</v>
      </c>
      <c r="I28" s="130">
        <v>12.012068849285033</v>
      </c>
      <c r="K28" s="96"/>
    </row>
    <row r="29" spans="1:20" ht="14.45" customHeight="1" x14ac:dyDescent="0.2">
      <c r="A29" s="558">
        <v>2016</v>
      </c>
      <c r="B29" s="559"/>
      <c r="C29" s="128">
        <v>100</v>
      </c>
      <c r="D29" s="128">
        <v>66.884254253455737</v>
      </c>
      <c r="E29" s="128">
        <v>33.018037491892514</v>
      </c>
      <c r="F29" s="128">
        <v>9.7708254651744625E-2</v>
      </c>
      <c r="G29" s="128">
        <v>84.054093658753814</v>
      </c>
      <c r="H29" s="128">
        <v>4.1127641002067632</v>
      </c>
      <c r="I29" s="130">
        <v>11.833051156073104</v>
      </c>
      <c r="K29" s="96"/>
    </row>
    <row r="30" spans="1:20" ht="14.45" customHeight="1" x14ac:dyDescent="0.2">
      <c r="A30" s="558">
        <v>2017</v>
      </c>
      <c r="B30" s="559"/>
      <c r="C30" s="128">
        <v>100</v>
      </c>
      <c r="D30" s="128">
        <v>68.646577246794138</v>
      </c>
      <c r="E30" s="128">
        <v>31.287938328011133</v>
      </c>
      <c r="F30" s="128">
        <v>6.5484425194726886E-2</v>
      </c>
      <c r="G30" s="128">
        <v>83.960436582615358</v>
      </c>
      <c r="H30" s="128">
        <v>4.1598350658927687</v>
      </c>
      <c r="I30" s="130">
        <v>11.87960174474917</v>
      </c>
      <c r="K30" s="96"/>
    </row>
    <row r="31" spans="1:20" ht="14.45" customHeight="1" x14ac:dyDescent="0.2">
      <c r="A31" s="558">
        <v>2018</v>
      </c>
      <c r="B31" s="559"/>
      <c r="C31" s="128">
        <v>100</v>
      </c>
      <c r="D31" s="128">
        <v>69.553118176998709</v>
      </c>
      <c r="E31" s="128">
        <v>30.377570099116376</v>
      </c>
      <c r="F31" s="128">
        <v>6.9311723884927484E-2</v>
      </c>
      <c r="G31" s="128">
        <v>83.797309241687159</v>
      </c>
      <c r="H31" s="128">
        <v>4.1855638316788317</v>
      </c>
      <c r="I31" s="130">
        <v>12.017066784663884</v>
      </c>
      <c r="K31" s="96"/>
    </row>
    <row r="32" spans="1:20" ht="14.45" customHeight="1" x14ac:dyDescent="0.2">
      <c r="A32" s="558">
        <v>2019</v>
      </c>
      <c r="B32" s="559"/>
      <c r="C32" s="128">
        <v>100</v>
      </c>
      <c r="D32" s="128">
        <v>69.790440490618963</v>
      </c>
      <c r="E32" s="128">
        <v>30.138198381825454</v>
      </c>
      <c r="F32" s="128">
        <v>7.1361127555583256E-2</v>
      </c>
      <c r="G32" s="128">
        <v>83.657241120448305</v>
      </c>
      <c r="H32" s="128">
        <v>4.2065525583726799</v>
      </c>
      <c r="I32" s="130">
        <v>12.136137535848341</v>
      </c>
      <c r="K32" s="96"/>
    </row>
    <row r="33" spans="1:11" ht="14.45" customHeight="1" x14ac:dyDescent="0.2">
      <c r="A33" s="558">
        <v>2020</v>
      </c>
      <c r="B33" s="559"/>
      <c r="C33" s="128">
        <v>100</v>
      </c>
      <c r="D33" s="128">
        <v>71.293136511134421</v>
      </c>
      <c r="E33" s="128">
        <v>28.662155786158827</v>
      </c>
      <c r="F33" s="128">
        <v>4.4707702706755108E-2</v>
      </c>
      <c r="G33" s="128">
        <v>82.453414799268813</v>
      </c>
      <c r="H33" s="128">
        <v>4.1132979876326905</v>
      </c>
      <c r="I33" s="130">
        <v>13.433105064976122</v>
      </c>
      <c r="K33" s="96"/>
    </row>
    <row r="34" spans="1:11" ht="14.45" customHeight="1" x14ac:dyDescent="0.2">
      <c r="A34" s="558">
        <v>2021</v>
      </c>
      <c r="B34" s="559"/>
      <c r="C34" s="128">
        <v>100</v>
      </c>
      <c r="D34" s="128">
        <v>70.496921403675643</v>
      </c>
      <c r="E34" s="128">
        <v>29.468950963653</v>
      </c>
      <c r="F34" s="128">
        <v>3.412763267136211E-2</v>
      </c>
      <c r="G34" s="128">
        <v>82.183303398294115</v>
      </c>
      <c r="H34" s="128">
        <v>4.3384524105309117</v>
      </c>
      <c r="I34" s="130">
        <v>13.477988901466432</v>
      </c>
      <c r="K34" s="96"/>
    </row>
    <row r="35" spans="1:11" ht="14.45" customHeight="1" x14ac:dyDescent="0.2">
      <c r="A35" s="558">
        <v>2022</v>
      </c>
      <c r="B35" s="559"/>
      <c r="C35" s="128">
        <v>100</v>
      </c>
      <c r="D35" s="128">
        <v>69.83091484110362</v>
      </c>
      <c r="E35" s="128">
        <v>30.100588853126393</v>
      </c>
      <c r="F35" s="128">
        <v>6.8496305769987081E-2</v>
      </c>
      <c r="G35" s="128">
        <v>81.889627175599884</v>
      </c>
      <c r="H35" s="128">
        <v>4.3389912922734934</v>
      </c>
      <c r="I35" s="130">
        <v>13.771151784979176</v>
      </c>
      <c r="K35" s="96"/>
    </row>
    <row r="36" spans="1:11" ht="14.45" customHeight="1" x14ac:dyDescent="0.2">
      <c r="A36" s="558">
        <v>2023</v>
      </c>
      <c r="B36" s="559"/>
      <c r="C36" s="128">
        <v>100</v>
      </c>
      <c r="D36" s="128">
        <v>68.199943828667074</v>
      </c>
      <c r="E36" s="128">
        <v>29.29041180055691</v>
      </c>
      <c r="F36" s="128">
        <v>2.5096443707760079</v>
      </c>
      <c r="G36" s="128">
        <v>79.431343579897643</v>
      </c>
      <c r="H36" s="128">
        <v>4.2582823653807509</v>
      </c>
      <c r="I36" s="130">
        <v>16.311316136963015</v>
      </c>
      <c r="K36" s="96"/>
    </row>
    <row r="37" spans="1:11" ht="14.45" customHeight="1" x14ac:dyDescent="0.2">
      <c r="A37" s="558">
        <v>2024</v>
      </c>
      <c r="B37" s="559"/>
      <c r="C37" s="128">
        <v>100</v>
      </c>
      <c r="D37" s="128">
        <v>68.239641251175598</v>
      </c>
      <c r="E37" s="128">
        <v>29.482355125780064</v>
      </c>
      <c r="F37" s="128">
        <v>2.278003623044345</v>
      </c>
      <c r="G37" s="128">
        <v>79.18983796352336</v>
      </c>
      <c r="H37" s="128">
        <v>4.3352867302715659</v>
      </c>
      <c r="I37" s="130">
        <v>16.474852871899373</v>
      </c>
      <c r="K37" s="96"/>
    </row>
    <row r="38" spans="1:11" ht="6.75" customHeight="1" x14ac:dyDescent="0.2">
      <c r="A38" s="152"/>
      <c r="B38" s="152"/>
      <c r="C38" s="153"/>
      <c r="D38" s="153"/>
      <c r="E38" s="153"/>
      <c r="F38" s="153"/>
      <c r="G38" s="153"/>
      <c r="H38" s="153"/>
      <c r="I38" s="153"/>
    </row>
    <row r="39" spans="1:11" s="10" customFormat="1" ht="34.5" customHeight="1" x14ac:dyDescent="0.2">
      <c r="A39" s="664" t="s">
        <v>383</v>
      </c>
      <c r="B39" s="664"/>
      <c r="C39" s="664"/>
      <c r="D39" s="664"/>
      <c r="E39" s="664"/>
      <c r="F39" s="664"/>
      <c r="G39" s="664"/>
      <c r="H39" s="664"/>
      <c r="I39" s="664"/>
    </row>
    <row r="40" spans="1:11" s="10" customFormat="1" ht="25.5" customHeight="1" x14ac:dyDescent="0.2">
      <c r="A40" s="664" t="s">
        <v>384</v>
      </c>
      <c r="B40" s="664"/>
      <c r="C40" s="664"/>
      <c r="D40" s="664"/>
      <c r="E40" s="664"/>
      <c r="F40" s="664"/>
      <c r="G40" s="664"/>
      <c r="H40" s="664"/>
      <c r="I40" s="664"/>
    </row>
  </sheetData>
  <mergeCells count="43">
    <mergeCell ref="A12:B12"/>
    <mergeCell ref="A15:B15"/>
    <mergeCell ref="A14:B14"/>
    <mergeCell ref="A1:I1"/>
    <mergeCell ref="A3:B4"/>
    <mergeCell ref="C3:C4"/>
    <mergeCell ref="D3:F3"/>
    <mergeCell ref="G3:I3"/>
    <mergeCell ref="C5:I5"/>
    <mergeCell ref="A5:B5"/>
    <mergeCell ref="A13:B13"/>
    <mergeCell ref="A6:B6"/>
    <mergeCell ref="A7:B7"/>
    <mergeCell ref="A8:B8"/>
    <mergeCell ref="A9:B9"/>
    <mergeCell ref="A10:B10"/>
    <mergeCell ref="A11:B11"/>
    <mergeCell ref="A40:I40"/>
    <mergeCell ref="A17:B17"/>
    <mergeCell ref="A22:B22"/>
    <mergeCell ref="A23:B23"/>
    <mergeCell ref="A26:B26"/>
    <mergeCell ref="A33:B33"/>
    <mergeCell ref="A28:B28"/>
    <mergeCell ref="A34:B34"/>
    <mergeCell ref="A37:B37"/>
    <mergeCell ref="A19:B19"/>
    <mergeCell ref="A20:B20"/>
    <mergeCell ref="A18:B18"/>
    <mergeCell ref="A35:B35"/>
    <mergeCell ref="A31:B31"/>
    <mergeCell ref="A32:B32"/>
    <mergeCell ref="A39:I39"/>
    <mergeCell ref="A36:B36"/>
    <mergeCell ref="A29:B29"/>
    <mergeCell ref="A30:B30"/>
    <mergeCell ref="C16:I16"/>
    <mergeCell ref="C27:I27"/>
    <mergeCell ref="A27:B27"/>
    <mergeCell ref="A16:B16"/>
    <mergeCell ref="A24:B24"/>
    <mergeCell ref="A21:B21"/>
    <mergeCell ref="A25:B25"/>
  </mergeCells>
  <hyperlinks>
    <hyperlink ref="K2" location="OBSAH!A1" tooltip="obsah" display="zpět na obsah" xr:uid="{00000000-0004-0000-1D00-000000000000}"/>
  </hyperlinks>
  <pageMargins left="0.7" right="0.7" top="0.78740157499999996" bottom="0.78740157499999996" header="0.3" footer="0.3"/>
  <pageSetup paperSize="9" orientation="portrait" r:id="rId1"/>
  <colBreaks count="1" manualBreakCount="1">
    <brk id="9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List31"/>
  <dimension ref="A1:I27"/>
  <sheetViews>
    <sheetView zoomScaleNormal="100" workbookViewId="0"/>
  </sheetViews>
  <sheetFormatPr defaultColWidth="9.140625" defaultRowHeight="14.25" x14ac:dyDescent="0.2"/>
  <cols>
    <col min="1" max="1" width="11.42578125" style="47" customWidth="1"/>
    <col min="2" max="6" width="13.5703125" style="47" customWidth="1"/>
    <col min="7" max="7" width="8.42578125" style="47" customWidth="1"/>
    <col min="8" max="16384" width="9.140625" style="47"/>
  </cols>
  <sheetData>
    <row r="1" spans="1:9" s="107" customFormat="1" ht="17.45" customHeight="1" x14ac:dyDescent="0.25">
      <c r="A1" s="79" t="s">
        <v>441</v>
      </c>
      <c r="B1" s="79"/>
      <c r="C1" s="79"/>
      <c r="D1" s="79"/>
      <c r="E1" s="79"/>
      <c r="F1" s="79"/>
      <c r="G1" s="79"/>
      <c r="H1" s="48" t="s">
        <v>59</v>
      </c>
    </row>
    <row r="2" spans="1:9" ht="15.75" thickBot="1" x14ac:dyDescent="0.3">
      <c r="A2" s="51" t="s">
        <v>101</v>
      </c>
      <c r="D2" s="74"/>
      <c r="E2" s="48"/>
      <c r="F2" s="48"/>
      <c r="G2" s="74"/>
    </row>
    <row r="3" spans="1:9" ht="15.75" customHeight="1" x14ac:dyDescent="0.2">
      <c r="A3" s="539" t="s">
        <v>102</v>
      </c>
      <c r="B3" s="544" t="s">
        <v>103</v>
      </c>
      <c r="C3" s="542" t="s">
        <v>104</v>
      </c>
      <c r="D3" s="605"/>
      <c r="E3" s="541" t="s">
        <v>105</v>
      </c>
      <c r="F3" s="542"/>
    </row>
    <row r="4" spans="1:9" ht="32.25" customHeight="1" thickBot="1" x14ac:dyDescent="0.25">
      <c r="A4" s="540"/>
      <c r="B4" s="545"/>
      <c r="C4" s="106" t="s">
        <v>106</v>
      </c>
      <c r="D4" s="106" t="s">
        <v>107</v>
      </c>
      <c r="E4" s="201" t="s">
        <v>108</v>
      </c>
      <c r="F4" s="202" t="s">
        <v>109</v>
      </c>
    </row>
    <row r="5" spans="1:9" ht="15" customHeight="1" x14ac:dyDescent="0.2">
      <c r="A5" s="139">
        <v>2015</v>
      </c>
      <c r="B5" s="97">
        <v>33.087604519785948</v>
      </c>
      <c r="C5" s="97" t="s">
        <v>110</v>
      </c>
      <c r="D5" s="37" t="s">
        <v>110</v>
      </c>
      <c r="E5" s="37">
        <v>0.7112840632197801</v>
      </c>
      <c r="F5" s="119">
        <v>3138.3654125941271</v>
      </c>
    </row>
    <row r="6" spans="1:9" ht="15" customHeight="1" x14ac:dyDescent="0.2">
      <c r="A6" s="139">
        <v>2016</v>
      </c>
      <c r="B6" s="97">
        <v>36.580755903296435</v>
      </c>
      <c r="C6" s="97">
        <v>3.4931513835104866</v>
      </c>
      <c r="D6" s="37">
        <v>10.557280994523577</v>
      </c>
      <c r="E6" s="37">
        <v>0.75532788158025943</v>
      </c>
      <c r="F6" s="119">
        <v>3462.3542446465644</v>
      </c>
    </row>
    <row r="7" spans="1:9" ht="15" customHeight="1" x14ac:dyDescent="0.2">
      <c r="A7" s="140">
        <v>2017</v>
      </c>
      <c r="B7" s="49">
        <v>40.902789817245747</v>
      </c>
      <c r="C7" s="97">
        <v>4.322033913949312</v>
      </c>
      <c r="D7" s="37">
        <v>11.815048123595062</v>
      </c>
      <c r="E7" s="37">
        <v>0.78972915908357799</v>
      </c>
      <c r="F7" s="117">
        <v>3862.5704131842872</v>
      </c>
    </row>
    <row r="8" spans="1:9" ht="15" customHeight="1" x14ac:dyDescent="0.2">
      <c r="A8" s="140">
        <v>2018</v>
      </c>
      <c r="B8" s="49">
        <v>46.741501879999994</v>
      </c>
      <c r="C8" s="97">
        <v>5.8387120627542473</v>
      </c>
      <c r="D8" s="37">
        <v>14.274605934807138</v>
      </c>
      <c r="E8" s="37">
        <v>0.8536055435460892</v>
      </c>
      <c r="F8" s="117">
        <v>4398.6081760290135</v>
      </c>
    </row>
    <row r="9" spans="1:9" ht="15" customHeight="1" x14ac:dyDescent="0.2">
      <c r="A9" s="140">
        <v>2019</v>
      </c>
      <c r="B9" s="49">
        <v>56.050010705462533</v>
      </c>
      <c r="C9" s="97">
        <v>9.308508825462539</v>
      </c>
      <c r="D9" s="37">
        <v>19.914868908920358</v>
      </c>
      <c r="E9" s="37">
        <v>0.95179584917685445</v>
      </c>
      <c r="F9" s="117">
        <v>5253.3797554055473</v>
      </c>
    </row>
    <row r="10" spans="1:9" ht="15" customHeight="1" x14ac:dyDescent="0.2">
      <c r="A10" s="140">
        <v>2020</v>
      </c>
      <c r="B10" s="49">
        <v>47.051017129602094</v>
      </c>
      <c r="C10" s="97">
        <v>-8.9989935758604389</v>
      </c>
      <c r="D10" s="37">
        <v>-16.055293232947431</v>
      </c>
      <c r="E10" s="37">
        <v>0.8072829438888216</v>
      </c>
      <c r="F10" s="117">
        <v>4397.227622366413</v>
      </c>
    </row>
    <row r="11" spans="1:9" ht="15" customHeight="1" x14ac:dyDescent="0.2">
      <c r="A11" s="140">
        <v>2021</v>
      </c>
      <c r="B11" s="49">
        <v>50.325570978541599</v>
      </c>
      <c r="C11" s="97">
        <v>3.2745538489395045</v>
      </c>
      <c r="D11" s="37">
        <v>6.9595814260927424</v>
      </c>
      <c r="E11" s="37">
        <v>0.7978364882361727</v>
      </c>
      <c r="F11" s="117">
        <v>4792.5235555732725</v>
      </c>
    </row>
    <row r="12" spans="1:9" ht="15" customHeight="1" x14ac:dyDescent="0.2">
      <c r="A12" s="140">
        <v>2022</v>
      </c>
      <c r="B12" s="49">
        <v>53.19399392111157</v>
      </c>
      <c r="C12" s="97">
        <v>2.8684229425699712</v>
      </c>
      <c r="D12" s="37">
        <v>5.6997325351619832</v>
      </c>
      <c r="E12" s="37">
        <v>0.75453843589091507</v>
      </c>
      <c r="F12" s="117">
        <v>4943.8979807297783</v>
      </c>
    </row>
    <row r="13" spans="1:9" ht="15" customHeight="1" x14ac:dyDescent="0.2">
      <c r="A13" s="140">
        <v>2023</v>
      </c>
      <c r="B13" s="49">
        <v>57.135660343416902</v>
      </c>
      <c r="C13" s="97">
        <v>3.9416664223053317</v>
      </c>
      <c r="D13" s="37">
        <v>7.4099839695266194</v>
      </c>
      <c r="E13" s="37">
        <v>0.74592994519226907</v>
      </c>
      <c r="F13" s="117">
        <v>5252.384605926035</v>
      </c>
      <c r="H13" s="50"/>
    </row>
    <row r="14" spans="1:9" ht="15" customHeight="1" x14ac:dyDescent="0.2">
      <c r="A14" s="140">
        <v>2024</v>
      </c>
      <c r="B14" s="49">
        <v>59.873382632577503</v>
      </c>
      <c r="C14" s="97">
        <v>2.737722289160601</v>
      </c>
      <c r="D14" s="37">
        <v>4.7916174814561989</v>
      </c>
      <c r="E14" s="37">
        <v>0.74198740554759479</v>
      </c>
      <c r="F14" s="117">
        <v>5499.7668800628526</v>
      </c>
      <c r="H14" s="50"/>
      <c r="I14" s="342"/>
    </row>
    <row r="15" spans="1:9" ht="7.5" customHeight="1" x14ac:dyDescent="0.2"/>
    <row r="19" spans="4:6" x14ac:dyDescent="0.2">
      <c r="D19" s="50"/>
      <c r="E19" s="50"/>
      <c r="F19" s="50"/>
    </row>
    <row r="23" spans="4:6" ht="34.5" customHeight="1" x14ac:dyDescent="0.2"/>
    <row r="26" spans="4:6" ht="25.5" customHeight="1" x14ac:dyDescent="0.2"/>
    <row r="27" spans="4:6" ht="25.5" customHeight="1" x14ac:dyDescent="0.2"/>
  </sheetData>
  <mergeCells count="4">
    <mergeCell ref="C3:D3"/>
    <mergeCell ref="E3:F3"/>
    <mergeCell ref="A3:A4"/>
    <mergeCell ref="B3:B4"/>
  </mergeCells>
  <hyperlinks>
    <hyperlink ref="H1" location="OBSAH!A1" tooltip="obsah" display="zpět na obsah" xr:uid="{00000000-0004-0000-1E00-000000000000}"/>
  </hyperlinks>
  <pageMargins left="0.7" right="0.7" top="0.78740157499999996" bottom="0.78740157499999996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List32"/>
  <dimension ref="A1:N42"/>
  <sheetViews>
    <sheetView zoomScaleNormal="100" workbookViewId="0"/>
  </sheetViews>
  <sheetFormatPr defaultColWidth="9.140625" defaultRowHeight="14.25" x14ac:dyDescent="0.2"/>
  <cols>
    <col min="1" max="1" width="8.7109375" style="95" customWidth="1"/>
    <col min="2" max="2" width="6.7109375" style="95" customWidth="1"/>
    <col min="3" max="3" width="11.28515625" style="95" customWidth="1"/>
    <col min="4" max="4" width="6.85546875" style="95" customWidth="1"/>
    <col min="5" max="5" width="7.5703125" style="95" customWidth="1"/>
    <col min="6" max="6" width="8.140625" style="95" customWidth="1"/>
    <col min="7" max="7" width="8.28515625" style="95" customWidth="1"/>
    <col min="8" max="8" width="7" style="95" customWidth="1"/>
    <col min="9" max="9" width="7.42578125" style="95" customWidth="1"/>
    <col min="10" max="10" width="8.5703125" style="95" customWidth="1"/>
    <col min="11" max="11" width="6.85546875" style="95" customWidth="1"/>
    <col min="12" max="16384" width="9.140625" style="95"/>
  </cols>
  <sheetData>
    <row r="1" spans="1:14" s="111" customFormat="1" ht="17.45" customHeight="1" x14ac:dyDescent="0.2">
      <c r="A1" s="661" t="s">
        <v>385</v>
      </c>
      <c r="B1" s="661"/>
      <c r="C1" s="661"/>
      <c r="D1" s="661"/>
      <c r="E1" s="661"/>
      <c r="F1" s="661"/>
      <c r="G1" s="661"/>
      <c r="H1" s="661"/>
      <c r="I1" s="661"/>
      <c r="J1" s="661"/>
      <c r="K1" s="661"/>
    </row>
    <row r="2" spans="1:14" ht="15.75" thickBot="1" x14ac:dyDescent="0.3">
      <c r="A2" s="89" t="s">
        <v>101</v>
      </c>
      <c r="J2" s="48"/>
      <c r="K2" s="53"/>
      <c r="L2" s="48"/>
      <c r="M2" s="48" t="s">
        <v>59</v>
      </c>
      <c r="N2" s="53"/>
    </row>
    <row r="3" spans="1:14" ht="15.75" customHeight="1" x14ac:dyDescent="0.2">
      <c r="A3" s="567" t="s">
        <v>102</v>
      </c>
      <c r="B3" s="568"/>
      <c r="C3" s="668" t="s">
        <v>386</v>
      </c>
      <c r="D3" s="670" t="s">
        <v>387</v>
      </c>
      <c r="E3" s="670"/>
      <c r="F3" s="670"/>
      <c r="G3" s="670"/>
      <c r="H3" s="670" t="s">
        <v>388</v>
      </c>
      <c r="I3" s="670"/>
      <c r="J3" s="670"/>
      <c r="K3" s="671"/>
    </row>
    <row r="4" spans="1:14" ht="41.25" customHeight="1" thickBot="1" x14ac:dyDescent="0.25">
      <c r="A4" s="571"/>
      <c r="B4" s="572"/>
      <c r="C4" s="669"/>
      <c r="D4" s="121" t="s">
        <v>114</v>
      </c>
      <c r="E4" s="121" t="s">
        <v>389</v>
      </c>
      <c r="F4" s="121" t="s">
        <v>390</v>
      </c>
      <c r="G4" s="121" t="s">
        <v>391</v>
      </c>
      <c r="H4" s="121" t="s">
        <v>114</v>
      </c>
      <c r="I4" s="121" t="s">
        <v>392</v>
      </c>
      <c r="J4" s="121" t="s">
        <v>393</v>
      </c>
      <c r="K4" s="129" t="s">
        <v>394</v>
      </c>
    </row>
    <row r="5" spans="1:14" ht="16.5" customHeight="1" x14ac:dyDescent="0.2">
      <c r="A5" s="674"/>
      <c r="B5" s="675"/>
      <c r="C5" s="672" t="s">
        <v>399</v>
      </c>
      <c r="D5" s="673"/>
      <c r="E5" s="673"/>
      <c r="F5" s="673"/>
      <c r="G5" s="673"/>
      <c r="H5" s="673"/>
      <c r="I5" s="673"/>
      <c r="J5" s="673"/>
      <c r="K5" s="673"/>
    </row>
    <row r="6" spans="1:14" ht="15" customHeight="1" x14ac:dyDescent="0.2">
      <c r="A6" s="558">
        <v>2015</v>
      </c>
      <c r="B6" s="559"/>
      <c r="C6" s="389">
        <v>18552.984499999999</v>
      </c>
      <c r="D6" s="389">
        <v>16819.984499999999</v>
      </c>
      <c r="E6" s="389">
        <v>14890.9845</v>
      </c>
      <c r="F6" s="389">
        <v>1146</v>
      </c>
      <c r="G6" s="389">
        <v>783</v>
      </c>
      <c r="H6" s="389">
        <v>1733</v>
      </c>
      <c r="I6" s="389">
        <v>836</v>
      </c>
      <c r="J6" s="389">
        <v>485</v>
      </c>
      <c r="K6" s="349">
        <v>412</v>
      </c>
    </row>
    <row r="7" spans="1:14" ht="15" customHeight="1" x14ac:dyDescent="0.2">
      <c r="A7" s="558">
        <v>2016</v>
      </c>
      <c r="B7" s="559"/>
      <c r="C7" s="389">
        <v>20090.861000000001</v>
      </c>
      <c r="D7" s="389">
        <v>18206.861000000001</v>
      </c>
      <c r="E7" s="389">
        <v>16212.861000000001</v>
      </c>
      <c r="F7" s="389">
        <v>1167</v>
      </c>
      <c r="G7" s="389">
        <v>827</v>
      </c>
      <c r="H7" s="389">
        <v>1884</v>
      </c>
      <c r="I7" s="389">
        <v>909</v>
      </c>
      <c r="J7" s="389">
        <v>541</v>
      </c>
      <c r="K7" s="349">
        <v>434</v>
      </c>
    </row>
    <row r="8" spans="1:14" ht="15" customHeight="1" x14ac:dyDescent="0.2">
      <c r="A8" s="558">
        <v>2017</v>
      </c>
      <c r="B8" s="559"/>
      <c r="C8" s="389">
        <v>21739.578079999999</v>
      </c>
      <c r="D8" s="389">
        <v>19409.09808</v>
      </c>
      <c r="E8" s="389">
        <v>17453.09808</v>
      </c>
      <c r="F8" s="389">
        <v>1202</v>
      </c>
      <c r="G8" s="389">
        <v>754</v>
      </c>
      <c r="H8" s="389">
        <v>2330.48</v>
      </c>
      <c r="I8" s="389">
        <v>1135</v>
      </c>
      <c r="J8" s="389">
        <v>686</v>
      </c>
      <c r="K8" s="349">
        <v>509.48</v>
      </c>
    </row>
    <row r="9" spans="1:14" ht="15" customHeight="1" x14ac:dyDescent="0.2">
      <c r="A9" s="558">
        <v>2018</v>
      </c>
      <c r="B9" s="559"/>
      <c r="C9" s="389">
        <v>23471.501879999996</v>
      </c>
      <c r="D9" s="389">
        <v>20698.901879999998</v>
      </c>
      <c r="E9" s="389">
        <v>18073.901879999998</v>
      </c>
      <c r="F9" s="389">
        <v>1648</v>
      </c>
      <c r="G9" s="389">
        <v>977</v>
      </c>
      <c r="H9" s="389">
        <v>2772.5999999999995</v>
      </c>
      <c r="I9" s="389">
        <v>1344.1</v>
      </c>
      <c r="J9" s="389">
        <v>814.3</v>
      </c>
      <c r="K9" s="349">
        <v>614.19999999999993</v>
      </c>
    </row>
    <row r="10" spans="1:14" ht="15" customHeight="1" x14ac:dyDescent="0.2">
      <c r="A10" s="558">
        <v>2019</v>
      </c>
      <c r="B10" s="559"/>
      <c r="C10" s="389">
        <v>26988</v>
      </c>
      <c r="D10" s="389">
        <v>23845.839199999999</v>
      </c>
      <c r="E10" s="389">
        <v>21191.839199999999</v>
      </c>
      <c r="F10" s="389">
        <v>1721</v>
      </c>
      <c r="G10" s="389">
        <v>933</v>
      </c>
      <c r="H10" s="389">
        <v>3142</v>
      </c>
      <c r="I10" s="389">
        <v>1480</v>
      </c>
      <c r="J10" s="389">
        <v>933</v>
      </c>
      <c r="K10" s="349">
        <v>729</v>
      </c>
    </row>
    <row r="11" spans="1:14" ht="15" customHeight="1" x14ac:dyDescent="0.2">
      <c r="A11" s="558">
        <v>2020</v>
      </c>
      <c r="B11" s="559"/>
      <c r="C11" s="389">
        <v>30314</v>
      </c>
      <c r="D11" s="389">
        <v>26638.576536000004</v>
      </c>
      <c r="E11" s="389">
        <v>24010.576536000004</v>
      </c>
      <c r="F11" s="389">
        <v>1729</v>
      </c>
      <c r="G11" s="389">
        <v>899</v>
      </c>
      <c r="H11" s="389">
        <v>3675</v>
      </c>
      <c r="I11" s="389">
        <v>1728</v>
      </c>
      <c r="J11" s="389">
        <v>1125</v>
      </c>
      <c r="K11" s="349">
        <v>822</v>
      </c>
    </row>
    <row r="12" spans="1:14" ht="15" customHeight="1" x14ac:dyDescent="0.2">
      <c r="A12" s="558">
        <v>2021</v>
      </c>
      <c r="B12" s="559"/>
      <c r="C12" s="389">
        <v>30724.614248539998</v>
      </c>
      <c r="D12" s="389">
        <v>26462.614248539998</v>
      </c>
      <c r="E12" s="389">
        <v>23901.614248539998</v>
      </c>
      <c r="F12" s="389">
        <v>1674</v>
      </c>
      <c r="G12" s="389">
        <v>887</v>
      </c>
      <c r="H12" s="389">
        <v>4262</v>
      </c>
      <c r="I12" s="389">
        <v>2000</v>
      </c>
      <c r="J12" s="389">
        <v>1341</v>
      </c>
      <c r="K12" s="349">
        <v>921</v>
      </c>
    </row>
    <row r="13" spans="1:14" ht="15" customHeight="1" x14ac:dyDescent="0.2">
      <c r="A13" s="558">
        <v>2022</v>
      </c>
      <c r="B13" s="559"/>
      <c r="C13" s="389">
        <v>31183</v>
      </c>
      <c r="D13" s="389">
        <v>26608</v>
      </c>
      <c r="E13" s="389">
        <v>23940</v>
      </c>
      <c r="F13" s="389">
        <v>1764</v>
      </c>
      <c r="G13" s="389">
        <v>904</v>
      </c>
      <c r="H13" s="389">
        <v>4575</v>
      </c>
      <c r="I13" s="389">
        <v>2054</v>
      </c>
      <c r="J13" s="389">
        <v>1529</v>
      </c>
      <c r="K13" s="349">
        <v>992</v>
      </c>
    </row>
    <row r="14" spans="1:14" ht="15" customHeight="1" x14ac:dyDescent="0.2">
      <c r="A14" s="558">
        <v>2023</v>
      </c>
      <c r="B14" s="559"/>
      <c r="C14" s="389">
        <v>33295.488924000005</v>
      </c>
      <c r="D14" s="389">
        <v>28169.188924000002</v>
      </c>
      <c r="E14" s="389">
        <v>24410.088924000003</v>
      </c>
      <c r="F14" s="389">
        <v>2851</v>
      </c>
      <c r="G14" s="389">
        <v>908.1</v>
      </c>
      <c r="H14" s="389">
        <v>5126.3</v>
      </c>
      <c r="I14" s="389">
        <v>2291.3000000000002</v>
      </c>
      <c r="J14" s="389">
        <v>1750.5</v>
      </c>
      <c r="K14" s="349">
        <v>1084.5</v>
      </c>
    </row>
    <row r="15" spans="1:14" ht="15" customHeight="1" x14ac:dyDescent="0.2">
      <c r="A15" s="558">
        <v>2024</v>
      </c>
      <c r="B15" s="559"/>
      <c r="C15" s="389">
        <f>D15+H15</f>
        <v>36234.936631999997</v>
      </c>
      <c r="D15" s="389">
        <v>30778.536631999999</v>
      </c>
      <c r="E15" s="389">
        <v>26931.636631999998</v>
      </c>
      <c r="F15" s="389">
        <v>2903.7</v>
      </c>
      <c r="G15" s="389">
        <v>943.2</v>
      </c>
      <c r="H15" s="389">
        <f>I15+J15+K15</f>
        <v>5456.4000000000005</v>
      </c>
      <c r="I15" s="389">
        <v>2402.8000000000002</v>
      </c>
      <c r="J15" s="389">
        <v>1918.8</v>
      </c>
      <c r="K15" s="349">
        <v>1134.8</v>
      </c>
    </row>
    <row r="16" spans="1:14" ht="16.5" customHeight="1" x14ac:dyDescent="0.2">
      <c r="A16" s="667"/>
      <c r="B16" s="667"/>
      <c r="C16" s="665" t="s">
        <v>120</v>
      </c>
      <c r="D16" s="666"/>
      <c r="E16" s="666"/>
      <c r="F16" s="666"/>
      <c r="G16" s="666"/>
      <c r="H16" s="666"/>
      <c r="I16" s="666"/>
      <c r="J16" s="666"/>
      <c r="K16" s="666"/>
    </row>
    <row r="17" spans="1:11" x14ac:dyDescent="0.2">
      <c r="A17" s="558">
        <v>2015</v>
      </c>
      <c r="B17" s="559"/>
      <c r="C17" s="389">
        <v>1705.5444812586677</v>
      </c>
      <c r="D17" s="389">
        <v>1546.2327227638943</v>
      </c>
      <c r="E17" s="389">
        <v>1368.9030158184717</v>
      </c>
      <c r="F17" s="389">
        <v>105.34984145124646</v>
      </c>
      <c r="G17" s="389">
        <v>71.979865494176252</v>
      </c>
      <c r="H17" s="389">
        <v>159.31175849477324</v>
      </c>
      <c r="I17" s="389">
        <v>76.852065840525341</v>
      </c>
      <c r="J17" s="389">
        <v>44.585229584515304</v>
      </c>
      <c r="K17" s="349">
        <v>37.874463069732585</v>
      </c>
    </row>
    <row r="18" spans="1:11" x14ac:dyDescent="0.2">
      <c r="A18" s="558">
        <v>2015</v>
      </c>
      <c r="B18" s="559"/>
      <c r="C18" s="389">
        <v>1705.5444812586677</v>
      </c>
      <c r="D18" s="389">
        <v>1546.2327227638943</v>
      </c>
      <c r="E18" s="389">
        <v>1368.9030158184717</v>
      </c>
      <c r="F18" s="389">
        <v>105.34984145124646</v>
      </c>
      <c r="G18" s="389">
        <v>71.979865494176252</v>
      </c>
      <c r="H18" s="389">
        <v>159.31175849477324</v>
      </c>
      <c r="I18" s="389">
        <v>76.852065840525341</v>
      </c>
      <c r="J18" s="389">
        <v>44.585229584515304</v>
      </c>
      <c r="K18" s="349">
        <v>37.874463069732585</v>
      </c>
    </row>
    <row r="19" spans="1:11" x14ac:dyDescent="0.2">
      <c r="A19" s="558">
        <v>2016</v>
      </c>
      <c r="B19" s="559"/>
      <c r="C19" s="389">
        <v>1846.9188664651231</v>
      </c>
      <c r="D19" s="389">
        <v>1673.725933398676</v>
      </c>
      <c r="E19" s="389">
        <v>1490.4208864058439</v>
      </c>
      <c r="F19" s="389">
        <v>107.28033592810176</v>
      </c>
      <c r="G19" s="389">
        <v>76.024711064730212</v>
      </c>
      <c r="H19" s="389">
        <v>173.19293306644707</v>
      </c>
      <c r="I19" s="389">
        <v>83.562832355308061</v>
      </c>
      <c r="J19" s="389">
        <v>49.733214856129436</v>
      </c>
      <c r="K19" s="349">
        <v>39.896885855009572</v>
      </c>
    </row>
    <row r="20" spans="1:11" x14ac:dyDescent="0.2">
      <c r="A20" s="558">
        <v>2017</v>
      </c>
      <c r="B20" s="559"/>
      <c r="C20" s="389">
        <v>1998.4826386954564</v>
      </c>
      <c r="D20" s="389">
        <v>1784.2455544848972</v>
      </c>
      <c r="E20" s="389">
        <v>1604.4337832120891</v>
      </c>
      <c r="F20" s="389">
        <v>110.49782672286061</v>
      </c>
      <c r="G20" s="389">
        <v>69.313944549947493</v>
      </c>
      <c r="H20" s="389">
        <v>214.2370842105592</v>
      </c>
      <c r="I20" s="389">
        <v>104.33863005860798</v>
      </c>
      <c r="J20" s="389">
        <v>63.062819577273189</v>
      </c>
      <c r="K20" s="349">
        <v>46.835634574678053</v>
      </c>
    </row>
    <row r="21" spans="1:11" x14ac:dyDescent="0.2">
      <c r="A21" s="558">
        <v>2018</v>
      </c>
      <c r="B21" s="559"/>
      <c r="C21" s="389">
        <v>2157.6954639447058</v>
      </c>
      <c r="D21" s="389">
        <v>1902.8150360147531</v>
      </c>
      <c r="E21" s="389">
        <v>1661.5032264078404</v>
      </c>
      <c r="F21" s="389">
        <v>151.49785227893034</v>
      </c>
      <c r="G21" s="389">
        <v>89.813957327982365</v>
      </c>
      <c r="H21" s="389">
        <v>254.88042792995279</v>
      </c>
      <c r="I21" s="389">
        <v>123.56083934958147</v>
      </c>
      <c r="J21" s="389">
        <v>74.85722154777487</v>
      </c>
      <c r="K21" s="349">
        <v>56.462367032596482</v>
      </c>
    </row>
    <row r="22" spans="1:11" x14ac:dyDescent="0.2">
      <c r="A22" s="558">
        <v>2019</v>
      </c>
      <c r="B22" s="559"/>
      <c r="C22" s="389">
        <v>2480.9611876843278</v>
      </c>
      <c r="D22" s="389">
        <v>2192.1076605514118</v>
      </c>
      <c r="E22" s="389">
        <v>1948.1299300002702</v>
      </c>
      <c r="F22" s="389">
        <v>158.20861879371307</v>
      </c>
      <c r="G22" s="389">
        <v>85.769111757428405</v>
      </c>
      <c r="H22" s="389">
        <v>288.83874506092184</v>
      </c>
      <c r="I22" s="389">
        <v>136.05389646408793</v>
      </c>
      <c r="J22" s="389">
        <v>85.769111757428405</v>
      </c>
      <c r="K22" s="349">
        <v>67.015736839405477</v>
      </c>
    </row>
    <row r="23" spans="1:11" x14ac:dyDescent="0.2">
      <c r="A23" s="558">
        <v>2020</v>
      </c>
      <c r="B23" s="559"/>
      <c r="C23" s="389">
        <v>2786.714741494839</v>
      </c>
      <c r="D23" s="389">
        <v>2448.839279715964</v>
      </c>
      <c r="E23" s="389">
        <v>2207.2516851837863</v>
      </c>
      <c r="F23" s="389">
        <v>158.9440452610865</v>
      </c>
      <c r="G23" s="389">
        <v>82.643549271091246</v>
      </c>
      <c r="H23" s="389">
        <v>337.8365334496778</v>
      </c>
      <c r="I23" s="389">
        <v>158.85211695266483</v>
      </c>
      <c r="J23" s="389">
        <v>103.41934697439116</v>
      </c>
      <c r="K23" s="349">
        <v>75.565069522621812</v>
      </c>
    </row>
    <row r="24" spans="1:11" x14ac:dyDescent="0.2">
      <c r="A24" s="558">
        <v>2021</v>
      </c>
      <c r="B24" s="559"/>
      <c r="C24" s="389">
        <v>2824.4618147769606</v>
      </c>
      <c r="D24" s="389">
        <v>2432.663364283756</v>
      </c>
      <c r="E24" s="389">
        <v>2197.234966415831</v>
      </c>
      <c r="F24" s="389">
        <v>153.88798829789405</v>
      </c>
      <c r="G24" s="389">
        <v>81.540409570031073</v>
      </c>
      <c r="H24" s="389">
        <v>391.79845049320454</v>
      </c>
      <c r="I24" s="389">
        <v>183.85661684336208</v>
      </c>
      <c r="J24" s="389">
        <v>123.27586159347426</v>
      </c>
      <c r="K24" s="349">
        <v>84.665972056368233</v>
      </c>
    </row>
    <row r="25" spans="1:11" x14ac:dyDescent="0.2">
      <c r="A25" s="558">
        <v>2022</v>
      </c>
      <c r="B25" s="559"/>
      <c r="C25" s="389">
        <v>2866.6004415132797</v>
      </c>
      <c r="D25" s="389">
        <v>2446.0284304840889</v>
      </c>
      <c r="E25" s="389">
        <v>2200.7637036150441</v>
      </c>
      <c r="F25" s="389">
        <v>162.16153605584535</v>
      </c>
      <c r="G25" s="389">
        <v>83.10319081319966</v>
      </c>
      <c r="H25" s="389">
        <v>420.57201102919072</v>
      </c>
      <c r="I25" s="389">
        <v>188.82074549813285</v>
      </c>
      <c r="J25" s="389">
        <v>140.55838357675029</v>
      </c>
      <c r="K25" s="349">
        <v>91.19288195430758</v>
      </c>
    </row>
    <row r="26" spans="1:11" x14ac:dyDescent="0.2">
      <c r="A26" s="558">
        <v>2023</v>
      </c>
      <c r="B26" s="559"/>
      <c r="C26" s="389">
        <v>3060.797974856137</v>
      </c>
      <c r="D26" s="389">
        <v>2589.5458873940734</v>
      </c>
      <c r="E26" s="389">
        <v>2243.9781832061326</v>
      </c>
      <c r="F26" s="389">
        <v>262.0876073102126</v>
      </c>
      <c r="G26" s="389">
        <v>83.480096877728542</v>
      </c>
      <c r="H26" s="389">
        <v>471.25208746206346</v>
      </c>
      <c r="I26" s="389">
        <v>210.63533308659774</v>
      </c>
      <c r="J26" s="389">
        <v>160.92050389215265</v>
      </c>
      <c r="K26" s="349">
        <v>99.696250483313079</v>
      </c>
    </row>
    <row r="27" spans="1:11" x14ac:dyDescent="0.2">
      <c r="A27" s="558">
        <v>2024</v>
      </c>
      <c r="B27" s="559"/>
      <c r="C27" s="389">
        <v>3328.4190006899353</v>
      </c>
      <c r="D27" s="389">
        <v>2827.2125098435854</v>
      </c>
      <c r="E27" s="389">
        <v>2473.8492575826035</v>
      </c>
      <c r="F27" s="389">
        <v>266.72408318131829</v>
      </c>
      <c r="G27" s="389">
        <v>86.639169079663674</v>
      </c>
      <c r="H27" s="389">
        <v>501.2064908463496</v>
      </c>
      <c r="I27" s="389">
        <v>220.7130995171924</v>
      </c>
      <c r="J27" s="389">
        <v>176.25449282236923</v>
      </c>
      <c r="K27" s="349">
        <v>104.23889850678788</v>
      </c>
    </row>
    <row r="28" spans="1:11" ht="16.5" customHeight="1" x14ac:dyDescent="0.2">
      <c r="A28" s="667"/>
      <c r="B28" s="676"/>
      <c r="C28" s="665" t="s">
        <v>395</v>
      </c>
      <c r="D28" s="666"/>
      <c r="E28" s="666"/>
      <c r="F28" s="666"/>
      <c r="G28" s="666"/>
      <c r="H28" s="666"/>
      <c r="I28" s="666"/>
      <c r="J28" s="666"/>
      <c r="K28" s="666"/>
    </row>
    <row r="29" spans="1:11" ht="15" customHeight="1" x14ac:dyDescent="0.2">
      <c r="A29" s="558">
        <v>2010</v>
      </c>
      <c r="B29" s="559"/>
      <c r="C29" s="128">
        <v>100</v>
      </c>
      <c r="D29" s="128">
        <v>92.060212514757978</v>
      </c>
      <c r="E29" s="128">
        <v>81.393152302243223</v>
      </c>
      <c r="F29" s="128">
        <v>5.6906729634002371</v>
      </c>
      <c r="G29" s="128">
        <v>4.9763872491145218</v>
      </c>
      <c r="H29" s="128">
        <v>7.9397874852420305</v>
      </c>
      <c r="I29" s="128">
        <v>2.7804014167650535</v>
      </c>
      <c r="J29" s="128">
        <v>2.9634002361275091</v>
      </c>
      <c r="K29" s="130">
        <v>2.1959858323494688</v>
      </c>
    </row>
    <row r="30" spans="1:11" x14ac:dyDescent="0.2">
      <c r="A30" s="558">
        <v>2015</v>
      </c>
      <c r="B30" s="559"/>
      <c r="C30" s="128">
        <v>100</v>
      </c>
      <c r="D30" s="128">
        <v>90.659184779677901</v>
      </c>
      <c r="E30" s="128">
        <v>80.26193575486468</v>
      </c>
      <c r="F30" s="128">
        <v>6.1769037752389657</v>
      </c>
      <c r="G30" s="128">
        <v>4.220345249574267</v>
      </c>
      <c r="H30" s="128">
        <v>9.3408152203221011</v>
      </c>
      <c r="I30" s="128">
        <v>4.5060135742580938</v>
      </c>
      <c r="J30" s="128">
        <v>2.6141346692765253</v>
      </c>
      <c r="K30" s="130">
        <v>2.2206669767874816</v>
      </c>
    </row>
    <row r="31" spans="1:11" x14ac:dyDescent="0.2">
      <c r="A31" s="558">
        <v>2016</v>
      </c>
      <c r="B31" s="559"/>
      <c r="C31" s="128">
        <v>100</v>
      </c>
      <c r="D31" s="128">
        <v>90.622601988038241</v>
      </c>
      <c r="E31" s="128">
        <v>80.697691353297401</v>
      </c>
      <c r="F31" s="128">
        <v>5.8086111889380945</v>
      </c>
      <c r="G31" s="128">
        <v>4.1162994458027455</v>
      </c>
      <c r="H31" s="128">
        <v>9.3773980119617573</v>
      </c>
      <c r="I31" s="128">
        <v>4.5244452191471529</v>
      </c>
      <c r="J31" s="128">
        <v>2.6927666265771286</v>
      </c>
      <c r="K31" s="130">
        <v>2.1601861662374748</v>
      </c>
    </row>
    <row r="32" spans="1:11" x14ac:dyDescent="0.2">
      <c r="A32" s="558">
        <v>2017</v>
      </c>
      <c r="B32" s="559"/>
      <c r="C32" s="128">
        <v>100</v>
      </c>
      <c r="D32" s="128">
        <v>89.280012742547214</v>
      </c>
      <c r="E32" s="128">
        <v>80.282598014432111</v>
      </c>
      <c r="F32" s="128">
        <v>5.529086146827372</v>
      </c>
      <c r="G32" s="128">
        <v>3.4683285812877189</v>
      </c>
      <c r="H32" s="128">
        <v>10.719987257452791</v>
      </c>
      <c r="I32" s="128">
        <v>5.2208924930524692</v>
      </c>
      <c r="J32" s="128">
        <v>3.155535022232594</v>
      </c>
      <c r="K32" s="130">
        <v>2.3435597421677286</v>
      </c>
    </row>
    <row r="33" spans="1:11" x14ac:dyDescent="0.2">
      <c r="A33" s="558">
        <v>2018</v>
      </c>
      <c r="B33" s="559"/>
      <c r="C33" s="128">
        <v>100</v>
      </c>
      <c r="D33" s="128">
        <v>88.187377125779392</v>
      </c>
      <c r="E33" s="128">
        <v>77.003601952718341</v>
      </c>
      <c r="F33" s="128">
        <v>7.0212805657922397</v>
      </c>
      <c r="G33" s="128">
        <v>4.1624946072688216</v>
      </c>
      <c r="H33" s="128">
        <v>11.812622874220608</v>
      </c>
      <c r="I33" s="128">
        <v>5.7265189371852845</v>
      </c>
      <c r="J33" s="128">
        <v>3.4693135708280467</v>
      </c>
      <c r="K33" s="130">
        <v>2.6167903662072773</v>
      </c>
    </row>
    <row r="34" spans="1:11" x14ac:dyDescent="0.2">
      <c r="A34" s="558">
        <v>2019</v>
      </c>
      <c r="B34" s="559"/>
      <c r="C34" s="128">
        <v>100</v>
      </c>
      <c r="D34" s="128">
        <v>88.357192826441377</v>
      </c>
      <c r="E34" s="128">
        <v>78.523192530013333</v>
      </c>
      <c r="F34" s="128">
        <v>6.3769082555209717</v>
      </c>
      <c r="G34" s="128">
        <v>3.45709204090707</v>
      </c>
      <c r="H34" s="128">
        <v>11.642211353194012</v>
      </c>
      <c r="I34" s="128">
        <v>5.4839187787164665</v>
      </c>
      <c r="J34" s="128">
        <v>3.45709204090707</v>
      </c>
      <c r="K34" s="130">
        <v>2.7012005335704758</v>
      </c>
    </row>
    <row r="35" spans="1:11" x14ac:dyDescent="0.2">
      <c r="A35" s="558">
        <v>2020</v>
      </c>
      <c r="B35" s="559"/>
      <c r="C35" s="128">
        <v>100</v>
      </c>
      <c r="D35" s="128">
        <v>87.875491640826027</v>
      </c>
      <c r="E35" s="128">
        <v>79.206229913571306</v>
      </c>
      <c r="F35" s="128">
        <v>5.7036352840271825</v>
      </c>
      <c r="G35" s="128">
        <v>2.9656264432275514</v>
      </c>
      <c r="H35" s="128">
        <v>12.123111433661014</v>
      </c>
      <c r="I35" s="128">
        <v>5.7003364781948935</v>
      </c>
      <c r="J35" s="128">
        <v>3.7111565613248008</v>
      </c>
      <c r="K35" s="130">
        <v>2.711618394141321</v>
      </c>
    </row>
    <row r="36" spans="1:11" x14ac:dyDescent="0.2">
      <c r="A36" s="558">
        <v>2021</v>
      </c>
      <c r="B36" s="559"/>
      <c r="C36" s="128">
        <v>100</v>
      </c>
      <c r="D36" s="128">
        <v>86.128385647014184</v>
      </c>
      <c r="E36" s="128">
        <v>77.793049101261786</v>
      </c>
      <c r="F36" s="128">
        <v>5.4484003817217879</v>
      </c>
      <c r="G36" s="128">
        <v>2.8869361640306006</v>
      </c>
      <c r="H36" s="128">
        <v>13.871614352985818</v>
      </c>
      <c r="I36" s="128">
        <v>6.5094389267882775</v>
      </c>
      <c r="J36" s="128">
        <v>4.3645788004115396</v>
      </c>
      <c r="K36" s="130">
        <v>2.9975966257860014</v>
      </c>
    </row>
    <row r="37" spans="1:11" x14ac:dyDescent="0.2">
      <c r="A37" s="558">
        <v>2022</v>
      </c>
      <c r="B37" s="559"/>
      <c r="C37" s="128">
        <v>100</v>
      </c>
      <c r="D37" s="128">
        <v>85.32854439919187</v>
      </c>
      <c r="E37" s="128">
        <v>76.772600455376335</v>
      </c>
      <c r="F37" s="128">
        <v>5.6569284546066765</v>
      </c>
      <c r="G37" s="128">
        <v>2.899015489208864</v>
      </c>
      <c r="H37" s="128">
        <v>14.671455600808134</v>
      </c>
      <c r="I37" s="128">
        <v>6.5869223615431487</v>
      </c>
      <c r="J37" s="128">
        <v>4.9033127024340182</v>
      </c>
      <c r="K37" s="130">
        <v>3.1812205368309656</v>
      </c>
    </row>
    <row r="38" spans="1:11" x14ac:dyDescent="0.2">
      <c r="A38" s="558">
        <v>2023</v>
      </c>
      <c r="B38" s="559"/>
      <c r="C38" s="128">
        <v>100</v>
      </c>
      <c r="D38" s="128">
        <v>84.603619992782654</v>
      </c>
      <c r="E38" s="128">
        <v>73.313501957332008</v>
      </c>
      <c r="F38" s="128">
        <v>8.5627215341623852</v>
      </c>
      <c r="G38" s="128">
        <v>2.7273965012882715</v>
      </c>
      <c r="H38" s="128">
        <v>15.396380007217338</v>
      </c>
      <c r="I38" s="128">
        <v>6.8817130309457282</v>
      </c>
      <c r="J38" s="128">
        <v>5.2574689742375496</v>
      </c>
      <c r="K38" s="130">
        <v>3.2571980020340603</v>
      </c>
    </row>
    <row r="39" spans="1:11" x14ac:dyDescent="0.2">
      <c r="A39" s="558">
        <v>2024</v>
      </c>
      <c r="B39" s="559"/>
      <c r="C39" s="128">
        <v>100</v>
      </c>
      <c r="D39" s="128">
        <v>84.941604685514164</v>
      </c>
      <c r="E39" s="128">
        <v>74.32505514088848</v>
      </c>
      <c r="F39" s="128">
        <v>8.013536851160568</v>
      </c>
      <c r="G39" s="128">
        <v>2.603012693465113</v>
      </c>
      <c r="H39" s="128">
        <v>15.058395314485839</v>
      </c>
      <c r="I39" s="128">
        <v>6.6311693170674024</v>
      </c>
      <c r="J39" s="128">
        <v>5.2954418534996375</v>
      </c>
      <c r="K39" s="130">
        <v>3.1317841439187974</v>
      </c>
    </row>
    <row r="40" spans="1:11" ht="7.5" customHeight="1" x14ac:dyDescent="0.2">
      <c r="A40" s="89"/>
    </row>
    <row r="41" spans="1:11" x14ac:dyDescent="0.2">
      <c r="A41" s="89" t="s">
        <v>396</v>
      </c>
    </row>
    <row r="42" spans="1:11" ht="5.25" customHeight="1" x14ac:dyDescent="0.2">
      <c r="A42" s="89"/>
    </row>
  </sheetData>
  <mergeCells count="43">
    <mergeCell ref="A21:B21"/>
    <mergeCell ref="A22:B22"/>
    <mergeCell ref="A32:B32"/>
    <mergeCell ref="A33:B33"/>
    <mergeCell ref="A17:B17"/>
    <mergeCell ref="A29:B29"/>
    <mergeCell ref="A1:K1"/>
    <mergeCell ref="A3:B4"/>
    <mergeCell ref="C3:C4"/>
    <mergeCell ref="D3:G3"/>
    <mergeCell ref="H3:K3"/>
    <mergeCell ref="A39:B39"/>
    <mergeCell ref="A18:B18"/>
    <mergeCell ref="A23:B23"/>
    <mergeCell ref="A24:B24"/>
    <mergeCell ref="A30:B30"/>
    <mergeCell ref="A27:B27"/>
    <mergeCell ref="A31:B31"/>
    <mergeCell ref="A19:B19"/>
    <mergeCell ref="A34:B34"/>
    <mergeCell ref="A38:B38"/>
    <mergeCell ref="A37:B37"/>
    <mergeCell ref="A25:B25"/>
    <mergeCell ref="A26:B26"/>
    <mergeCell ref="A36:B36"/>
    <mergeCell ref="A35:B35"/>
    <mergeCell ref="A20:B20"/>
    <mergeCell ref="C28:K28"/>
    <mergeCell ref="A28:B28"/>
    <mergeCell ref="C5:K5"/>
    <mergeCell ref="A5:B5"/>
    <mergeCell ref="C16:K16"/>
    <mergeCell ref="A16:B16"/>
    <mergeCell ref="A6:B6"/>
    <mergeCell ref="A11:B11"/>
    <mergeCell ref="A12:B12"/>
    <mergeCell ref="A15:B15"/>
    <mergeCell ref="A7:B7"/>
    <mergeCell ref="A8:B8"/>
    <mergeCell ref="A9:B9"/>
    <mergeCell ref="A10:B10"/>
    <mergeCell ref="A13:B13"/>
    <mergeCell ref="A14:B14"/>
  </mergeCells>
  <hyperlinks>
    <hyperlink ref="M2" location="OBSAH!A1" tooltip="obsah" display="zpět na obsah" xr:uid="{00000000-0004-0000-1F00-000000000000}"/>
  </hyperlinks>
  <pageMargins left="0.7" right="0.7" top="0.78740157499999996" bottom="0.78740157499999996" header="0.3" footer="0.3"/>
  <pageSetup paperSize="9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36</vt:i4>
      </vt:variant>
      <vt:variant>
        <vt:lpstr>Pojmenované oblasti</vt:lpstr>
      </vt:variant>
      <vt:variant>
        <vt:i4>35</vt:i4>
      </vt:variant>
    </vt:vector>
  </HeadingPairs>
  <TitlesOfParts>
    <vt:vector size="71" baseType="lpstr">
      <vt:lpstr>OBSAH</vt:lpstr>
      <vt:lpstr>Metodika</vt:lpstr>
      <vt:lpstr>T1.1</vt:lpstr>
      <vt:lpstr>T1.2</vt:lpstr>
      <vt:lpstr>T1.3</vt:lpstr>
      <vt:lpstr>T1.4</vt:lpstr>
      <vt:lpstr>T1.5</vt:lpstr>
      <vt:lpstr>T1.6</vt:lpstr>
      <vt:lpstr>T1.7</vt:lpstr>
      <vt:lpstr>T1.8</vt:lpstr>
      <vt:lpstr>T1.9</vt:lpstr>
      <vt:lpstr>T1.10</vt:lpstr>
      <vt:lpstr>T2.1.</vt:lpstr>
      <vt:lpstr>T2.2.</vt:lpstr>
      <vt:lpstr>T2.3.</vt:lpstr>
      <vt:lpstr>T2.4.</vt:lpstr>
      <vt:lpstr>T2.5.</vt:lpstr>
      <vt:lpstr>T2.6.</vt:lpstr>
      <vt:lpstr>T2.7.</vt:lpstr>
      <vt:lpstr>T2.8</vt:lpstr>
      <vt:lpstr>T2.9.</vt:lpstr>
      <vt:lpstr>T2.10.</vt:lpstr>
      <vt:lpstr>T2.11.</vt:lpstr>
      <vt:lpstr>T3.1.</vt:lpstr>
      <vt:lpstr>T3.2.</vt:lpstr>
      <vt:lpstr>T3.3.</vt:lpstr>
      <vt:lpstr>T3.4</vt:lpstr>
      <vt:lpstr>T3.5</vt:lpstr>
      <vt:lpstr>T3.6.</vt:lpstr>
      <vt:lpstr>T4.1</vt:lpstr>
      <vt:lpstr>T4.2.</vt:lpstr>
      <vt:lpstr>T5.1</vt:lpstr>
      <vt:lpstr>T5.2</vt:lpstr>
      <vt:lpstr>T5.3</vt:lpstr>
      <vt:lpstr>T5.4</vt:lpstr>
      <vt:lpstr>T5.5</vt:lpstr>
      <vt:lpstr>T1.1!Oblast_tisku</vt:lpstr>
      <vt:lpstr>T1.10!Oblast_tisku</vt:lpstr>
      <vt:lpstr>T1.2!Oblast_tisku</vt:lpstr>
      <vt:lpstr>T1.3!Oblast_tisku</vt:lpstr>
      <vt:lpstr>T1.4!Oblast_tisku</vt:lpstr>
      <vt:lpstr>T1.5!Oblast_tisku</vt:lpstr>
      <vt:lpstr>T1.6!Oblast_tisku</vt:lpstr>
      <vt:lpstr>T1.7!Oblast_tisku</vt:lpstr>
      <vt:lpstr>T1.8!Oblast_tisku</vt:lpstr>
      <vt:lpstr>T1.9!Oblast_tisku</vt:lpstr>
      <vt:lpstr>T2.1.!Oblast_tisku</vt:lpstr>
      <vt:lpstr>T2.10.!Oblast_tisku</vt:lpstr>
      <vt:lpstr>T2.11.!Oblast_tisku</vt:lpstr>
      <vt:lpstr>T2.2.!Oblast_tisku</vt:lpstr>
      <vt:lpstr>T2.3.!Oblast_tisku</vt:lpstr>
      <vt:lpstr>T2.4.!Oblast_tisku</vt:lpstr>
      <vt:lpstr>T2.5.!Oblast_tisku</vt:lpstr>
      <vt:lpstr>T2.6.!Oblast_tisku</vt:lpstr>
      <vt:lpstr>T2.7.!Oblast_tisku</vt:lpstr>
      <vt:lpstr>T2.8!Oblast_tisku</vt:lpstr>
      <vt:lpstr>T2.9.!Oblast_tisku</vt:lpstr>
      <vt:lpstr>T3.1.!Oblast_tisku</vt:lpstr>
      <vt:lpstr>T3.2.!Oblast_tisku</vt:lpstr>
      <vt:lpstr>T3.3.!Oblast_tisku</vt:lpstr>
      <vt:lpstr>T3.4!Oblast_tisku</vt:lpstr>
      <vt:lpstr>T3.5!Oblast_tisku</vt:lpstr>
      <vt:lpstr>T3.6.!Oblast_tisku</vt:lpstr>
      <vt:lpstr>T4.1!Oblast_tisku</vt:lpstr>
      <vt:lpstr>T4.2.!Oblast_tisku</vt:lpstr>
      <vt:lpstr>T5.1!Oblast_tisku</vt:lpstr>
      <vt:lpstr>T5.2!Oblast_tisku</vt:lpstr>
      <vt:lpstr>T5.3!Oblast_tisku</vt:lpstr>
      <vt:lpstr>T5.4!Oblast_tisku</vt:lpstr>
      <vt:lpstr>T5.5!Oblast_tisku</vt:lpstr>
      <vt:lpstr>T1.9!OLE_LINK100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lojkova21784</dc:creator>
  <cp:keywords/>
  <dc:description/>
  <cp:lastModifiedBy>Lojková Romana</cp:lastModifiedBy>
  <cp:revision/>
  <cp:lastPrinted>2026-09-23T10:01:20Z</cp:lastPrinted>
  <dcterms:created xsi:type="dcterms:W3CDTF">2022-01-14T11:03:04Z</dcterms:created>
  <dcterms:modified xsi:type="dcterms:W3CDTF">2026-09-23T11:06:35Z</dcterms:modified>
  <cp:category/>
  <cp:contentStatus/>
</cp:coreProperties>
</file>