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sparova3676\Desktop\publikace\"/>
    </mc:Choice>
  </mc:AlternateContent>
  <bookViews>
    <workbookView xWindow="15075" yWindow="-240" windowWidth="4125" windowHeight="9180" tabRatio="633"/>
  </bookViews>
  <sheets>
    <sheet name="OBSAH" sheetId="1" r:id="rId1"/>
    <sheet name="ZNAČKY" sheetId="196" r:id="rId2"/>
    <sheet name="3.2.1" sheetId="197" r:id="rId3"/>
    <sheet name="3.2.2" sheetId="169" r:id="rId4"/>
    <sheet name="3.2.3" sheetId="171" r:id="rId5"/>
    <sheet name="3.2.4" sheetId="170" r:id="rId6"/>
    <sheet name="3.2.5" sheetId="173" r:id="rId7"/>
    <sheet name="3.2.6" sheetId="212" r:id="rId8"/>
    <sheet name="3.2.7" sheetId="293" r:id="rId9"/>
    <sheet name="3.2.8" sheetId="294" r:id="rId10"/>
    <sheet name="3.2.9" sheetId="29" r:id="rId11"/>
    <sheet name="3.2.10" sheetId="30" r:id="rId12"/>
    <sheet name="3.2.11" sheetId="31" r:id="rId13"/>
    <sheet name="3.2.12" sheetId="268" r:id="rId14"/>
    <sheet name="3.2.13" sheetId="278" r:id="rId15"/>
    <sheet name="3.2.14" sheetId="322" r:id="rId16"/>
    <sheet name="3.2.15" sheetId="269" r:id="rId17"/>
    <sheet name="3.2.16" sheetId="279" r:id="rId18"/>
    <sheet name="3.2.17" sheetId="174" r:id="rId19"/>
    <sheet name="3.2.18" sheetId="32" r:id="rId20"/>
    <sheet name="3.2.19" sheetId="33" r:id="rId21"/>
    <sheet name="3.2.20" sheetId="35" r:id="rId22"/>
    <sheet name="3.2.21" sheetId="270" r:id="rId23"/>
    <sheet name="3.2.22" sheetId="280" r:id="rId24"/>
    <sheet name="3.2.23" sheetId="323" r:id="rId25"/>
    <sheet name="3.2.24" sheetId="271" r:id="rId26"/>
    <sheet name="3.2.25" sheetId="281" r:id="rId27"/>
    <sheet name="3.2.26" sheetId="175" r:id="rId28"/>
  </sheets>
  <definedNames>
    <definedName name="_xlnm.Print_Area" localSheetId="19">'3.2.18'!#REF!</definedName>
    <definedName name="_xlnm.Print_Area" localSheetId="21">'3.2.20'!$A$1:$R$31</definedName>
  </definedNames>
  <calcPr calcId="162913"/>
</workbook>
</file>

<file path=xl/calcChain.xml><?xml version="1.0" encoding="utf-8"?>
<calcChain xmlns="http://schemas.openxmlformats.org/spreadsheetml/2006/main">
  <c r="P5" i="169" l="1"/>
  <c r="P6" i="169"/>
  <c r="P7" i="169"/>
  <c r="P8" i="169"/>
  <c r="P9" i="169"/>
  <c r="P10" i="169"/>
  <c r="P11" i="169"/>
  <c r="P12" i="169"/>
  <c r="P13" i="169"/>
  <c r="P14" i="169"/>
  <c r="P15" i="169"/>
  <c r="P16" i="169"/>
  <c r="P17" i="169"/>
  <c r="P18" i="169"/>
  <c r="P19" i="169"/>
  <c r="N5" i="169"/>
  <c r="M5" i="169"/>
  <c r="G17" i="197"/>
  <c r="G18" i="197"/>
  <c r="G19" i="197"/>
  <c r="G20" i="197"/>
  <c r="G21" i="197"/>
  <c r="G22" i="197"/>
  <c r="M8" i="35" l="1"/>
  <c r="R5" i="31" l="1"/>
  <c r="P5" i="31"/>
  <c r="N5" i="31"/>
  <c r="V7" i="175" l="1"/>
  <c r="R8" i="175"/>
  <c r="R15" i="175"/>
  <c r="R16" i="175"/>
  <c r="R20" i="175"/>
  <c r="R7" i="175"/>
  <c r="V21" i="175"/>
  <c r="V20" i="175"/>
  <c r="V19" i="175"/>
  <c r="V18" i="175"/>
  <c r="V17" i="175"/>
  <c r="V16" i="175"/>
  <c r="V15" i="175"/>
  <c r="V14" i="175"/>
  <c r="V13" i="175"/>
  <c r="V12" i="175"/>
  <c r="V11" i="175"/>
  <c r="V10" i="175"/>
  <c r="V9" i="175"/>
  <c r="V8" i="175"/>
  <c r="T21" i="175"/>
  <c r="T20" i="175"/>
  <c r="T19" i="175"/>
  <c r="T18" i="175"/>
  <c r="T17" i="175"/>
  <c r="T16" i="175"/>
  <c r="T15" i="175"/>
  <c r="T14" i="175"/>
  <c r="T13" i="175"/>
  <c r="T12" i="175"/>
  <c r="T11" i="175"/>
  <c r="T10" i="175"/>
  <c r="T9" i="175"/>
  <c r="T8" i="175"/>
  <c r="T7" i="175"/>
  <c r="R21" i="175"/>
  <c r="R19" i="175"/>
  <c r="R18" i="175"/>
  <c r="R17" i="175"/>
  <c r="R14" i="175"/>
  <c r="R13" i="175"/>
  <c r="R12" i="175"/>
  <c r="R11" i="175"/>
  <c r="R10" i="175"/>
  <c r="R9" i="175"/>
  <c r="P21" i="175"/>
  <c r="P20" i="175"/>
  <c r="P19" i="175"/>
  <c r="P18" i="175"/>
  <c r="P17" i="175"/>
  <c r="P16" i="175"/>
  <c r="P15" i="175"/>
  <c r="P14" i="175"/>
  <c r="P13" i="175"/>
  <c r="P12" i="175"/>
  <c r="P11" i="175"/>
  <c r="P10" i="175"/>
  <c r="P9" i="175"/>
  <c r="P8" i="175"/>
  <c r="P7" i="175"/>
  <c r="N8" i="175"/>
  <c r="N9" i="175"/>
  <c r="N10" i="175"/>
  <c r="N11" i="175"/>
  <c r="N12" i="175"/>
  <c r="N13" i="175"/>
  <c r="N14" i="175"/>
  <c r="N15" i="175"/>
  <c r="N16" i="175"/>
  <c r="N17" i="175"/>
  <c r="N18" i="175"/>
  <c r="N19" i="175"/>
  <c r="N20" i="175"/>
  <c r="N21" i="175"/>
  <c r="N7" i="175"/>
  <c r="F5" i="270"/>
  <c r="R15" i="174"/>
  <c r="R7" i="174"/>
  <c r="V7" i="174"/>
  <c r="R14" i="174"/>
  <c r="R18" i="174"/>
  <c r="V21" i="174"/>
  <c r="V20" i="174"/>
  <c r="V18" i="174"/>
  <c r="V17" i="174"/>
  <c r="V16" i="174"/>
  <c r="V15" i="174"/>
  <c r="V14" i="174"/>
  <c r="V13" i="174"/>
  <c r="V11" i="174"/>
  <c r="V10" i="174"/>
  <c r="V9" i="174"/>
  <c r="V8" i="174"/>
  <c r="T21" i="174"/>
  <c r="T20" i="174"/>
  <c r="T19" i="174"/>
  <c r="T18" i="174"/>
  <c r="T17" i="174"/>
  <c r="T16" i="174"/>
  <c r="T15" i="174"/>
  <c r="T14" i="174"/>
  <c r="T13" i="174"/>
  <c r="T12" i="174"/>
  <c r="T11" i="174"/>
  <c r="T10" i="174"/>
  <c r="T9" i="174"/>
  <c r="T8" i="174"/>
  <c r="T7" i="174"/>
  <c r="R21" i="174"/>
  <c r="R20" i="174"/>
  <c r="R19" i="174"/>
  <c r="R17" i="174"/>
  <c r="R16" i="174"/>
  <c r="R13" i="174"/>
  <c r="R12" i="174"/>
  <c r="R11" i="174"/>
  <c r="R10" i="174"/>
  <c r="R9" i="174"/>
  <c r="R8" i="174"/>
  <c r="P21" i="174"/>
  <c r="P20" i="174"/>
  <c r="P19" i="174"/>
  <c r="P18" i="174"/>
  <c r="P17" i="174"/>
  <c r="P16" i="174"/>
  <c r="P15" i="174"/>
  <c r="P14" i="174"/>
  <c r="P13" i="174"/>
  <c r="P12" i="174"/>
  <c r="P11" i="174"/>
  <c r="P10" i="174"/>
  <c r="P9" i="174"/>
  <c r="P8" i="174"/>
  <c r="P7" i="174"/>
  <c r="N8" i="174"/>
  <c r="N9" i="174"/>
  <c r="N10" i="174"/>
  <c r="N11" i="174"/>
  <c r="N13" i="174"/>
  <c r="N15" i="174"/>
  <c r="N16" i="174"/>
  <c r="N17" i="174"/>
  <c r="N18" i="174"/>
  <c r="N19" i="174"/>
  <c r="N20" i="174"/>
  <c r="N21" i="174"/>
  <c r="N7" i="174"/>
  <c r="C16" i="294" l="1"/>
  <c r="B16" i="294"/>
  <c r="D16" i="293"/>
  <c r="D8" i="293"/>
  <c r="D9" i="293"/>
  <c r="D10" i="293"/>
  <c r="D11" i="293"/>
  <c r="D7" i="293"/>
  <c r="R31" i="323" l="1"/>
  <c r="Q31" i="323"/>
  <c r="P31" i="323"/>
  <c r="O31" i="323"/>
  <c r="N31" i="323"/>
  <c r="M31" i="323"/>
  <c r="R30" i="323"/>
  <c r="Q30" i="323"/>
  <c r="P30" i="323"/>
  <c r="O30" i="323"/>
  <c r="N30" i="323"/>
  <c r="M30" i="323"/>
  <c r="R29" i="323"/>
  <c r="Q29" i="323"/>
  <c r="P29" i="323"/>
  <c r="O29" i="323"/>
  <c r="N29" i="323"/>
  <c r="M29" i="323"/>
  <c r="R28" i="323"/>
  <c r="Q28" i="323"/>
  <c r="P28" i="323"/>
  <c r="O28" i="323"/>
  <c r="N28" i="323"/>
  <c r="M28" i="323"/>
  <c r="R27" i="323"/>
  <c r="Q27" i="323"/>
  <c r="P27" i="323"/>
  <c r="O27" i="323"/>
  <c r="N27" i="323"/>
  <c r="M27" i="323"/>
  <c r="R26" i="323"/>
  <c r="Q26" i="323"/>
  <c r="P26" i="323"/>
  <c r="O26" i="323"/>
  <c r="N26" i="323"/>
  <c r="M26" i="323"/>
  <c r="R25" i="323"/>
  <c r="Q25" i="323"/>
  <c r="P25" i="323"/>
  <c r="O25" i="323"/>
  <c r="N25" i="323"/>
  <c r="M25" i="323"/>
  <c r="R24" i="323"/>
  <c r="Q24" i="323"/>
  <c r="P24" i="323"/>
  <c r="O24" i="323"/>
  <c r="N24" i="323"/>
  <c r="M24" i="323"/>
  <c r="R23" i="323"/>
  <c r="Q23" i="323"/>
  <c r="P23" i="323"/>
  <c r="O23" i="323"/>
  <c r="N23" i="323"/>
  <c r="M23" i="323"/>
  <c r="R22" i="323"/>
  <c r="Q22" i="323"/>
  <c r="P22" i="323"/>
  <c r="O22" i="323"/>
  <c r="N22" i="323"/>
  <c r="M22" i="323"/>
  <c r="R21" i="323"/>
  <c r="Q21" i="323"/>
  <c r="P21" i="323"/>
  <c r="O21" i="323"/>
  <c r="N21" i="323"/>
  <c r="M21" i="323"/>
  <c r="R20" i="323"/>
  <c r="Q20" i="323"/>
  <c r="P20" i="323"/>
  <c r="O20" i="323"/>
  <c r="N20" i="323"/>
  <c r="M20" i="323"/>
  <c r="R19" i="323"/>
  <c r="Q19" i="323"/>
  <c r="P19" i="323"/>
  <c r="O19" i="323"/>
  <c r="N19" i="323"/>
  <c r="M19" i="323"/>
  <c r="R18" i="323"/>
  <c r="Q18" i="323"/>
  <c r="P18" i="323"/>
  <c r="O18" i="323"/>
  <c r="N18" i="323"/>
  <c r="M18" i="323"/>
  <c r="R17" i="323"/>
  <c r="Q17" i="323"/>
  <c r="P17" i="323"/>
  <c r="O17" i="323"/>
  <c r="N17" i="323"/>
  <c r="M17" i="323"/>
  <c r="R16" i="323"/>
  <c r="Q16" i="323"/>
  <c r="P16" i="323"/>
  <c r="O16" i="323"/>
  <c r="N16" i="323"/>
  <c r="M16" i="323"/>
  <c r="R15" i="323"/>
  <c r="Q15" i="323"/>
  <c r="P15" i="323"/>
  <c r="O15" i="323"/>
  <c r="N15" i="323"/>
  <c r="M15" i="323"/>
  <c r="R14" i="323"/>
  <c r="Q14" i="323"/>
  <c r="P14" i="323"/>
  <c r="O14" i="323"/>
  <c r="R13" i="323"/>
  <c r="Q13" i="323"/>
  <c r="P13" i="323"/>
  <c r="O13" i="323"/>
  <c r="N13" i="323"/>
  <c r="M13" i="323"/>
  <c r="R12" i="323"/>
  <c r="Q12" i="323"/>
  <c r="P12" i="323"/>
  <c r="O12" i="323"/>
  <c r="N12" i="323"/>
  <c r="M12" i="323"/>
  <c r="R11" i="323"/>
  <c r="Q11" i="323"/>
  <c r="P11" i="323"/>
  <c r="O11" i="323"/>
  <c r="N11" i="323"/>
  <c r="M11" i="323"/>
  <c r="R10" i="323"/>
  <c r="Q10" i="323"/>
  <c r="P10" i="323"/>
  <c r="O10" i="323"/>
  <c r="N10" i="323"/>
  <c r="M10" i="323"/>
  <c r="R9" i="323"/>
  <c r="Q9" i="323"/>
  <c r="P9" i="323"/>
  <c r="O9" i="323"/>
  <c r="N9" i="323"/>
  <c r="M9" i="323"/>
  <c r="R8" i="323"/>
  <c r="Q8" i="323"/>
  <c r="P8" i="323"/>
  <c r="O8" i="323"/>
  <c r="N8" i="323"/>
  <c r="M8" i="323"/>
  <c r="R7" i="323"/>
  <c r="Q7" i="323"/>
  <c r="P7" i="323"/>
  <c r="O7" i="323"/>
  <c r="N7" i="323"/>
  <c r="M7" i="323"/>
  <c r="R6" i="323"/>
  <c r="Q6" i="323"/>
  <c r="P6" i="323"/>
  <c r="O6" i="323"/>
  <c r="N6" i="323"/>
  <c r="M6" i="323"/>
  <c r="R5" i="323"/>
  <c r="Q5" i="323"/>
  <c r="P5" i="323"/>
  <c r="O5" i="323"/>
  <c r="N5" i="323"/>
  <c r="M5" i="323"/>
  <c r="R24" i="322" l="1"/>
  <c r="Q24" i="322"/>
  <c r="P24" i="322"/>
  <c r="O24" i="322"/>
  <c r="N24" i="322"/>
  <c r="M24" i="322"/>
  <c r="R23" i="322"/>
  <c r="Q23" i="322"/>
  <c r="P23" i="322"/>
  <c r="O23" i="322"/>
  <c r="N23" i="322"/>
  <c r="M23" i="322"/>
  <c r="R22" i="322"/>
  <c r="Q22" i="322"/>
  <c r="P22" i="322"/>
  <c r="O22" i="322"/>
  <c r="N22" i="322"/>
  <c r="M22" i="322"/>
  <c r="R21" i="322"/>
  <c r="Q21" i="322"/>
  <c r="P21" i="322"/>
  <c r="O21" i="322"/>
  <c r="N21" i="322"/>
  <c r="M21" i="322"/>
  <c r="R20" i="322"/>
  <c r="Q20" i="322"/>
  <c r="P20" i="322"/>
  <c r="O20" i="322"/>
  <c r="N20" i="322"/>
  <c r="M20" i="322"/>
  <c r="R19" i="322"/>
  <c r="Q19" i="322"/>
  <c r="P19" i="322"/>
  <c r="O19" i="322"/>
  <c r="N19" i="322"/>
  <c r="M19" i="322"/>
  <c r="R18" i="322"/>
  <c r="Q18" i="322"/>
  <c r="P18" i="322"/>
  <c r="O18" i="322"/>
  <c r="N18" i="322"/>
  <c r="M18" i="322"/>
  <c r="R17" i="322"/>
  <c r="Q17" i="322"/>
  <c r="P17" i="322"/>
  <c r="O17" i="322"/>
  <c r="N17" i="322"/>
  <c r="M17" i="322"/>
  <c r="R16" i="322"/>
  <c r="Q16" i="322"/>
  <c r="P16" i="322"/>
  <c r="O16" i="322"/>
  <c r="N16" i="322"/>
  <c r="M16" i="322"/>
  <c r="R15" i="322"/>
  <c r="Q15" i="322"/>
  <c r="P15" i="322"/>
  <c r="O15" i="322"/>
  <c r="N15" i="322"/>
  <c r="M15" i="322"/>
  <c r="R14" i="322"/>
  <c r="Q14" i="322"/>
  <c r="P14" i="322"/>
  <c r="O14" i="322"/>
  <c r="N14" i="322"/>
  <c r="M14" i="322"/>
  <c r="R13" i="322"/>
  <c r="Q13" i="322"/>
  <c r="P13" i="322"/>
  <c r="O13" i="322"/>
  <c r="N13" i="322"/>
  <c r="M13" i="322"/>
  <c r="R12" i="322"/>
  <c r="Q12" i="322"/>
  <c r="P12" i="322"/>
  <c r="O12" i="322"/>
  <c r="N12" i="322"/>
  <c r="M12" i="322"/>
  <c r="R11" i="322"/>
  <c r="Q11" i="322"/>
  <c r="P11" i="322"/>
  <c r="O11" i="322"/>
  <c r="N11" i="322"/>
  <c r="M11" i="322"/>
  <c r="R10" i="322"/>
  <c r="Q10" i="322"/>
  <c r="P10" i="322"/>
  <c r="O10" i="322"/>
  <c r="N10" i="322"/>
  <c r="M10" i="322"/>
  <c r="R9" i="322"/>
  <c r="Q9" i="322"/>
  <c r="P9" i="322"/>
  <c r="O9" i="322"/>
  <c r="N9" i="322"/>
  <c r="M9" i="322"/>
  <c r="R8" i="322"/>
  <c r="Q8" i="322"/>
  <c r="P8" i="322"/>
  <c r="O8" i="322"/>
  <c r="N8" i="322"/>
  <c r="M8" i="322"/>
  <c r="R7" i="322"/>
  <c r="Q7" i="322"/>
  <c r="P7" i="322"/>
  <c r="O7" i="322"/>
  <c r="N7" i="322"/>
  <c r="M7" i="322"/>
  <c r="R6" i="322"/>
  <c r="Q6" i="322"/>
  <c r="P6" i="322"/>
  <c r="O6" i="322"/>
  <c r="N6" i="322"/>
  <c r="M6" i="322"/>
  <c r="R5" i="322"/>
  <c r="Q5" i="322"/>
  <c r="P5" i="322"/>
  <c r="O5" i="322"/>
  <c r="N5" i="322"/>
  <c r="M5" i="322"/>
  <c r="M7" i="169" l="1"/>
  <c r="N7" i="169"/>
  <c r="O7" i="169"/>
  <c r="Q7" i="169"/>
  <c r="R7" i="169"/>
  <c r="M8" i="169"/>
  <c r="N8" i="169"/>
  <c r="O8" i="169"/>
  <c r="Q8" i="169"/>
  <c r="R8" i="169"/>
  <c r="M9" i="169"/>
  <c r="N9" i="169"/>
  <c r="O9" i="169"/>
  <c r="Q9" i="169"/>
  <c r="R9" i="169"/>
  <c r="M10" i="169"/>
  <c r="N10" i="169"/>
  <c r="O10" i="169"/>
  <c r="Q10" i="169"/>
  <c r="R10" i="169"/>
  <c r="M11" i="169"/>
  <c r="N11" i="169"/>
  <c r="O11" i="169"/>
  <c r="Q11" i="169"/>
  <c r="R11" i="169"/>
  <c r="M12" i="169"/>
  <c r="N12" i="169"/>
  <c r="O12" i="169"/>
  <c r="Q12" i="169"/>
  <c r="R12" i="169"/>
  <c r="M13" i="169"/>
  <c r="N13" i="169"/>
  <c r="O13" i="169"/>
  <c r="Q13" i="169"/>
  <c r="R13" i="169"/>
  <c r="M14" i="169"/>
  <c r="N14" i="169"/>
  <c r="O14" i="169"/>
  <c r="Q14" i="169"/>
  <c r="R14" i="169"/>
  <c r="M15" i="169"/>
  <c r="N15" i="169"/>
  <c r="O15" i="169"/>
  <c r="Q15" i="169"/>
  <c r="R15" i="169"/>
  <c r="M16" i="169"/>
  <c r="N16" i="169"/>
  <c r="O16" i="169"/>
  <c r="Q16" i="169"/>
  <c r="R16" i="169"/>
  <c r="M17" i="169"/>
  <c r="N17" i="169"/>
  <c r="O17" i="169"/>
  <c r="Q17" i="169"/>
  <c r="R17" i="169"/>
  <c r="M18" i="169"/>
  <c r="N18" i="169"/>
  <c r="O18" i="169"/>
  <c r="Q18" i="169"/>
  <c r="R18" i="169"/>
  <c r="M19" i="169"/>
  <c r="N19" i="169"/>
  <c r="O19" i="169"/>
  <c r="Q19" i="169"/>
  <c r="R19" i="169"/>
  <c r="R31" i="35" l="1"/>
  <c r="Q31" i="35"/>
  <c r="P31" i="35"/>
  <c r="O31" i="35"/>
  <c r="N31" i="35"/>
  <c r="M31" i="35"/>
  <c r="R30" i="35"/>
  <c r="Q30" i="35"/>
  <c r="P30" i="35"/>
  <c r="O30" i="35"/>
  <c r="N30" i="35"/>
  <c r="M30" i="35"/>
  <c r="R29" i="35"/>
  <c r="Q29" i="35"/>
  <c r="P29" i="35"/>
  <c r="O29" i="35"/>
  <c r="N29" i="35"/>
  <c r="M29" i="35"/>
  <c r="R28" i="35"/>
  <c r="Q28" i="35"/>
  <c r="P28" i="35"/>
  <c r="O28" i="35"/>
  <c r="N28" i="35"/>
  <c r="M28" i="35"/>
  <c r="R27" i="35"/>
  <c r="Q27" i="35"/>
  <c r="P27" i="35"/>
  <c r="O27" i="35"/>
  <c r="N27" i="35"/>
  <c r="M27" i="35"/>
  <c r="R26" i="35"/>
  <c r="Q26" i="35"/>
  <c r="P26" i="35"/>
  <c r="O26" i="35"/>
  <c r="N26" i="35"/>
  <c r="M26" i="35"/>
  <c r="R25" i="35"/>
  <c r="Q25" i="35"/>
  <c r="P25" i="35"/>
  <c r="O25" i="35"/>
  <c r="N25" i="35"/>
  <c r="M25" i="35"/>
  <c r="R24" i="35"/>
  <c r="Q24" i="35"/>
  <c r="P24" i="35"/>
  <c r="O24" i="35"/>
  <c r="N24" i="35"/>
  <c r="M24" i="35"/>
  <c r="R23" i="35"/>
  <c r="Q23" i="35"/>
  <c r="P23" i="35"/>
  <c r="O23" i="35"/>
  <c r="N23" i="35"/>
  <c r="M23" i="35"/>
  <c r="R22" i="35"/>
  <c r="Q22" i="35"/>
  <c r="P22" i="35"/>
  <c r="O22" i="35"/>
  <c r="N22" i="35"/>
  <c r="M22" i="35"/>
  <c r="R21" i="35"/>
  <c r="Q21" i="35"/>
  <c r="P21" i="35"/>
  <c r="O21" i="35"/>
  <c r="N21" i="35"/>
  <c r="M21" i="35"/>
  <c r="R20" i="35"/>
  <c r="Q20" i="35"/>
  <c r="P20" i="35"/>
  <c r="O20" i="35"/>
  <c r="N20" i="35"/>
  <c r="M20" i="35"/>
  <c r="R19" i="35"/>
  <c r="Q19" i="35"/>
  <c r="P19" i="35"/>
  <c r="O19" i="35"/>
  <c r="N19" i="35"/>
  <c r="M19" i="35"/>
  <c r="R18" i="35"/>
  <c r="Q18" i="35"/>
  <c r="P18" i="35"/>
  <c r="O18" i="35"/>
  <c r="N18" i="35"/>
  <c r="M18" i="35"/>
  <c r="R17" i="35"/>
  <c r="Q17" i="35"/>
  <c r="P17" i="35"/>
  <c r="O17" i="35"/>
  <c r="N17" i="35"/>
  <c r="M17" i="35"/>
  <c r="R16" i="35"/>
  <c r="Q16" i="35"/>
  <c r="P16" i="35"/>
  <c r="O16" i="35"/>
  <c r="N16" i="35"/>
  <c r="M16" i="35"/>
  <c r="R15" i="35"/>
  <c r="Q15" i="35"/>
  <c r="P15" i="35"/>
  <c r="O15" i="35"/>
  <c r="N15" i="35"/>
  <c r="M15" i="35"/>
  <c r="R14" i="35"/>
  <c r="Q14" i="35"/>
  <c r="P14" i="35"/>
  <c r="O14" i="35"/>
  <c r="N14" i="35"/>
  <c r="M14" i="35"/>
  <c r="R13" i="35"/>
  <c r="Q13" i="35"/>
  <c r="P13" i="35"/>
  <c r="O13" i="35"/>
  <c r="N13" i="35"/>
  <c r="M13" i="35"/>
  <c r="R12" i="35"/>
  <c r="Q12" i="35"/>
  <c r="P12" i="35"/>
  <c r="O12" i="35"/>
  <c r="N12" i="35"/>
  <c r="M12" i="35"/>
  <c r="R11" i="35"/>
  <c r="Q11" i="35"/>
  <c r="P11" i="35"/>
  <c r="O11" i="35"/>
  <c r="N11" i="35"/>
  <c r="M11" i="35"/>
  <c r="R10" i="35"/>
  <c r="Q10" i="35"/>
  <c r="P10" i="35"/>
  <c r="O10" i="35"/>
  <c r="N10" i="35"/>
  <c r="M10" i="35"/>
  <c r="R9" i="35"/>
  <c r="Q9" i="35"/>
  <c r="P9" i="35"/>
  <c r="O9" i="35"/>
  <c r="N9" i="35"/>
  <c r="M9" i="35"/>
  <c r="R8" i="35"/>
  <c r="Q8" i="35"/>
  <c r="P8" i="35"/>
  <c r="O8" i="35"/>
  <c r="N8" i="35"/>
  <c r="R7" i="35"/>
  <c r="Q7" i="35"/>
  <c r="P7" i="35"/>
  <c r="O7" i="35"/>
  <c r="N7" i="35"/>
  <c r="M7" i="35"/>
  <c r="R6" i="35"/>
  <c r="Q6" i="35"/>
  <c r="P6" i="35"/>
  <c r="O6" i="35"/>
  <c r="N6" i="35"/>
  <c r="M6" i="35"/>
  <c r="R5" i="35"/>
  <c r="Q5" i="35"/>
  <c r="P5" i="35"/>
  <c r="O5" i="35"/>
  <c r="N5" i="35"/>
  <c r="M5" i="35"/>
  <c r="S23" i="33"/>
  <c r="R23" i="33"/>
  <c r="P23" i="33"/>
  <c r="O23" i="33"/>
  <c r="M23" i="33"/>
  <c r="L23" i="33"/>
  <c r="J23" i="33"/>
  <c r="I23" i="33"/>
  <c r="G23" i="33"/>
  <c r="F23" i="33"/>
  <c r="D23" i="33"/>
  <c r="C23" i="33"/>
  <c r="S22" i="33"/>
  <c r="R22" i="33"/>
  <c r="P22" i="33"/>
  <c r="O22" i="33"/>
  <c r="M22" i="33"/>
  <c r="L22" i="33"/>
  <c r="J22" i="33"/>
  <c r="I22" i="33"/>
  <c r="G22" i="33"/>
  <c r="F22" i="33"/>
  <c r="D22" i="33"/>
  <c r="C22" i="33"/>
  <c r="S21" i="33"/>
  <c r="R21" i="33"/>
  <c r="P21" i="33"/>
  <c r="O21" i="33"/>
  <c r="M21" i="33"/>
  <c r="L21" i="33"/>
  <c r="J21" i="33"/>
  <c r="I21" i="33"/>
  <c r="G21" i="33"/>
  <c r="F21" i="33"/>
  <c r="D21" i="33"/>
  <c r="C21" i="33"/>
  <c r="S20" i="33"/>
  <c r="R20" i="33"/>
  <c r="P20" i="33"/>
  <c r="O20" i="33"/>
  <c r="M20" i="33"/>
  <c r="L20" i="33"/>
  <c r="J20" i="33"/>
  <c r="I20" i="33"/>
  <c r="G20" i="33"/>
  <c r="F20" i="33"/>
  <c r="D20" i="33"/>
  <c r="C20" i="33"/>
  <c r="S19" i="33"/>
  <c r="R19" i="33"/>
  <c r="P19" i="33"/>
  <c r="O19" i="33"/>
  <c r="M19" i="33"/>
  <c r="L19" i="33"/>
  <c r="J19" i="33"/>
  <c r="I19" i="33"/>
  <c r="G19" i="33"/>
  <c r="F19" i="33"/>
  <c r="D19" i="33"/>
  <c r="C19" i="33"/>
  <c r="S18" i="33"/>
  <c r="R18" i="33"/>
  <c r="P18" i="33"/>
  <c r="O18" i="33"/>
  <c r="M18" i="33"/>
  <c r="L18" i="33"/>
  <c r="J18" i="33"/>
  <c r="I18" i="33"/>
  <c r="G18" i="33"/>
  <c r="F18" i="33"/>
  <c r="D18" i="33"/>
  <c r="C18" i="33"/>
  <c r="N23" i="32"/>
  <c r="M23" i="32"/>
  <c r="L23" i="32"/>
  <c r="K23" i="32"/>
  <c r="J23" i="32"/>
  <c r="I23" i="32"/>
  <c r="H23" i="32"/>
  <c r="G23" i="32"/>
  <c r="F23" i="32"/>
  <c r="E23" i="32"/>
  <c r="D23" i="32"/>
  <c r="C23" i="32"/>
  <c r="N22" i="32"/>
  <c r="M22" i="32"/>
  <c r="L22" i="32"/>
  <c r="K22" i="32"/>
  <c r="J22" i="32"/>
  <c r="I22" i="32"/>
  <c r="H22" i="32"/>
  <c r="G22" i="32"/>
  <c r="F22" i="32"/>
  <c r="E22" i="32"/>
  <c r="D22" i="32"/>
  <c r="C22" i="32"/>
  <c r="N21" i="32"/>
  <c r="M21" i="32"/>
  <c r="L21" i="32"/>
  <c r="K21" i="32"/>
  <c r="J21" i="32"/>
  <c r="I21" i="32"/>
  <c r="H21" i="32"/>
  <c r="G21" i="32"/>
  <c r="F21" i="32"/>
  <c r="E21" i="32"/>
  <c r="D21" i="32"/>
  <c r="C21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R24" i="31"/>
  <c r="Q24" i="31"/>
  <c r="P24" i="31"/>
  <c r="O24" i="31"/>
  <c r="N24" i="31"/>
  <c r="M24" i="31"/>
  <c r="R23" i="31"/>
  <c r="Q23" i="31"/>
  <c r="P23" i="31"/>
  <c r="O23" i="31"/>
  <c r="N23" i="31"/>
  <c r="M23" i="31"/>
  <c r="R22" i="31"/>
  <c r="Q22" i="31"/>
  <c r="P22" i="31"/>
  <c r="O22" i="31"/>
  <c r="N22" i="31"/>
  <c r="M22" i="31"/>
  <c r="R21" i="31"/>
  <c r="Q21" i="31"/>
  <c r="P21" i="31"/>
  <c r="O21" i="31"/>
  <c r="N21" i="31"/>
  <c r="M21" i="31"/>
  <c r="R20" i="31"/>
  <c r="Q20" i="31"/>
  <c r="P20" i="31"/>
  <c r="O20" i="31"/>
  <c r="N20" i="31"/>
  <c r="M20" i="31"/>
  <c r="R19" i="31"/>
  <c r="Q19" i="31"/>
  <c r="P19" i="31"/>
  <c r="O19" i="31"/>
  <c r="N19" i="31"/>
  <c r="M19" i="31"/>
  <c r="R18" i="31"/>
  <c r="Q18" i="31"/>
  <c r="P18" i="31"/>
  <c r="O18" i="31"/>
  <c r="N18" i="31"/>
  <c r="M18" i="31"/>
  <c r="R17" i="31"/>
  <c r="Q17" i="31"/>
  <c r="P17" i="31"/>
  <c r="O17" i="31"/>
  <c r="N17" i="31"/>
  <c r="M17" i="31"/>
  <c r="R16" i="31"/>
  <c r="Q16" i="31"/>
  <c r="P16" i="31"/>
  <c r="O16" i="31"/>
  <c r="N16" i="31"/>
  <c r="M16" i="31"/>
  <c r="R15" i="31"/>
  <c r="Q15" i="31"/>
  <c r="P15" i="31"/>
  <c r="O15" i="31"/>
  <c r="N15" i="31"/>
  <c r="M15" i="31"/>
  <c r="R14" i="31"/>
  <c r="Q14" i="31"/>
  <c r="P14" i="31"/>
  <c r="O14" i="31"/>
  <c r="N14" i="31"/>
  <c r="M14" i="31"/>
  <c r="R13" i="31"/>
  <c r="Q13" i="31"/>
  <c r="P13" i="31"/>
  <c r="O13" i="31"/>
  <c r="N13" i="31"/>
  <c r="M13" i="31"/>
  <c r="R12" i="31"/>
  <c r="Q12" i="31"/>
  <c r="P12" i="31"/>
  <c r="O12" i="31"/>
  <c r="N12" i="31"/>
  <c r="M12" i="31"/>
  <c r="R11" i="31"/>
  <c r="Q11" i="31"/>
  <c r="P11" i="31"/>
  <c r="O11" i="31"/>
  <c r="N11" i="31"/>
  <c r="M11" i="31"/>
  <c r="R10" i="31"/>
  <c r="Q10" i="31"/>
  <c r="P10" i="31"/>
  <c r="O10" i="31"/>
  <c r="N10" i="31"/>
  <c r="M10" i="31"/>
  <c r="R9" i="31"/>
  <c r="Q9" i="31"/>
  <c r="P9" i="31"/>
  <c r="O9" i="31"/>
  <c r="N9" i="31"/>
  <c r="M9" i="31"/>
  <c r="R8" i="31"/>
  <c r="Q8" i="31"/>
  <c r="P8" i="31"/>
  <c r="O8" i="31"/>
  <c r="N8" i="31"/>
  <c r="M8" i="31"/>
  <c r="R7" i="31"/>
  <c r="Q7" i="31"/>
  <c r="P7" i="31"/>
  <c r="O7" i="31"/>
  <c r="N7" i="31"/>
  <c r="M7" i="31"/>
  <c r="R6" i="31"/>
  <c r="Q6" i="31"/>
  <c r="P6" i="31"/>
  <c r="O6" i="31"/>
  <c r="N6" i="31"/>
  <c r="M6" i="31"/>
  <c r="Q5" i="31"/>
  <c r="O5" i="31"/>
  <c r="M5" i="31"/>
  <c r="P23" i="30"/>
  <c r="O23" i="30"/>
  <c r="M23" i="30"/>
  <c r="L23" i="30"/>
  <c r="J23" i="30"/>
  <c r="I23" i="30"/>
  <c r="G23" i="30"/>
  <c r="F23" i="30"/>
  <c r="D23" i="30"/>
  <c r="C23" i="30"/>
  <c r="P22" i="30"/>
  <c r="O22" i="30"/>
  <c r="M22" i="30"/>
  <c r="L22" i="30"/>
  <c r="J22" i="30"/>
  <c r="I22" i="30"/>
  <c r="G22" i="30"/>
  <c r="F22" i="30"/>
  <c r="D22" i="30"/>
  <c r="C22" i="30"/>
  <c r="P21" i="30"/>
  <c r="O21" i="30"/>
  <c r="M21" i="30"/>
  <c r="L21" i="30"/>
  <c r="J21" i="30"/>
  <c r="I21" i="30"/>
  <c r="G21" i="30"/>
  <c r="F21" i="30"/>
  <c r="D21" i="30"/>
  <c r="C21" i="30"/>
  <c r="P20" i="30"/>
  <c r="O20" i="30"/>
  <c r="M20" i="30"/>
  <c r="L20" i="30"/>
  <c r="J20" i="30"/>
  <c r="I20" i="30"/>
  <c r="G20" i="30"/>
  <c r="F20" i="30"/>
  <c r="D20" i="30"/>
  <c r="C20" i="30"/>
  <c r="P19" i="30"/>
  <c r="O19" i="30"/>
  <c r="M19" i="30"/>
  <c r="L19" i="30"/>
  <c r="J19" i="30"/>
  <c r="I19" i="30"/>
  <c r="G19" i="30"/>
  <c r="F19" i="30"/>
  <c r="D19" i="30"/>
  <c r="C19" i="30"/>
  <c r="P18" i="30"/>
  <c r="O18" i="30"/>
  <c r="M18" i="30"/>
  <c r="L18" i="30"/>
  <c r="J18" i="30"/>
  <c r="I18" i="30"/>
  <c r="G18" i="30"/>
  <c r="F18" i="30"/>
  <c r="D18" i="30"/>
  <c r="C18" i="30"/>
  <c r="N23" i="29"/>
  <c r="M23" i="29"/>
  <c r="L23" i="29"/>
  <c r="K23" i="29"/>
  <c r="J23" i="29"/>
  <c r="I23" i="29"/>
  <c r="H23" i="29"/>
  <c r="G23" i="29"/>
  <c r="F23" i="29"/>
  <c r="E23" i="29"/>
  <c r="D23" i="29"/>
  <c r="C23" i="29"/>
  <c r="N22" i="29"/>
  <c r="M22" i="29"/>
  <c r="L22" i="29"/>
  <c r="K22" i="29"/>
  <c r="J22" i="29"/>
  <c r="I22" i="29"/>
  <c r="H22" i="29"/>
  <c r="G22" i="29"/>
  <c r="F22" i="29"/>
  <c r="E22" i="29"/>
  <c r="D22" i="29"/>
  <c r="C22" i="29"/>
  <c r="N21" i="29"/>
  <c r="M21" i="29"/>
  <c r="L21" i="29"/>
  <c r="K21" i="29"/>
  <c r="J21" i="29"/>
  <c r="I21" i="29"/>
  <c r="H21" i="29"/>
  <c r="G21" i="29"/>
  <c r="F21" i="29"/>
  <c r="E21" i="29"/>
  <c r="D21" i="29"/>
  <c r="C21" i="29"/>
  <c r="N20" i="29"/>
  <c r="M20" i="29"/>
  <c r="L20" i="29"/>
  <c r="K20" i="29"/>
  <c r="J20" i="29"/>
  <c r="I20" i="29"/>
  <c r="H20" i="29"/>
  <c r="G20" i="29"/>
  <c r="F20" i="29"/>
  <c r="E20" i="29"/>
  <c r="D20" i="29"/>
  <c r="C20" i="29"/>
  <c r="N19" i="29"/>
  <c r="M19" i="29"/>
  <c r="L19" i="29"/>
  <c r="K19" i="29"/>
  <c r="J19" i="29"/>
  <c r="I19" i="29"/>
  <c r="H19" i="29"/>
  <c r="G19" i="29"/>
  <c r="F19" i="29"/>
  <c r="E19" i="29"/>
  <c r="D19" i="29"/>
  <c r="C19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L23" i="212"/>
  <c r="K23" i="212"/>
  <c r="J23" i="212"/>
  <c r="I23" i="212"/>
  <c r="H23" i="212"/>
  <c r="G23" i="212"/>
  <c r="F23" i="212"/>
  <c r="E23" i="212"/>
  <c r="D23" i="212"/>
  <c r="C23" i="212"/>
  <c r="L22" i="212"/>
  <c r="K22" i="212"/>
  <c r="J22" i="212"/>
  <c r="I22" i="212"/>
  <c r="H22" i="212"/>
  <c r="G22" i="212"/>
  <c r="F22" i="212"/>
  <c r="E22" i="212"/>
  <c r="D22" i="212"/>
  <c r="C22" i="212"/>
  <c r="L21" i="212"/>
  <c r="K21" i="212"/>
  <c r="J21" i="212"/>
  <c r="I21" i="212"/>
  <c r="H21" i="212"/>
  <c r="G21" i="212"/>
  <c r="F21" i="212"/>
  <c r="E21" i="212"/>
  <c r="D21" i="212"/>
  <c r="C21" i="212"/>
  <c r="L20" i="212"/>
  <c r="K20" i="212"/>
  <c r="J20" i="212"/>
  <c r="I20" i="212"/>
  <c r="H20" i="212"/>
  <c r="G20" i="212"/>
  <c r="F20" i="212"/>
  <c r="E20" i="212"/>
  <c r="D20" i="212"/>
  <c r="C20" i="212"/>
  <c r="L19" i="212"/>
  <c r="K19" i="212"/>
  <c r="J19" i="212"/>
  <c r="I19" i="212"/>
  <c r="H19" i="212"/>
  <c r="G19" i="212"/>
  <c r="F19" i="212"/>
  <c r="E19" i="212"/>
  <c r="D19" i="212"/>
  <c r="C19" i="212"/>
  <c r="L18" i="212"/>
  <c r="K18" i="212"/>
  <c r="J18" i="212"/>
  <c r="I18" i="212"/>
  <c r="H18" i="212"/>
  <c r="G18" i="212"/>
  <c r="F18" i="212"/>
  <c r="E18" i="212"/>
  <c r="D18" i="212"/>
  <c r="C18" i="212"/>
  <c r="R19" i="173"/>
  <c r="Q19" i="173"/>
  <c r="P19" i="173"/>
  <c r="O19" i="173"/>
  <c r="N19" i="173"/>
  <c r="M19" i="173"/>
  <c r="R18" i="173"/>
  <c r="Q18" i="173"/>
  <c r="P18" i="173"/>
  <c r="O18" i="173"/>
  <c r="N18" i="173"/>
  <c r="M18" i="173"/>
  <c r="R17" i="173"/>
  <c r="Q17" i="173"/>
  <c r="P17" i="173"/>
  <c r="O17" i="173"/>
  <c r="N17" i="173"/>
  <c r="M17" i="173"/>
  <c r="R16" i="173"/>
  <c r="Q16" i="173"/>
  <c r="P16" i="173"/>
  <c r="O16" i="173"/>
  <c r="N16" i="173"/>
  <c r="M16" i="173"/>
  <c r="R15" i="173"/>
  <c r="Q15" i="173"/>
  <c r="P15" i="173"/>
  <c r="O15" i="173"/>
  <c r="N15" i="173"/>
  <c r="M15" i="173"/>
  <c r="R14" i="173"/>
  <c r="Q14" i="173"/>
  <c r="P14" i="173"/>
  <c r="O14" i="173"/>
  <c r="N14" i="173"/>
  <c r="M14" i="173"/>
  <c r="R13" i="173"/>
  <c r="Q13" i="173"/>
  <c r="P13" i="173"/>
  <c r="O13" i="173"/>
  <c r="N13" i="173"/>
  <c r="M13" i="173"/>
  <c r="R12" i="173"/>
  <c r="Q12" i="173"/>
  <c r="P12" i="173"/>
  <c r="O12" i="173"/>
  <c r="N12" i="173"/>
  <c r="M12" i="173"/>
  <c r="R11" i="173"/>
  <c r="Q11" i="173"/>
  <c r="P11" i="173"/>
  <c r="O11" i="173"/>
  <c r="N11" i="173"/>
  <c r="M11" i="173"/>
  <c r="R10" i="173"/>
  <c r="Q10" i="173"/>
  <c r="P10" i="173"/>
  <c r="O10" i="173"/>
  <c r="N10" i="173"/>
  <c r="M10" i="173"/>
  <c r="R9" i="173"/>
  <c r="Q9" i="173"/>
  <c r="P9" i="173"/>
  <c r="O9" i="173"/>
  <c r="N9" i="173"/>
  <c r="M9" i="173"/>
  <c r="R8" i="173"/>
  <c r="Q8" i="173"/>
  <c r="P8" i="173"/>
  <c r="O8" i="173"/>
  <c r="N8" i="173"/>
  <c r="M8" i="173"/>
  <c r="R7" i="173"/>
  <c r="Q7" i="173"/>
  <c r="P7" i="173"/>
  <c r="O7" i="173"/>
  <c r="N7" i="173"/>
  <c r="M7" i="173"/>
  <c r="R6" i="173"/>
  <c r="Q6" i="173"/>
  <c r="P6" i="173"/>
  <c r="O6" i="173"/>
  <c r="N6" i="173"/>
  <c r="M6" i="173"/>
  <c r="R5" i="173"/>
  <c r="Q5" i="173"/>
  <c r="P5" i="173"/>
  <c r="O5" i="173"/>
  <c r="N5" i="173"/>
  <c r="M5" i="173"/>
  <c r="R19" i="170"/>
  <c r="Q19" i="170"/>
  <c r="P19" i="170"/>
  <c r="O19" i="170"/>
  <c r="N19" i="170"/>
  <c r="M19" i="170"/>
  <c r="R18" i="170"/>
  <c r="Q18" i="170"/>
  <c r="P18" i="170"/>
  <c r="O18" i="170"/>
  <c r="N18" i="170"/>
  <c r="M18" i="170"/>
  <c r="R17" i="170"/>
  <c r="Q17" i="170"/>
  <c r="P17" i="170"/>
  <c r="O17" i="170"/>
  <c r="N17" i="170"/>
  <c r="M17" i="170"/>
  <c r="R16" i="170"/>
  <c r="Q16" i="170"/>
  <c r="P16" i="170"/>
  <c r="O16" i="170"/>
  <c r="N16" i="170"/>
  <c r="M16" i="170"/>
  <c r="R15" i="170"/>
  <c r="Q15" i="170"/>
  <c r="P15" i="170"/>
  <c r="O15" i="170"/>
  <c r="N15" i="170"/>
  <c r="M15" i="170"/>
  <c r="R14" i="170"/>
  <c r="Q14" i="170"/>
  <c r="P14" i="170"/>
  <c r="O14" i="170"/>
  <c r="N14" i="170"/>
  <c r="M14" i="170"/>
  <c r="R13" i="170"/>
  <c r="Q13" i="170"/>
  <c r="P13" i="170"/>
  <c r="O13" i="170"/>
  <c r="N13" i="170"/>
  <c r="M13" i="170"/>
  <c r="R12" i="170"/>
  <c r="Q12" i="170"/>
  <c r="P12" i="170"/>
  <c r="O12" i="170"/>
  <c r="N12" i="170"/>
  <c r="M12" i="170"/>
  <c r="R11" i="170"/>
  <c r="Q11" i="170"/>
  <c r="P11" i="170"/>
  <c r="O11" i="170"/>
  <c r="N11" i="170"/>
  <c r="M11" i="170"/>
  <c r="R10" i="170"/>
  <c r="Q10" i="170"/>
  <c r="P10" i="170"/>
  <c r="O10" i="170"/>
  <c r="N10" i="170"/>
  <c r="M10" i="170"/>
  <c r="R9" i="170"/>
  <c r="Q9" i="170"/>
  <c r="P9" i="170"/>
  <c r="O9" i="170"/>
  <c r="N9" i="170"/>
  <c r="M9" i="170"/>
  <c r="R8" i="170"/>
  <c r="Q8" i="170"/>
  <c r="P8" i="170"/>
  <c r="O8" i="170"/>
  <c r="N8" i="170"/>
  <c r="M8" i="170"/>
  <c r="R7" i="170"/>
  <c r="Q7" i="170"/>
  <c r="P7" i="170"/>
  <c r="O7" i="170"/>
  <c r="N7" i="170"/>
  <c r="M7" i="170"/>
  <c r="R6" i="170"/>
  <c r="Q6" i="170"/>
  <c r="P6" i="170"/>
  <c r="O6" i="170"/>
  <c r="N6" i="170"/>
  <c r="M6" i="170"/>
  <c r="R5" i="170"/>
  <c r="Q5" i="170"/>
  <c r="P5" i="170"/>
  <c r="O5" i="170"/>
  <c r="N5" i="170"/>
  <c r="M5" i="170"/>
  <c r="R19" i="171"/>
  <c r="Q19" i="171"/>
  <c r="P19" i="171"/>
  <c r="O19" i="171"/>
  <c r="N19" i="171"/>
  <c r="M19" i="171"/>
  <c r="R18" i="171"/>
  <c r="Q18" i="171"/>
  <c r="P18" i="171"/>
  <c r="O18" i="171"/>
  <c r="N18" i="171"/>
  <c r="M18" i="171"/>
  <c r="R17" i="171"/>
  <c r="Q17" i="171"/>
  <c r="P17" i="171"/>
  <c r="O17" i="171"/>
  <c r="N17" i="171"/>
  <c r="M17" i="171"/>
  <c r="R16" i="171"/>
  <c r="Q16" i="171"/>
  <c r="P16" i="171"/>
  <c r="O16" i="171"/>
  <c r="N16" i="171"/>
  <c r="M16" i="171"/>
  <c r="R15" i="171"/>
  <c r="Q15" i="171"/>
  <c r="P15" i="171"/>
  <c r="O15" i="171"/>
  <c r="N15" i="171"/>
  <c r="M15" i="171"/>
  <c r="R14" i="171"/>
  <c r="Q14" i="171"/>
  <c r="P14" i="171"/>
  <c r="O14" i="171"/>
  <c r="N14" i="171"/>
  <c r="M14" i="171"/>
  <c r="R13" i="171"/>
  <c r="Q13" i="171"/>
  <c r="P13" i="171"/>
  <c r="O13" i="171"/>
  <c r="N13" i="171"/>
  <c r="M13" i="171"/>
  <c r="R12" i="171"/>
  <c r="Q12" i="171"/>
  <c r="P12" i="171"/>
  <c r="O12" i="171"/>
  <c r="N12" i="171"/>
  <c r="M12" i="171"/>
  <c r="R11" i="171"/>
  <c r="Q11" i="171"/>
  <c r="P11" i="171"/>
  <c r="O11" i="171"/>
  <c r="N11" i="171"/>
  <c r="M11" i="171"/>
  <c r="R10" i="171"/>
  <c r="Q10" i="171"/>
  <c r="P10" i="171"/>
  <c r="O10" i="171"/>
  <c r="N10" i="171"/>
  <c r="M10" i="171"/>
  <c r="R9" i="171"/>
  <c r="Q9" i="171"/>
  <c r="P9" i="171"/>
  <c r="O9" i="171"/>
  <c r="N9" i="171"/>
  <c r="M9" i="171"/>
  <c r="R8" i="171"/>
  <c r="Q8" i="171"/>
  <c r="P8" i="171"/>
  <c r="O8" i="171"/>
  <c r="N8" i="171"/>
  <c r="M8" i="171"/>
  <c r="R7" i="171"/>
  <c r="Q7" i="171"/>
  <c r="P7" i="171"/>
  <c r="O7" i="171"/>
  <c r="N7" i="171"/>
  <c r="M7" i="171"/>
  <c r="R6" i="171"/>
  <c r="Q6" i="171"/>
  <c r="P6" i="171"/>
  <c r="O6" i="171"/>
  <c r="N6" i="171"/>
  <c r="M6" i="171"/>
  <c r="R5" i="171"/>
  <c r="Q5" i="171"/>
  <c r="P5" i="171"/>
  <c r="O5" i="171"/>
  <c r="N5" i="171"/>
  <c r="M5" i="171"/>
  <c r="R6" i="169"/>
  <c r="Q6" i="169"/>
  <c r="O6" i="169"/>
  <c r="N6" i="169"/>
  <c r="M6" i="169"/>
  <c r="R5" i="169"/>
  <c r="Q5" i="169"/>
  <c r="O5" i="169"/>
  <c r="M22" i="197"/>
  <c r="L22" i="197"/>
  <c r="K22" i="197"/>
  <c r="J22" i="197"/>
  <c r="I22" i="197"/>
  <c r="H22" i="197"/>
  <c r="F22" i="197"/>
  <c r="E22" i="197"/>
  <c r="D22" i="197"/>
  <c r="C22" i="197"/>
  <c r="M21" i="197"/>
  <c r="L21" i="197"/>
  <c r="K21" i="197"/>
  <c r="J21" i="197"/>
  <c r="I21" i="197"/>
  <c r="H21" i="197"/>
  <c r="F21" i="197"/>
  <c r="E21" i="197"/>
  <c r="D21" i="197"/>
  <c r="C21" i="197"/>
  <c r="M20" i="197"/>
  <c r="L20" i="197"/>
  <c r="K20" i="197"/>
  <c r="J20" i="197"/>
  <c r="I20" i="197"/>
  <c r="H20" i="197"/>
  <c r="F20" i="197"/>
  <c r="E20" i="197"/>
  <c r="D20" i="197"/>
  <c r="C20" i="197"/>
  <c r="M19" i="197"/>
  <c r="L19" i="197"/>
  <c r="K19" i="197"/>
  <c r="J19" i="197"/>
  <c r="I19" i="197"/>
  <c r="H19" i="197"/>
  <c r="F19" i="197"/>
  <c r="E19" i="197"/>
  <c r="D19" i="197"/>
  <c r="C19" i="197"/>
  <c r="M18" i="197"/>
  <c r="L18" i="197"/>
  <c r="K18" i="197"/>
  <c r="J18" i="197"/>
  <c r="I18" i="197"/>
  <c r="H18" i="197"/>
  <c r="F18" i="197"/>
  <c r="E18" i="197"/>
  <c r="D18" i="197"/>
  <c r="C18" i="197"/>
  <c r="M17" i="197"/>
  <c r="L17" i="197"/>
  <c r="K17" i="197"/>
  <c r="J17" i="197"/>
  <c r="I17" i="197"/>
  <c r="H17" i="197"/>
  <c r="F17" i="197"/>
  <c r="E17" i="197"/>
  <c r="D17" i="197"/>
  <c r="C17" i="197"/>
</calcChain>
</file>

<file path=xl/sharedStrings.xml><?xml version="1.0" encoding="utf-8"?>
<sst xmlns="http://schemas.openxmlformats.org/spreadsheetml/2006/main" count="2400" uniqueCount="394">
  <si>
    <t xml:space="preserve"> </t>
  </si>
  <si>
    <t>školy</t>
  </si>
  <si>
    <t>celkem</t>
  </si>
  <si>
    <t>z toho</t>
  </si>
  <si>
    <t>dívky</t>
  </si>
  <si>
    <t>2013/14</t>
  </si>
  <si>
    <t>2014/15</t>
  </si>
  <si>
    <t>2015/16</t>
  </si>
  <si>
    <t>2016/17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</si>
  <si>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</si>
  <si>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</si>
  <si>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</si>
  <si>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</si>
  <si>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</si>
  <si>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</si>
  <si>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</si>
  <si>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</si>
  <si>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</si>
  <si>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</si>
  <si>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</si>
  <si>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</si>
  <si>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</si>
  <si>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</si>
  <si>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MŠMT</t>
  </si>
  <si>
    <t>v tom</t>
  </si>
  <si>
    <t>ostatní</t>
  </si>
  <si>
    <t>.</t>
  </si>
  <si>
    <t>x</t>
  </si>
  <si>
    <t>žáci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</si>
  <si>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Jedna škola může nabízet více druhů/oborů vzdělávání. Součet škol poskytujících denní a ostatní formy vzdělávání tedy nemusí odpovídat celkovému počtu škol v daném školním roce.</t>
    </r>
  </si>
  <si>
    <t>Celkem</t>
  </si>
  <si>
    <t>21 hornictví a hornická geologie, hutnictví a slévárenství</t>
  </si>
  <si>
    <t>23 strojírenství a strojírenská výroba</t>
  </si>
  <si>
    <t>28 technická chemie a chemie silikátů</t>
  </si>
  <si>
    <t>29 potravinářství a potravinářská chemie</t>
  </si>
  <si>
    <t>31 textilní výroba a oděvnictví</t>
  </si>
  <si>
    <t>32 kožedělná a obuvnická výroba a zpracování plastů</t>
  </si>
  <si>
    <t>33 zpracování dřeva a výroba hudebních nástrojů</t>
  </si>
  <si>
    <t>34 polygrafie, zpracování papíru, filmu a fotografie</t>
  </si>
  <si>
    <t>36 stavebnictví, geodézie a kartografie</t>
  </si>
  <si>
    <t>37 doprava a spoje</t>
  </si>
  <si>
    <t>39 speciální a interdisciplinární obory</t>
  </si>
  <si>
    <t>41 zemědělství a lesnictví</t>
  </si>
  <si>
    <t>53 zdravotnictví</t>
  </si>
  <si>
    <t>63 ekonomika a administrativa</t>
  </si>
  <si>
    <t>65 gastronomie, hotelnictví a turismus</t>
  </si>
  <si>
    <t>66 obchod</t>
  </si>
  <si>
    <t>69 osobní a provozní služby</t>
  </si>
  <si>
    <t>75 pedagogika, učitelství a sociální péče</t>
  </si>
  <si>
    <t>82 umění a užité umění</t>
  </si>
  <si>
    <t>16 ekologie a ochrana životního prostředí</t>
  </si>
  <si>
    <t>18 informatické obory</t>
  </si>
  <si>
    <t>43 veterinářství a veterinární prevence</t>
  </si>
  <si>
    <t>68 právo, právní a veřejnosprávní činnost</t>
  </si>
  <si>
    <t>72 publicistika, knihovnictví a informatika</t>
  </si>
  <si>
    <t>78 obecně odborná příprava</t>
  </si>
  <si>
    <r>
      <t>celkem</t>
    </r>
    <r>
      <rPr>
        <vertAlign val="superscript"/>
        <sz val="8"/>
        <rFont val="Arial"/>
        <family val="2"/>
        <charset val="238"/>
      </rPr>
      <t>1)</t>
    </r>
  </si>
  <si>
    <t>2017/18</t>
  </si>
  <si>
    <t>chlapci</t>
  </si>
  <si>
    <t>počet</t>
  </si>
  <si>
    <r>
      <t>%</t>
    </r>
    <r>
      <rPr>
        <vertAlign val="superscript"/>
        <sz val="8"/>
        <color theme="1"/>
        <rFont val="Arial"/>
        <family val="2"/>
        <charset val="238"/>
      </rPr>
      <t>2)</t>
    </r>
  </si>
  <si>
    <t>běžné</t>
  </si>
  <si>
    <t>denní</t>
  </si>
  <si>
    <t>-</t>
  </si>
  <si>
    <t>podle pohlaví</t>
  </si>
  <si>
    <t>2018/19</t>
  </si>
  <si>
    <t>Území</t>
  </si>
  <si>
    <t>abs.</t>
  </si>
  <si>
    <t>v %</t>
  </si>
  <si>
    <t>Školy</t>
  </si>
  <si>
    <t>Školní 
rok</t>
  </si>
  <si>
    <t>Školní rok</t>
  </si>
  <si>
    <t>Žáci</t>
  </si>
  <si>
    <r>
      <t>%</t>
    </r>
    <r>
      <rPr>
        <vertAlign val="superscript"/>
        <sz val="8"/>
        <rFont val="Arial"/>
        <family val="2"/>
        <charset val="238"/>
      </rPr>
      <t>1)</t>
    </r>
  </si>
  <si>
    <t>Nově přijatí do 1. ročníku</t>
  </si>
  <si>
    <t>speciální</t>
  </si>
  <si>
    <t>podle formy vzdělávání</t>
  </si>
  <si>
    <t>zkrácené
studium</t>
  </si>
  <si>
    <t>denní vzděl.</t>
  </si>
  <si>
    <t xml:space="preserve">ostatní </t>
  </si>
  <si>
    <t>Obec</t>
  </si>
  <si>
    <t>Jiný resort</t>
  </si>
  <si>
    <t>Kraj</t>
  </si>
  <si>
    <t>Soukromý subjekt</t>
  </si>
  <si>
    <t>Církev</t>
  </si>
  <si>
    <t>Skupiny oborů vzdělání 
(KKOV)</t>
  </si>
  <si>
    <t>26 elektrotechnika, telekom. 
a výpočetní technika</t>
  </si>
  <si>
    <t>26 elektrotechnika, telekom. a výp. techn.</t>
  </si>
  <si>
    <r>
      <t>Třídy</t>
    </r>
    <r>
      <rPr>
        <vertAlign val="superscript"/>
        <sz val="8"/>
        <color theme="1"/>
        <rFont val="Arial"/>
        <family val="2"/>
        <charset val="238"/>
      </rPr>
      <t>1)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</si>
  <si>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pouze denní forma vzdělávání</t>
    </r>
  </si>
  <si>
    <t>z toho v rámci 
zkráceného studia</t>
  </si>
  <si>
    <t>z toho v rámci zkráceného studia</t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</si>
  <si>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pouze denní forma vzdělávání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</si>
  <si>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ostatní formy vzdělávání zahrnují večerní, dálkovou, distanční a kombinovanou formu vzdělávání</t>
    </r>
  </si>
  <si>
    <t>Absolventi</t>
  </si>
  <si>
    <t>MŠMT nebo jiný resort</t>
  </si>
  <si>
    <t>21 hornictví, hutnictví a slévárenství</t>
  </si>
  <si>
    <t>26 elektrotechnika, telekom. a výpočetní technika</t>
  </si>
  <si>
    <r>
      <t>Školy</t>
    </r>
    <r>
      <rPr>
        <vertAlign val="superscript"/>
        <sz val="8"/>
        <rFont val="Arial"/>
        <family val="2"/>
        <charset val="238"/>
      </rPr>
      <t>1)</t>
    </r>
  </si>
  <si>
    <t>2019/20</t>
  </si>
  <si>
    <r>
      <t>Třídy</t>
    </r>
    <r>
      <rPr>
        <vertAlign val="superscript"/>
        <sz val="8"/>
        <rFont val="Arial"/>
        <family val="2"/>
        <charset val="238"/>
      </rPr>
      <t>3)</t>
    </r>
  </si>
  <si>
    <r>
      <t>ostatní formy</t>
    </r>
    <r>
      <rPr>
        <vertAlign val="superscript"/>
        <sz val="8"/>
        <rFont val="Arial"/>
        <family val="2"/>
        <charset val="238"/>
      </rPr>
      <t>2)</t>
    </r>
  </si>
  <si>
    <t xml:space="preserve">Upozornění: odlišné období časové řady z důvodu dostupnosti dat o absolventech </t>
  </si>
  <si>
    <t>3.2 Střední školy poskytující odborné vzdělávání (bez nástavbového studia)</t>
  </si>
  <si>
    <t>3 Střední vzdělávání</t>
  </si>
  <si>
    <t>Střední odborné vzdělávání s výučním listem</t>
  </si>
  <si>
    <t>Střední odborné vzdělávání s maturitní zkouškou</t>
  </si>
  <si>
    <t>MŠMT – Ministerstvo školství, mládeže a tělovýchovy</t>
  </si>
  <si>
    <t>ZNAČKY POUŽITÉ V TABULKÁCH PUBLIKACE</t>
  </si>
  <si>
    <t>ležatá čárka na místě čísla značí, že se jev nevyskytoval</t>
  </si>
  <si>
    <t>tečka na místě čísla značí, že údaj není k dispozici nebo je nespolehlivý</t>
  </si>
  <si>
    <t>ležatý křížek na místě čísla značí, že zápis není možný z logických důvodů</t>
  </si>
  <si>
    <t>2020/21</t>
  </si>
  <si>
    <t>denní forma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</si>
  <si>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Jedna škola může nabízet více druhů odborného vzdělávání (s výučním listem nebo s maturitní zkouškou). Součet škol tak nemusí odpovídat celkovému počtu škol.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</si>
  <si>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pouze třídy v denní formě vzdělávání</t>
    </r>
  </si>
  <si>
    <t xml:space="preserve">z toho </t>
  </si>
  <si>
    <t>ostatní formy</t>
  </si>
  <si>
    <r>
      <t>Třídy</t>
    </r>
    <r>
      <rPr>
        <vertAlign val="superscript"/>
        <sz val="8"/>
        <rFont val="Arial"/>
        <family val="2"/>
        <charset val="238"/>
      </rPr>
      <t>2)</t>
    </r>
  </si>
  <si>
    <t xml:space="preserve">Žáci 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</si>
  <si>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bez zohlednění poskytování nástavbového studia, zahrnuje tedy: střední vzdělávání bez výučního listu a bez maturitní zkoušky, střední vzdělávání s výučním listem (včetně zkráceného), střední vzdělávání s maturitní zkouškou (včetně zkráceného)</t>
    </r>
  </si>
  <si>
    <r>
      <t>celkem</t>
    </r>
    <r>
      <rPr>
        <vertAlign val="superscript"/>
        <sz val="8"/>
        <color theme="1"/>
        <rFont val="Arial"/>
        <family val="2"/>
        <charset val="238"/>
      </rPr>
      <t>2)</t>
    </r>
  </si>
  <si>
    <t>X</t>
  </si>
  <si>
    <t>Zdroj dat: Ministerstvo školství, mládeže a tělovýchovy</t>
  </si>
  <si>
    <t>2021/22</t>
  </si>
  <si>
    <t>nezkrácené studium</t>
  </si>
  <si>
    <t xml:space="preserve">denní </t>
  </si>
  <si>
    <r>
      <rPr>
        <i/>
        <vertAlign val="superscript"/>
        <sz val="8"/>
        <rFont val="Arial"/>
        <family val="2"/>
        <charset val="238"/>
      </rPr>
      <t xml:space="preserve">2) </t>
    </r>
    <r>
      <rPr>
        <i/>
        <sz val="8"/>
        <rFont val="Arial"/>
        <family val="2"/>
        <charset val="238"/>
      </rPr>
      <t>podíl ze všech žáků středního odborného vzdělávání s maturitní zkouškou v daném kraji</t>
    </r>
  </si>
  <si>
    <t>2022/23</t>
  </si>
  <si>
    <t>–</t>
  </si>
  <si>
    <t>Poznámka: Do odborného vzdělávání se řadí střední vzdělávání bez výučního listu a maturitní zkoušky, střední vzdělávání s výučním listem (včetně zkráceného), odborné střední vzdělávání s maturitní zkouškou (včetně zkráceného) a nástavbové studium. Nástavbové studium se však vykazuje zvlášť a není do údajů v tabulce zahrnuto.</t>
  </si>
  <si>
    <t>2023/24</t>
  </si>
  <si>
    <t>Meziroční změna
(22/23–23/24)</t>
  </si>
  <si>
    <t>Změna za 5 let 
(18/19–23/24)</t>
  </si>
  <si>
    <t>Změna za 10 let 
(13/14–23/24)</t>
  </si>
  <si>
    <t>zkrácené studium</t>
  </si>
  <si>
    <t>Školy celkem</t>
  </si>
  <si>
    <t>z toho školy poskytující</t>
  </si>
  <si>
    <t>dle pohlaví</t>
  </si>
  <si>
    <t>nezkrácená forma vzdělávání</t>
  </si>
  <si>
    <t>zkrácená forma vzdělávání</t>
  </si>
  <si>
    <t>dle formy vzdělávání</t>
  </si>
  <si>
    <t>2362 Optik</t>
  </si>
  <si>
    <t>2369 Puškař</t>
  </si>
  <si>
    <t>2657 Autoelektrikář</t>
  </si>
  <si>
    <t>3666 Suché montáže</t>
  </si>
  <si>
    <t>4157 Zpracovatel dřeva</t>
  </si>
  <si>
    <t>5341 Ošetřovatelství</t>
  </si>
  <si>
    <t>6951 Kadeřník</t>
  </si>
  <si>
    <t>6953 Provoz služeb</t>
  </si>
  <si>
    <t>7541 Sociální činnost</t>
  </si>
  <si>
    <t>Celkový součet</t>
  </si>
  <si>
    <t>1602 Průmyslová ekologie</t>
  </si>
  <si>
    <t>1820 Výpočetní technika</t>
  </si>
  <si>
    <t>2144 Slévárenská výroba</t>
  </si>
  <si>
    <t>2341 Strojírenství</t>
  </si>
  <si>
    <t>2344 Montáž strojů a zařízení</t>
  </si>
  <si>
    <t>2641 Elektrotechnika</t>
  </si>
  <si>
    <t>2645 Telekomunikace</t>
  </si>
  <si>
    <t>2842 Průmyslová chemie</t>
  </si>
  <si>
    <t>2844 Aplikovaná chemie</t>
  </si>
  <si>
    <t>2846 Keramická výroba</t>
  </si>
  <si>
    <t>2941 Potravinářství</t>
  </si>
  <si>
    <t>2942 Analýza potravin</t>
  </si>
  <si>
    <t>3141 Textilnictví</t>
  </si>
  <si>
    <t>3143 Oděvnictví</t>
  </si>
  <si>
    <t>3341 Dřevařství</t>
  </si>
  <si>
    <t>3342 Nábytkářství</t>
  </si>
  <si>
    <t>3441 Polygrafie</t>
  </si>
  <si>
    <t>3645 Technická zařízení budov</t>
  </si>
  <si>
    <t>3646 Geodézie a kartografie</t>
  </si>
  <si>
    <t>3647 Stavebnictví</t>
  </si>
  <si>
    <t>4104 Rostlinolékařství</t>
  </si>
  <si>
    <t>4141 Obecné zemědělství</t>
  </si>
  <si>
    <t>4142 Pěstování rostlin</t>
  </si>
  <si>
    <t>4143 Chov hospodářských zvířat</t>
  </si>
  <si>
    <t>4144 Zahradnictví</t>
  </si>
  <si>
    <t>4146 Lesní hospodářství</t>
  </si>
  <si>
    <t>4341 Veterinární prevence</t>
  </si>
  <si>
    <t>5343 Laborant ve zdravotnictví</t>
  </si>
  <si>
    <t>5344 Technik ve zdravotnictví</t>
  </si>
  <si>
    <t>6341 Ekonomika a podnikání</t>
  </si>
  <si>
    <t>6541 Gastronomie</t>
  </si>
  <si>
    <t>6542 Hotelnictví a turismus</t>
  </si>
  <si>
    <t>6641 Provoz obchodu</t>
  </si>
  <si>
    <t>6643 Knihkupectví</t>
  </si>
  <si>
    <t>6843 Veřejnosprávní činnost</t>
  </si>
  <si>
    <t>6941 Osobní služby</t>
  </si>
  <si>
    <t>6942 Provozní služby</t>
  </si>
  <si>
    <t>7842 Lyceum</t>
  </si>
  <si>
    <t>8244 Hudba</t>
  </si>
  <si>
    <t>2153 Modelář, modelářské práce</t>
  </si>
  <si>
    <t>2155 Slévač, slévačské práce</t>
  </si>
  <si>
    <t>2352 Nástrojař, nástrojařské práce</t>
  </si>
  <si>
    <t>2351 Zámečník, zámečnické práce, údržba</t>
  </si>
  <si>
    <t>2355 Klempíř, klempířské práce ve strojírenství</t>
  </si>
  <si>
    <t>2356 Obráběč kovů, obráběčské práce</t>
  </si>
  <si>
    <t>2361 Lakýrník, lakýrnické práce</t>
  </si>
  <si>
    <t>2365 Strojník, práce při obsluze strojů</t>
  </si>
  <si>
    <t>2368 Automechanik, technické práce v autoservisu</t>
  </si>
  <si>
    <t>2651 Elektrikář, elektrotechnické práce</t>
  </si>
  <si>
    <t>2652 Mechanik elektrotechnických zařízení</t>
  </si>
  <si>
    <t>2659 Mechanik telekomunikačních sítí</t>
  </si>
  <si>
    <t>2852 Chemik, práce v chemické výrobě</t>
  </si>
  <si>
    <t>2857 Keramik, keramické práce</t>
  </si>
  <si>
    <t>2858 Sklář, sklářské práce</t>
  </si>
  <si>
    <t>2863 Výrobce bižuterie, bižuterní práce</t>
  </si>
  <si>
    <t>2951 Potravinář, potravinářské práce</t>
  </si>
  <si>
    <t>2953 Pekař, pekařské práce</t>
  </si>
  <si>
    <t>2954 Cukrář, cukrovinkář, cukrářské práce</t>
  </si>
  <si>
    <t>2956 Řezník-uzenář, řeznické a uzenářské práce</t>
  </si>
  <si>
    <t>3157 Výrobce textilií, textilní výroba</t>
  </si>
  <si>
    <t>3158 Krejčí, krejčovské práce</t>
  </si>
  <si>
    <t>3159 Švadlena, šití oděvů, prádla a rukavic</t>
  </si>
  <si>
    <t>3241 Zpracování usní, plastů a pryže</t>
  </si>
  <si>
    <t>3252 Brašnář, brašnářské práce</t>
  </si>
  <si>
    <t>3356 Truhlář, truhlářské práce</t>
  </si>
  <si>
    <t>3357 Zpracování dřeva, výroba kancelářských potřeb, výroba sportovních potřeb</t>
  </si>
  <si>
    <t>3358 Zpracovatel přírodních pletiv</t>
  </si>
  <si>
    <t>3359 Čalouník, čalounické práce</t>
  </si>
  <si>
    <t>3452 Tiskař na polygrafických strojích, tiskařské práce</t>
  </si>
  <si>
    <t>3453 Reprodukční grafik, litografické a montážní práce</t>
  </si>
  <si>
    <t>3457 Knihař, knihařské práce</t>
  </si>
  <si>
    <t>3651 Dlaždič-cestář, dlaždičské práce</t>
  </si>
  <si>
    <t>3652 Instalatér, instalatérské práce</t>
  </si>
  <si>
    <t>3654 Kameník, kamenické práce</t>
  </si>
  <si>
    <t>3655 Klempíř, klempířské práce ve stavebnictví</t>
  </si>
  <si>
    <t>3656 Kominík, kominické práce</t>
  </si>
  <si>
    <t>3657 Malíř-natěrač, malířské a natěračské práce</t>
  </si>
  <si>
    <t>3659 Podlahář, podlahářské práce</t>
  </si>
  <si>
    <t>3662 Sklenář, sklenářské práce</t>
  </si>
  <si>
    <t>3664 Tesař, tesařské práce</t>
  </si>
  <si>
    <t>3667 Zedník, kamnář, zednické práce, stavební práce</t>
  </si>
  <si>
    <t>3669 Pokrývač, pokrývačské práce</t>
  </si>
  <si>
    <t>3751 Manipulant poštovního provozu a přepravy</t>
  </si>
  <si>
    <t>3752 Železničář, práce v dopravě</t>
  </si>
  <si>
    <t>3941 Technický interdisciplinární</t>
  </si>
  <si>
    <t>4151 Zemědělec, zemědělské práce</t>
  </si>
  <si>
    <t>4152 Zahradník, zahradnické práce</t>
  </si>
  <si>
    <t>4153 Chovatel zvířat, chovatelské a zpracovatelské práce</t>
  </si>
  <si>
    <t>4154 Kovář, podkovář, kovářské a podkovářské práce</t>
  </si>
  <si>
    <t>4155 Opravář zemědělských strojů, opravářské práce</t>
  </si>
  <si>
    <t>4156 Lesní výroba, lesnické práce</t>
  </si>
  <si>
    <t>6551 Kuchař-číšník, práce ve společném stravování</t>
  </si>
  <si>
    <t>6651 Prodavač, obchodník, obchodní provoz</t>
  </si>
  <si>
    <t>6652 Aranžér, propagační práce</t>
  </si>
  <si>
    <t>6653 Skladník, práce ve skladu</t>
  </si>
  <si>
    <t>6954 Práce v čistírnách a prádelnách</t>
  </si>
  <si>
    <t>8251 Výtvarné a uměleckořemeslné práce</t>
  </si>
  <si>
    <t>1601 Ekologie a ochrana prostředí</t>
  </si>
  <si>
    <t>2142 Těžba a zpracování surovin</t>
  </si>
  <si>
    <t>2345 Servis a opravy strojů a zařízení</t>
  </si>
  <si>
    <t>2351 Zámečník, zámečnické práce a údržba</t>
  </si>
  <si>
    <t>3442 Obalová technika, zpracování papíru</t>
  </si>
  <si>
    <t>3456 Fotograf, fotografické práce</t>
  </si>
  <si>
    <t>3643 Stavební materiály a výrobky</t>
  </si>
  <si>
    <t>3741 Provoz, organizace a ekonomika dopravy</t>
  </si>
  <si>
    <t>3742 Provoz, organizace a ekonomika pošt</t>
  </si>
  <si>
    <t>3908 Požární ochrana a průmyslová bezpečnost</t>
  </si>
  <si>
    <t>4145 Zemědělská a lesnická technika</t>
  </si>
  <si>
    <t>6842 Bezpečnostně právní činnost</t>
  </si>
  <si>
    <t>7241 Informační služby, knihovnictví</t>
  </si>
  <si>
    <t>7531 Předškolní a mimoškolní pedagogika</t>
  </si>
  <si>
    <t>8241 Výtvarná a uměleckořemeslná tvorba</t>
  </si>
  <si>
    <t>8242 Konzervátorství a restaurátorství</t>
  </si>
  <si>
    <t>8248 Oceňování, uložení a prodej uměleckých předmětů</t>
  </si>
  <si>
    <t>Střední odborné vzdělávání bez výučního listu a bez maturity</t>
  </si>
  <si>
    <t>53 Zdravotnictví</t>
  </si>
  <si>
    <t>78 Obecně odborná příprava</t>
  </si>
  <si>
    <t>82 Umění a užité umění</t>
  </si>
  <si>
    <t>5341J Ošetřovatelství</t>
  </si>
  <si>
    <t>7541J Sociální činnost</t>
  </si>
  <si>
    <t>8244J Hudba</t>
  </si>
  <si>
    <t xml:space="preserve">     dle skupin oborů:</t>
  </si>
  <si>
    <t xml:space="preserve">      dle oborů:</t>
  </si>
  <si>
    <t>6351J Technickoadministrativní pracovník</t>
  </si>
  <si>
    <t>7531J Předškolní a mimoškolní pedagogika</t>
  </si>
  <si>
    <t>7862C Jednoletá a dvouletá praktická škola</t>
  </si>
  <si>
    <t>75 Pedagogika, učitelství, sociální péče</t>
  </si>
  <si>
    <t>63 Ekonomika, administrativa</t>
  </si>
  <si>
    <t>nově přijatí</t>
  </si>
  <si>
    <t>absolventi za předchozí školní rok</t>
  </si>
  <si>
    <t>absolventi 
za předchozí školní rok</t>
  </si>
  <si>
    <t>2024/25</t>
  </si>
  <si>
    <t>Meziroční změna
(23/24–24/25)</t>
  </si>
  <si>
    <t>Změna za 5 let 
(19/20–24/25)</t>
  </si>
  <si>
    <t>Změna za 10 let 
(14/15–24/25)</t>
  </si>
  <si>
    <t>Změna 
za 10 let 
(14/15–24/25)</t>
  </si>
  <si>
    <t>Změna 
za 5 let 
(19/20–24/25)</t>
  </si>
  <si>
    <r>
      <t>Tab. 3.2.2: Střední školy poskytující odborné vzdělání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škol, </t>
    </r>
    <r>
      <rPr>
        <sz val="10"/>
        <color theme="1"/>
        <rFont val="Arial"/>
        <family val="2"/>
        <charset val="238"/>
      </rPr>
      <t>v časové řadě 2014/15–2024/25</t>
    </r>
  </si>
  <si>
    <r>
      <t>Tab. 3.2.3: Střední školy poskytující odborné vzdělání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žáků, </t>
    </r>
    <r>
      <rPr>
        <sz val="10"/>
        <color theme="1"/>
        <rFont val="Arial"/>
        <family val="2"/>
        <charset val="238"/>
      </rPr>
      <t>v časové řadě 2014/15–2024/25</t>
    </r>
  </si>
  <si>
    <r>
      <t>Tab. 3.2.4: Střední školy poskytující odborné vzdělání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nově přijatých žáků do 1. ročníku, </t>
    </r>
    <r>
      <rPr>
        <sz val="10"/>
        <color theme="1"/>
        <rFont val="Arial"/>
        <family val="2"/>
        <charset val="238"/>
      </rPr>
      <t>v časové řadě 2014/15–2024/25</t>
    </r>
  </si>
  <si>
    <r>
      <t>Tab. 3.2.6: Střední vzdělávání (bez výučního listu a bez maturitní zkoušky) – školy, třídy, žáci, nově přijatí a absolventi,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</si>
  <si>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r>
      <t>Tab. 3.2.9: Střední odborné vzdělávání s výučním listem – školy, třídy, žáci, nově přijatí a absolventi,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</si>
  <si>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r>
      <t xml:space="preserve">Tab. 3.2.10: Střední odborné vzdělávání s výučním listem </t>
    </r>
    <r>
      <rPr>
        <sz val="10"/>
        <color theme="1"/>
        <rFont val="Arial"/>
        <family val="2"/>
        <charset val="238"/>
      </rPr>
      <t xml:space="preserve">podle zřizovatele školy – </t>
    </r>
    <r>
      <rPr>
        <b/>
        <sz val="10"/>
        <color theme="1"/>
        <rFont val="Arial"/>
        <family val="2"/>
        <charset val="238"/>
      </rPr>
      <t>školy a žáci,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</si>
  <si>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r>
      <t>Tab. 3.2.5: Střední školy poskytující odborné vzdělání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v krajském srovnání –</t>
    </r>
    <r>
      <rPr>
        <b/>
        <sz val="10"/>
        <color theme="1"/>
        <rFont val="Arial"/>
        <family val="2"/>
        <charset val="238"/>
      </rPr>
      <t xml:space="preserve"> počet absolventů, </t>
    </r>
    <r>
      <rPr>
        <sz val="10"/>
        <color theme="1"/>
        <rFont val="Arial"/>
        <family val="2"/>
        <charset val="238"/>
      </rPr>
      <t>v časové řadě 2013/14–2023/24</t>
    </r>
  </si>
  <si>
    <r>
      <rPr>
        <b/>
        <sz val="10"/>
        <color theme="1"/>
        <rFont val="Arial"/>
        <family val="2"/>
        <charset val="238"/>
      </rPr>
      <t>Tab. 3.2.8: Střední vzdělávání bez výučního listu a bez maturity</t>
    </r>
    <r>
      <rPr>
        <sz val="10"/>
        <color theme="1"/>
        <rFont val="Arial"/>
        <family val="2"/>
        <charset val="238"/>
      </rPr>
      <t xml:space="preserve"> –</t>
    </r>
    <r>
      <rPr>
        <b/>
        <sz val="10"/>
        <color theme="1"/>
        <rFont val="Arial"/>
        <family val="2"/>
        <charset val="238"/>
      </rPr>
      <t xml:space="preserve"> absolventi podle skupin oborů a oborů vzdělávání, druhu a formy vzdělávání a pohlaví, </t>
    </r>
    <r>
      <rPr>
        <sz val="10"/>
        <color theme="1"/>
        <rFont val="Arial"/>
        <family val="2"/>
        <charset val="238"/>
      </rPr>
      <t>2023/24</t>
    </r>
  </si>
  <si>
    <t>Český statistický úřad: Školy a školská zařízení za školní rok 2024/2025</t>
  </si>
  <si>
    <t>Tab. 3.2.1</t>
  </si>
  <si>
    <t>Tab. 3.2.2</t>
  </si>
  <si>
    <t>Tab. 3.2.3</t>
  </si>
  <si>
    <t>Tab. 3.2.4</t>
  </si>
  <si>
    <t>Tab. 3.2.5</t>
  </si>
  <si>
    <t>Tab. 3.2.6</t>
  </si>
  <si>
    <t>Tab. 3.2.7</t>
  </si>
  <si>
    <t>Tab. 3.2.8</t>
  </si>
  <si>
    <t>Tab. 3.2.9</t>
  </si>
  <si>
    <t>Tab. 3.2.10</t>
  </si>
  <si>
    <t>Tab. 3.2.11</t>
  </si>
  <si>
    <t>Tab. 3.2.12</t>
  </si>
  <si>
    <t>Tab. 3.2.13</t>
  </si>
  <si>
    <t>Tab. 3.2.14</t>
  </si>
  <si>
    <t>Tab. 3.2.15</t>
  </si>
  <si>
    <t>Tab. 3.2.16</t>
  </si>
  <si>
    <t>Tab. 3.2.17</t>
  </si>
  <si>
    <t>Tab. 3.2.18</t>
  </si>
  <si>
    <t>Tab. 3.2.19</t>
  </si>
  <si>
    <t>Tab. 3.2.20</t>
  </si>
  <si>
    <t>Tab. 3.2.21</t>
  </si>
  <si>
    <t>Tab. 3.2.22</t>
  </si>
  <si>
    <t>Tab. 3.2.23</t>
  </si>
  <si>
    <t>Tab. 3.2.24</t>
  </si>
  <si>
    <r>
      <t xml:space="preserve"> Střední školy poskytující odborné vzdělání v krajském srovnání – počet</t>
    </r>
    <r>
      <rPr>
        <b/>
        <sz val="10"/>
        <color theme="1"/>
        <rFont val="Arial"/>
        <family val="2"/>
        <charset val="238"/>
      </rPr>
      <t xml:space="preserve"> škol</t>
    </r>
    <r>
      <rPr>
        <sz val="10"/>
        <color theme="1"/>
        <rFont val="Arial"/>
        <family val="2"/>
        <charset val="238"/>
      </rPr>
      <t>, v časové řadě 2014/15–2024/25</t>
    </r>
  </si>
  <si>
    <r>
      <t xml:space="preserve"> Střední školy poskytující odborné vzdělání v krajském srovnání – počet</t>
    </r>
    <r>
      <rPr>
        <b/>
        <sz val="10"/>
        <rFont val="Arial"/>
        <family val="2"/>
        <charset val="238"/>
      </rPr>
      <t xml:space="preserve"> žáků</t>
    </r>
    <r>
      <rPr>
        <sz val="10"/>
        <rFont val="Arial"/>
        <family val="2"/>
        <charset val="238"/>
      </rPr>
      <t>, v časové řadě 2014/15–2024/25</t>
    </r>
  </si>
  <si>
    <r>
      <t xml:space="preserve"> Střední školy poskytující odborné vzdělání v krajském srovnání – počet </t>
    </r>
    <r>
      <rPr>
        <b/>
        <sz val="10"/>
        <rFont val="Arial"/>
        <family val="2"/>
        <charset val="238"/>
      </rPr>
      <t>nově přijatých</t>
    </r>
    <r>
      <rPr>
        <sz val="10"/>
        <rFont val="Arial"/>
        <family val="2"/>
        <charset val="238"/>
      </rPr>
      <t xml:space="preserve"> žáků do 1. ročníku, v časové řadě 2014/15–2024/25</t>
    </r>
  </si>
  <si>
    <r>
      <t xml:space="preserve"> Střední školy poskytující odborné vzdělávání – </t>
    </r>
    <r>
      <rPr>
        <b/>
        <sz val="10"/>
        <color theme="1"/>
        <rFont val="Arial"/>
        <family val="2"/>
        <charset val="238"/>
      </rPr>
      <t>školy, třídy, žáci, nově přijatí a absolventi</t>
    </r>
    <r>
      <rPr>
        <sz val="10"/>
        <color theme="1"/>
        <rFont val="Arial"/>
        <family val="2"/>
        <charset val="238"/>
      </rPr>
      <t xml:space="preserve"> podle </t>
    </r>
    <r>
      <rPr>
        <b/>
        <sz val="10"/>
        <color theme="1"/>
        <rFont val="Arial"/>
        <family val="2"/>
        <charset val="238"/>
      </rPr>
      <t>pohlaví a formy</t>
    </r>
    <r>
      <rPr>
        <sz val="10"/>
        <color theme="1"/>
        <rFont val="Arial"/>
        <family val="2"/>
        <charset val="238"/>
      </rPr>
      <t xml:space="preserve"> vzdělání, v časové řadě 2014/15–2024/25</t>
    </r>
  </si>
  <si>
    <r>
      <t xml:space="preserve"> Střední školy poskytující odborné vzdělání v krajském srovnání – počet </t>
    </r>
    <r>
      <rPr>
        <b/>
        <sz val="10"/>
        <rFont val="Arial"/>
        <family val="2"/>
        <charset val="238"/>
      </rPr>
      <t>absolvent</t>
    </r>
    <r>
      <rPr>
        <sz val="10"/>
        <rFont val="Arial"/>
        <family val="2"/>
        <charset val="238"/>
      </rPr>
      <t>ů, v časové řadě 2013/14–2023/24</t>
    </r>
  </si>
  <si>
    <r>
      <t xml:space="preserve"> Střední vzdělávání bez výučního listu a bez maturitní zkoušky – </t>
    </r>
    <r>
      <rPr>
        <b/>
        <sz val="10"/>
        <rFont val="Arial"/>
        <family val="2"/>
        <charset val="238"/>
      </rPr>
      <t>školy, třídy, žáci, nově přijatí a absolventi</t>
    </r>
    <r>
      <rPr>
        <sz val="10"/>
        <rFont val="Arial"/>
        <family val="2"/>
        <charset val="238"/>
      </rPr>
      <t>, v časové řadě 2014/15–2024/25</t>
    </r>
  </si>
  <si>
    <r>
      <t xml:space="preserve"> Střední vzdělávání bez výučního listu a bez maturity – </t>
    </r>
    <r>
      <rPr>
        <b/>
        <sz val="10"/>
        <rFont val="Arial"/>
        <family val="2"/>
        <charset val="238"/>
      </rPr>
      <t>absolventi podle skupin oborů a oborů</t>
    </r>
    <r>
      <rPr>
        <sz val="10"/>
        <rFont val="Arial"/>
        <family val="2"/>
        <charset val="238"/>
      </rPr>
      <t xml:space="preserve"> vzdělávání, druhu a formy vzdělávání a pohlaví, 2023/24</t>
    </r>
  </si>
  <si>
    <r>
      <t xml:space="preserve"> Střední odborné vzdělávání s výučním listem – </t>
    </r>
    <r>
      <rPr>
        <b/>
        <sz val="10"/>
        <rFont val="Arial"/>
        <family val="2"/>
        <charset val="238"/>
      </rPr>
      <t>školy, třídy, žáci, nově přijatí a absolventi</t>
    </r>
    <r>
      <rPr>
        <sz val="10"/>
        <rFont val="Arial"/>
        <family val="2"/>
        <charset val="238"/>
      </rPr>
      <t>, v časové řadě 2014/15–2024/25</t>
    </r>
  </si>
  <si>
    <r>
      <t xml:space="preserve"> Střední odborné vzdělávání s výučním listem podle zřizovatele školy – </t>
    </r>
    <r>
      <rPr>
        <b/>
        <sz val="10"/>
        <rFont val="Arial"/>
        <family val="2"/>
        <charset val="238"/>
      </rPr>
      <t>školy a žáci</t>
    </r>
    <r>
      <rPr>
        <sz val="10"/>
        <rFont val="Arial"/>
        <family val="2"/>
        <charset val="238"/>
      </rPr>
      <t>, v časové řadě 2014/15–2024/25</t>
    </r>
  </si>
  <si>
    <r>
      <t xml:space="preserve"> Střední odborné vzdělávání s výučním listem – </t>
    </r>
    <r>
      <rPr>
        <b/>
        <sz val="10"/>
        <rFont val="Arial"/>
        <family val="2"/>
        <charset val="238"/>
      </rPr>
      <t>žáci podle skupin oborů</t>
    </r>
    <r>
      <rPr>
        <sz val="10"/>
        <rFont val="Arial"/>
        <family val="2"/>
        <charset val="238"/>
      </rPr>
      <t xml:space="preserve"> vzdělávání, v časové řadě 2014/15–2024/25</t>
    </r>
  </si>
  <si>
    <r>
      <t xml:space="preserve"> Střední odborné vzdělávání s výučním listem v krajském srovnání – </t>
    </r>
    <r>
      <rPr>
        <b/>
        <sz val="10"/>
        <rFont val="Arial"/>
        <family val="2"/>
        <charset val="238"/>
      </rPr>
      <t>školy, třídy a žáci</t>
    </r>
    <r>
      <rPr>
        <sz val="10"/>
        <rFont val="Arial"/>
        <family val="2"/>
        <charset val="238"/>
      </rPr>
      <t>, 2024/25</t>
    </r>
  </si>
  <si>
    <r>
      <t xml:space="preserve"> Střední odborné vzdělávání s výučním listem – </t>
    </r>
    <r>
      <rPr>
        <b/>
        <sz val="10"/>
        <rFont val="Arial"/>
        <family val="2"/>
        <charset val="238"/>
      </rPr>
      <t>žáci podle oborů</t>
    </r>
    <r>
      <rPr>
        <sz val="10"/>
        <rFont val="Arial"/>
        <family val="2"/>
        <charset val="238"/>
      </rPr>
      <t xml:space="preserve"> vzdělávání, druhu a formy vzdělávání a</t>
    </r>
    <r>
      <rPr>
        <b/>
        <sz val="10"/>
        <rFont val="Arial"/>
        <family val="2"/>
        <charset val="238"/>
      </rPr>
      <t xml:space="preserve"> pohlaví</t>
    </r>
    <r>
      <rPr>
        <sz val="10"/>
        <rFont val="Arial"/>
        <family val="2"/>
        <charset val="238"/>
      </rPr>
      <t>, 2024/25</t>
    </r>
  </si>
  <si>
    <r>
      <t xml:space="preserve"> Střední odborné vzdělávání s výučním listem –</t>
    </r>
    <r>
      <rPr>
        <b/>
        <sz val="10"/>
        <rFont val="Arial"/>
        <family val="2"/>
        <charset val="238"/>
      </rPr>
      <t xml:space="preserve"> absolventi podle skupin oborů</t>
    </r>
    <r>
      <rPr>
        <sz val="10"/>
        <rFont val="Arial"/>
        <family val="2"/>
        <charset val="238"/>
      </rPr>
      <t xml:space="preserve"> vzdělávání, druhu a formy vzdělávání a </t>
    </r>
    <r>
      <rPr>
        <b/>
        <sz val="10"/>
        <rFont val="Arial"/>
        <family val="2"/>
        <charset val="238"/>
      </rPr>
      <t>pohlaví</t>
    </r>
    <r>
      <rPr>
        <sz val="10"/>
        <rFont val="Arial"/>
        <family val="2"/>
        <charset val="238"/>
      </rPr>
      <t>, 2023/24</t>
    </r>
  </si>
  <si>
    <r>
      <t xml:space="preserve"> Střední odborné vzdělávání s výučním listem – </t>
    </r>
    <r>
      <rPr>
        <b/>
        <sz val="10"/>
        <rFont val="Arial"/>
        <family val="2"/>
        <charset val="238"/>
      </rPr>
      <t>žáci podle skupin oborů</t>
    </r>
    <r>
      <rPr>
        <sz val="10"/>
        <rFont val="Arial"/>
        <family val="2"/>
        <charset val="238"/>
      </rPr>
      <t xml:space="preserve"> vzdělávání, druhu a formy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vzdělávání a </t>
    </r>
    <r>
      <rPr>
        <b/>
        <sz val="10"/>
        <rFont val="Arial"/>
        <family val="2"/>
        <charset val="238"/>
      </rPr>
      <t>pohlaví</t>
    </r>
    <r>
      <rPr>
        <sz val="10"/>
        <rFont val="Arial"/>
        <family val="2"/>
        <charset val="238"/>
      </rPr>
      <t>, 2024/25</t>
    </r>
  </si>
  <si>
    <r>
      <t xml:space="preserve"> Střední odborné vzdělávání s výučním listem – </t>
    </r>
    <r>
      <rPr>
        <b/>
        <sz val="10"/>
        <rFont val="Arial"/>
        <family val="2"/>
        <charset val="238"/>
      </rPr>
      <t>absolventi podle oborů</t>
    </r>
    <r>
      <rPr>
        <sz val="10"/>
        <rFont val="Arial"/>
        <family val="2"/>
        <charset val="238"/>
      </rPr>
      <t xml:space="preserve"> vzdělávání, druhu a formy vzdělávání a </t>
    </r>
    <r>
      <rPr>
        <b/>
        <sz val="10"/>
        <rFont val="Arial"/>
        <family val="2"/>
        <charset val="238"/>
      </rPr>
      <t>pohlav</t>
    </r>
    <r>
      <rPr>
        <sz val="10"/>
        <rFont val="Arial"/>
        <family val="2"/>
        <charset val="238"/>
      </rPr>
      <t>í, 2023/24</t>
    </r>
  </si>
  <si>
    <r>
      <t xml:space="preserve"> Střední odborné vzdělávání s maturitní zkouškou – </t>
    </r>
    <r>
      <rPr>
        <b/>
        <sz val="10"/>
        <rFont val="Arial"/>
        <family val="2"/>
        <charset val="238"/>
      </rPr>
      <t>školy, třídy, žáci, nově přijatí a absolventi</t>
    </r>
    <r>
      <rPr>
        <sz val="10"/>
        <rFont val="Arial"/>
        <family val="2"/>
        <charset val="238"/>
      </rPr>
      <t>, v časové řadě 2014/15–2024/25</t>
    </r>
  </si>
  <si>
    <r>
      <t xml:space="preserve"> Střední odborné vzdělávání s maturitní zkouškou podle zřizovatele školy –</t>
    </r>
    <r>
      <rPr>
        <b/>
        <sz val="10"/>
        <rFont val="Arial"/>
        <family val="2"/>
        <charset val="238"/>
      </rPr>
      <t xml:space="preserve"> školy a žáci</t>
    </r>
    <r>
      <rPr>
        <sz val="10"/>
        <rFont val="Arial"/>
        <family val="2"/>
        <charset val="238"/>
      </rPr>
      <t>, v časové řadě 2014/15–2024/25</t>
    </r>
  </si>
  <si>
    <r>
      <t xml:space="preserve"> Střední odborné vzdělávání s maturitní zkouškou – </t>
    </r>
    <r>
      <rPr>
        <b/>
        <sz val="10"/>
        <rFont val="Arial"/>
        <family val="2"/>
        <charset val="238"/>
      </rPr>
      <t>žáci podle skupin oborů</t>
    </r>
    <r>
      <rPr>
        <sz val="10"/>
        <rFont val="Arial"/>
        <family val="2"/>
        <charset val="238"/>
      </rPr>
      <t xml:space="preserve"> vzdělávání, v časové řadě 2014/15–2024/25</t>
    </r>
  </si>
  <si>
    <r>
      <t xml:space="preserve"> Střední odborné vzdělávání s maturitní zkouškou – </t>
    </r>
    <r>
      <rPr>
        <b/>
        <sz val="10"/>
        <rFont val="Arial"/>
        <family val="2"/>
        <charset val="238"/>
      </rPr>
      <t xml:space="preserve">žáci podle skupin oborů </t>
    </r>
    <r>
      <rPr>
        <sz val="10"/>
        <rFont val="Arial"/>
        <family val="2"/>
        <charset val="238"/>
      </rPr>
      <t xml:space="preserve">vzdělávání, druhu a formy vzdělávání a </t>
    </r>
    <r>
      <rPr>
        <b/>
        <sz val="10"/>
        <rFont val="Arial"/>
        <family val="2"/>
        <charset val="238"/>
      </rPr>
      <t>pohlaví</t>
    </r>
    <r>
      <rPr>
        <sz val="10"/>
        <rFont val="Arial"/>
        <family val="2"/>
        <charset val="238"/>
      </rPr>
      <t>, 2024/25</t>
    </r>
  </si>
  <si>
    <r>
      <t xml:space="preserve"> Střední odborné vzdělávání s maturitní zkouškou – </t>
    </r>
    <r>
      <rPr>
        <b/>
        <sz val="10"/>
        <rFont val="Arial"/>
        <family val="2"/>
        <charset val="238"/>
      </rPr>
      <t>žáci podle oborů vzdělávání</t>
    </r>
    <r>
      <rPr>
        <sz val="10"/>
        <rFont val="Arial"/>
        <family val="2"/>
        <charset val="238"/>
      </rPr>
      <t xml:space="preserve">, druhu a formy vzdělávání a </t>
    </r>
    <r>
      <rPr>
        <b/>
        <sz val="10"/>
        <rFont val="Arial"/>
        <family val="2"/>
        <charset val="238"/>
      </rPr>
      <t>pohlaví</t>
    </r>
    <r>
      <rPr>
        <sz val="10"/>
        <rFont val="Arial"/>
        <family val="2"/>
        <charset val="238"/>
      </rPr>
      <t>, 2024/25</t>
    </r>
  </si>
  <si>
    <r>
      <t xml:space="preserve"> Střední odborné vzdělávání s maturitní zkouškou – </t>
    </r>
    <r>
      <rPr>
        <b/>
        <sz val="10"/>
        <rFont val="Arial"/>
        <family val="2"/>
        <charset val="238"/>
      </rPr>
      <t>absolventi podle skupin oborů vzdělávání</t>
    </r>
    <r>
      <rPr>
        <sz val="10"/>
        <rFont val="Arial"/>
        <family val="2"/>
        <charset val="238"/>
      </rPr>
      <t xml:space="preserve">, druhu a formy vzdělávání a </t>
    </r>
    <r>
      <rPr>
        <b/>
        <sz val="10"/>
        <rFont val="Arial"/>
        <family val="2"/>
        <charset val="238"/>
      </rPr>
      <t>pohlaví</t>
    </r>
    <r>
      <rPr>
        <sz val="10"/>
        <rFont val="Arial"/>
        <family val="2"/>
        <charset val="238"/>
      </rPr>
      <t>, 2023/24</t>
    </r>
  </si>
  <si>
    <r>
      <t xml:space="preserve"> Střední odborné vzdělávání s maturitní zkouškou –</t>
    </r>
    <r>
      <rPr>
        <b/>
        <sz val="10"/>
        <rFont val="Arial"/>
        <family val="2"/>
        <charset val="238"/>
      </rPr>
      <t xml:space="preserve"> absolventi podle oborů vzdělávání</t>
    </r>
    <r>
      <rPr>
        <sz val="10"/>
        <rFont val="Arial"/>
        <family val="2"/>
        <charset val="238"/>
      </rPr>
      <t xml:space="preserve">, druhu a formy vzdělávání a </t>
    </r>
    <r>
      <rPr>
        <b/>
        <sz val="10"/>
        <rFont val="Arial"/>
        <family val="2"/>
        <charset val="238"/>
      </rPr>
      <t>pohlaví</t>
    </r>
    <r>
      <rPr>
        <sz val="10"/>
        <rFont val="Arial"/>
        <family val="2"/>
        <charset val="238"/>
      </rPr>
      <t>, 2023/24</t>
    </r>
  </si>
  <si>
    <r>
      <t xml:space="preserve"> Střední odborné vzdělávání s maturitní zkouškou v krajském srovnání – </t>
    </r>
    <r>
      <rPr>
        <b/>
        <sz val="10"/>
        <rFont val="Arial"/>
        <family val="2"/>
        <charset val="238"/>
      </rPr>
      <t>školy, třídy a žáci</t>
    </r>
    <r>
      <rPr>
        <sz val="10"/>
        <rFont val="Arial"/>
        <family val="2"/>
        <charset val="238"/>
      </rPr>
      <t>, ve školním roce 2024/25</t>
    </r>
  </si>
  <si>
    <r>
      <t xml:space="preserve"> Střední odborné vzdělávání s výučním listem – </t>
    </r>
    <r>
      <rPr>
        <b/>
        <sz val="10"/>
        <rFont val="Arial"/>
        <family val="2"/>
        <charset val="238"/>
      </rPr>
      <t>absolventi podle skupin oborů</t>
    </r>
    <r>
      <rPr>
        <sz val="10"/>
        <rFont val="Arial"/>
        <family val="2"/>
        <charset val="238"/>
      </rPr>
      <t xml:space="preserve"> vzdělávání, v časové řadě 2013/14–2023/24</t>
    </r>
  </si>
  <si>
    <r>
      <t xml:space="preserve"> Střední odborné vzdělávání s maturitní zkouškou – </t>
    </r>
    <r>
      <rPr>
        <b/>
        <sz val="10"/>
        <rFont val="Arial"/>
        <family val="2"/>
        <charset val="238"/>
      </rPr>
      <t>absolventi podle skupin oborů</t>
    </r>
    <r>
      <rPr>
        <sz val="10"/>
        <rFont val="Arial"/>
        <family val="2"/>
        <charset val="238"/>
      </rPr>
      <t xml:space="preserve"> vzdělávání, v časové řadě 2013/14–2023/24</t>
    </r>
  </si>
  <si>
    <r>
      <t xml:space="preserve">Tab. 3.2.26: Střední odborné vzdělávání s maturitní zkouškou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školy, třídy a žáci,</t>
    </r>
    <r>
      <rPr>
        <sz val="10"/>
        <color theme="1"/>
        <rFont val="Arial"/>
        <family val="2"/>
        <charset val="238"/>
      </rPr>
      <t xml:space="preserve"> ve školním roce 2024/25</t>
    </r>
  </si>
  <si>
    <r>
      <rPr>
        <b/>
        <sz val="10"/>
        <color theme="1"/>
        <rFont val="Arial"/>
        <family val="2"/>
        <charset val="238"/>
      </rPr>
      <t>Tab. 3.2.23: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Střední odborné vzdělávání s maturitní zkouškou</t>
    </r>
    <r>
      <rPr>
        <sz val="10"/>
        <color theme="1"/>
        <rFont val="Arial"/>
        <family val="2"/>
        <charset val="238"/>
      </rPr>
      <t xml:space="preserve"> – absolventi podle skupin oborů vzdělávání, v časové řadě 2013/14–2023/24</t>
    </r>
  </si>
  <si>
    <r>
      <rPr>
        <b/>
        <sz val="10"/>
        <color theme="1"/>
        <rFont val="Arial"/>
        <family val="2"/>
        <charset val="238"/>
      </rPr>
      <t>Tab. 3.2.21: Střední odborné vzdělávání s maturitní zkouškou</t>
    </r>
    <r>
      <rPr>
        <sz val="10"/>
        <color theme="1"/>
        <rFont val="Arial"/>
        <family val="2"/>
        <charset val="238"/>
      </rPr>
      <t xml:space="preserve"> –</t>
    </r>
    <r>
      <rPr>
        <b/>
        <sz val="10"/>
        <color theme="1"/>
        <rFont val="Arial"/>
        <family val="2"/>
        <charset val="238"/>
      </rPr>
      <t xml:space="preserve"> žáci podle skupin oborů vzdělávání, druhu a formy vzdělávání a pohlaví, </t>
    </r>
    <r>
      <rPr>
        <sz val="10"/>
        <color theme="1"/>
        <rFont val="Arial"/>
        <family val="2"/>
        <charset val="238"/>
      </rPr>
      <t>2024/25</t>
    </r>
  </si>
  <si>
    <r>
      <t xml:space="preserve">Tab. 3.2.19: Střední odborné vzdělávání s maturitní zkouškou </t>
    </r>
    <r>
      <rPr>
        <sz val="10"/>
        <color theme="1"/>
        <rFont val="Arial"/>
        <family val="2"/>
        <charset val="238"/>
      </rPr>
      <t xml:space="preserve">podle zřizovatele školy – </t>
    </r>
    <r>
      <rPr>
        <b/>
        <sz val="10"/>
        <color theme="1"/>
        <rFont val="Arial"/>
        <family val="2"/>
        <charset val="238"/>
      </rPr>
      <t>školy a žáci,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</si>
  <si>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r>
      <t>Tab. 3.2.18: Střední odborné vzdělávání s maturitní zkouškou –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školy, třídy, žáci, nově přijatí a absolventi,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</si>
  <si>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r>
      <t>Tab. 3.2.17: Střední odborné vzdělávání s výučním listem</t>
    </r>
    <r>
      <rPr>
        <b/>
        <vertAlign val="superscript"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v krajském srovnání – </t>
    </r>
    <r>
      <rPr>
        <b/>
        <sz val="10"/>
        <color theme="1"/>
        <rFont val="Arial"/>
        <family val="2"/>
        <charset val="238"/>
      </rPr>
      <t>školy, třídy a žáci,</t>
    </r>
    <r>
      <rPr>
        <sz val="10"/>
        <color theme="1"/>
        <rFont val="Arial"/>
        <family val="2"/>
        <charset val="238"/>
      </rPr>
      <t xml:space="preserve"> 2024/25</t>
    </r>
  </si>
  <si>
    <r>
      <rPr>
        <b/>
        <sz val="10"/>
        <color theme="1"/>
        <rFont val="Arial"/>
        <family val="2"/>
        <charset val="238"/>
      </rPr>
      <t>Tab. 3.2.14: Střední odborné vzdělávání s výučním listem</t>
    </r>
    <r>
      <rPr>
        <sz val="10"/>
        <color theme="1"/>
        <rFont val="Arial"/>
        <family val="2"/>
        <charset val="238"/>
      </rPr>
      <t xml:space="preserve"> – absolventi</t>
    </r>
    <r>
      <rPr>
        <b/>
        <sz val="10"/>
        <color theme="1"/>
        <rFont val="Arial"/>
        <family val="2"/>
        <charset val="238"/>
      </rPr>
      <t xml:space="preserve"> podle skupin oborů vzdělávání, </t>
    </r>
    <r>
      <rPr>
        <sz val="10"/>
        <color theme="1"/>
        <rFont val="Arial"/>
        <family val="2"/>
        <charset val="238"/>
      </rPr>
      <t>v časové řadě 2013/14–2023/24</t>
    </r>
  </si>
  <si>
    <t>Tab. 3.2.25</t>
  </si>
  <si>
    <t>Tab. 3.2.26</t>
  </si>
  <si>
    <t>Česko</t>
  </si>
  <si>
    <t>Zpět na obsah</t>
  </si>
  <si>
    <t>27 384</t>
  </si>
  <si>
    <t>25 229</t>
  </si>
  <si>
    <t xml:space="preserve">55 167 </t>
  </si>
  <si>
    <t xml:space="preserve">55 412 </t>
  </si>
  <si>
    <t xml:space="preserve">82 294 </t>
  </si>
  <si>
    <t xml:space="preserve">81 943 </t>
  </si>
  <si>
    <r>
      <t>Obory vzdělání</t>
    </r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 xml:space="preserve">
(KKOV)</t>
    </r>
  </si>
  <si>
    <r>
      <t>Obory vzdělání</t>
    </r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
(KKOV)</t>
    </r>
  </si>
  <si>
    <r>
      <rPr>
        <b/>
        <sz val="10"/>
        <color theme="1"/>
        <rFont val="Arial"/>
        <family val="2"/>
        <charset val="238"/>
      </rPr>
      <t>Tab. 3.2.25: Střední odborné vzdělávání s maturitní zkouškou</t>
    </r>
    <r>
      <rPr>
        <sz val="10"/>
        <color theme="1"/>
        <rFont val="Arial"/>
        <family val="2"/>
        <charset val="238"/>
      </rPr>
      <t xml:space="preserve"> –</t>
    </r>
    <r>
      <rPr>
        <b/>
        <sz val="10"/>
        <color theme="1"/>
        <rFont val="Arial"/>
        <family val="2"/>
        <charset val="238"/>
      </rPr>
      <t xml:space="preserve"> absolventi podle oborů vzdělání, druhu a formy vzdělávání a pohlaví, </t>
    </r>
    <r>
      <rPr>
        <sz val="10"/>
        <color theme="1"/>
        <rFont val="Arial"/>
        <family val="2"/>
        <charset val="238"/>
      </rPr>
      <t>2023/24</t>
    </r>
  </si>
  <si>
    <r>
      <rPr>
        <b/>
        <sz val="10"/>
        <color theme="1"/>
        <rFont val="Arial"/>
        <family val="2"/>
        <charset val="238"/>
      </rPr>
      <t xml:space="preserve">Tab. 3.2.24: Střední odborné vzdělávání s maturitní zkouškou </t>
    </r>
    <r>
      <rPr>
        <sz val="10"/>
        <color theme="1"/>
        <rFont val="Arial"/>
        <family val="2"/>
        <charset val="238"/>
      </rPr>
      <t>–</t>
    </r>
    <r>
      <rPr>
        <b/>
        <sz val="10"/>
        <color theme="1"/>
        <rFont val="Arial"/>
        <family val="2"/>
        <charset val="238"/>
      </rPr>
      <t xml:space="preserve"> absolventi podle skupin oborů vzdělání, druhu a formy vzdělávání a pohlaví, </t>
    </r>
    <r>
      <rPr>
        <sz val="10"/>
        <color theme="1"/>
        <rFont val="Arial"/>
        <family val="2"/>
        <charset val="238"/>
      </rPr>
      <t>2023/24</t>
    </r>
  </si>
  <si>
    <r>
      <rPr>
        <b/>
        <sz val="10"/>
        <color theme="1"/>
        <rFont val="Arial"/>
        <family val="2"/>
        <charset val="238"/>
      </rPr>
      <t>Tab. 3.2.22: Střední odborné vzdělávání s maturitní zkouškou</t>
    </r>
    <r>
      <rPr>
        <sz val="10"/>
        <color theme="1"/>
        <rFont val="Arial"/>
        <family val="2"/>
        <charset val="238"/>
      </rPr>
      <t xml:space="preserve"> –</t>
    </r>
    <r>
      <rPr>
        <b/>
        <sz val="10"/>
        <color theme="1"/>
        <rFont val="Arial"/>
        <family val="2"/>
        <charset val="238"/>
      </rPr>
      <t xml:space="preserve"> žáci podle oborů vzdělání, druhu a formy vzdělávání a pohlaví, </t>
    </r>
    <r>
      <rPr>
        <sz val="10"/>
        <color theme="1"/>
        <rFont val="Arial"/>
        <family val="2"/>
        <charset val="238"/>
      </rPr>
      <t>2024/25</t>
    </r>
  </si>
  <si>
    <r>
      <rPr>
        <b/>
        <sz val="10"/>
        <color theme="1"/>
        <rFont val="Arial"/>
        <family val="2"/>
        <charset val="238"/>
      </rPr>
      <t>Tab. 3.2.20:</t>
    </r>
    <r>
      <rPr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Střední odborné vzdělávání s maturitní zkouškou</t>
    </r>
    <r>
      <rPr>
        <sz val="10"/>
        <color theme="1"/>
        <rFont val="Arial"/>
        <family val="2"/>
        <charset val="238"/>
      </rPr>
      <t xml:space="preserve"> – žáci podle skupin oborů vzdělání, v časové řadě 2014/15–2024/25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</si>
  <si>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středního odborného vzdělávání s výučním listem v daném kraji</t>
    </r>
  </si>
  <si>
    <r>
      <rPr>
        <b/>
        <sz val="10"/>
        <color theme="1"/>
        <rFont val="Arial"/>
        <family val="2"/>
        <charset val="238"/>
      </rPr>
      <t>Tab. 3.2.16: Střední odborné vzdělávání s výučním listem</t>
    </r>
    <r>
      <rPr>
        <sz val="10"/>
        <color theme="1"/>
        <rFont val="Arial"/>
        <family val="2"/>
        <charset val="238"/>
      </rPr>
      <t xml:space="preserve"> –</t>
    </r>
    <r>
      <rPr>
        <b/>
        <sz val="10"/>
        <color theme="1"/>
        <rFont val="Arial"/>
        <family val="2"/>
        <charset val="238"/>
      </rPr>
      <t xml:space="preserve"> absolventi podle oborů vzdělání, druhu a formy vzdělávání a pohlaví, </t>
    </r>
    <r>
      <rPr>
        <sz val="10"/>
        <color theme="1"/>
        <rFont val="Arial"/>
        <family val="2"/>
        <charset val="238"/>
      </rPr>
      <t>2023/24</t>
    </r>
  </si>
  <si>
    <r>
      <rPr>
        <b/>
        <sz val="10"/>
        <color theme="1"/>
        <rFont val="Arial"/>
        <family val="2"/>
        <charset val="238"/>
      </rPr>
      <t>Tab. 3.2.13: Střední odborné vzdělávání s výučním listem</t>
    </r>
    <r>
      <rPr>
        <sz val="10"/>
        <color theme="1"/>
        <rFont val="Arial"/>
        <family val="2"/>
        <charset val="238"/>
      </rPr>
      <t xml:space="preserve"> –</t>
    </r>
    <r>
      <rPr>
        <b/>
        <sz val="10"/>
        <color theme="1"/>
        <rFont val="Arial"/>
        <family val="2"/>
        <charset val="238"/>
      </rPr>
      <t xml:space="preserve"> žáci podle oborů vzdělání, druhu a formy vzdělávání a pohlaví, </t>
    </r>
    <r>
      <rPr>
        <sz val="10"/>
        <color theme="1"/>
        <rFont val="Arial"/>
        <family val="2"/>
        <charset val="238"/>
      </rPr>
      <t>2024/25</t>
    </r>
  </si>
  <si>
    <r>
      <rPr>
        <b/>
        <sz val="10"/>
        <color theme="1"/>
        <rFont val="Arial"/>
        <family val="2"/>
        <charset val="238"/>
      </rPr>
      <t>Tab. 3.2.15: Střední odborné vzdělávání s výučním listem</t>
    </r>
    <r>
      <rPr>
        <sz val="10"/>
        <color theme="1"/>
        <rFont val="Arial"/>
        <family val="2"/>
        <charset val="238"/>
      </rPr>
      <t xml:space="preserve"> –</t>
    </r>
    <r>
      <rPr>
        <b/>
        <sz val="10"/>
        <color theme="1"/>
        <rFont val="Arial"/>
        <family val="2"/>
        <charset val="238"/>
      </rPr>
      <t xml:space="preserve"> absolventi podle skupin oborů vzdělání, druhu a formy vzdělávání a pohlaví, </t>
    </r>
    <r>
      <rPr>
        <sz val="10"/>
        <color theme="1"/>
        <rFont val="Arial"/>
        <family val="2"/>
        <charset val="238"/>
      </rPr>
      <t>2023/24</t>
    </r>
  </si>
  <si>
    <r>
      <rPr>
        <b/>
        <sz val="10"/>
        <color theme="1"/>
        <rFont val="Arial"/>
        <family val="2"/>
        <charset val="238"/>
      </rPr>
      <t>Tab. 3.2.12: Střední odborné vzdělávání s výučním listem</t>
    </r>
    <r>
      <rPr>
        <sz val="10"/>
        <color theme="1"/>
        <rFont val="Arial"/>
        <family val="2"/>
        <charset val="238"/>
      </rPr>
      <t xml:space="preserve"> –</t>
    </r>
    <r>
      <rPr>
        <b/>
        <sz val="10"/>
        <color theme="1"/>
        <rFont val="Arial"/>
        <family val="2"/>
        <charset val="238"/>
      </rPr>
      <t xml:space="preserve"> žáci podle skupin oborů vzdělání, druhu a formy vzdělávání a pohlaví, </t>
    </r>
    <r>
      <rPr>
        <sz val="10"/>
        <color theme="1"/>
        <rFont val="Arial"/>
        <family val="2"/>
        <charset val="238"/>
      </rPr>
      <t>2024/25</t>
    </r>
  </si>
  <si>
    <r>
      <rPr>
        <b/>
        <sz val="10"/>
        <color theme="1"/>
        <rFont val="Arial"/>
        <family val="2"/>
        <charset val="238"/>
      </rPr>
      <t>Tab. 3.2.11: Střední odborné vzdělávání s výučním listem</t>
    </r>
    <r>
      <rPr>
        <sz val="10"/>
        <color theme="1"/>
        <rFont val="Arial"/>
        <family val="2"/>
        <charset val="238"/>
      </rPr>
      <t xml:space="preserve"> –</t>
    </r>
    <r>
      <rPr>
        <b/>
        <sz val="10"/>
        <color theme="1"/>
        <rFont val="Arial"/>
        <family val="2"/>
        <charset val="238"/>
      </rPr>
      <t xml:space="preserve"> žáci podle skupin oborů vzdělání, </t>
    </r>
    <r>
      <rPr>
        <sz val="10"/>
        <color theme="1"/>
        <rFont val="Arial"/>
        <family val="2"/>
        <charset val="238"/>
      </rPr>
      <t>v časové řadě 2014/15–2024/25</t>
    </r>
  </si>
  <si>
    <t>Zdroj: zpracováno z dat MŠMT</t>
  </si>
  <si>
    <r>
      <t>Školy</t>
    </r>
    <r>
      <rPr>
        <vertAlign val="superscript"/>
        <sz val="8"/>
        <color theme="1"/>
        <rFont val="Arial"/>
        <family val="2"/>
        <charset val="238"/>
      </rPr>
      <t>1)</t>
    </r>
  </si>
  <si>
    <r>
      <t>Třídy</t>
    </r>
    <r>
      <rPr>
        <vertAlign val="superscript"/>
        <sz val="8"/>
        <color theme="1"/>
        <rFont val="Arial"/>
        <family val="2"/>
        <charset val="238"/>
      </rPr>
      <t>3)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</si>
  <si>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Do počtu škol zde nejsou započteny školy zajišťující pouze zkrácené studium. Pro celkový počet škol v dělení na zřizovatele viz tabulku 3.2.19.</t>
    </r>
  </si>
  <si>
    <r>
      <rPr>
        <i/>
        <vertAlign val="superscript"/>
        <sz val="8"/>
        <rFont val="Arial"/>
        <family val="2"/>
        <charset val="238"/>
      </rPr>
      <t xml:space="preserve">1) </t>
    </r>
    <r>
      <rPr>
        <i/>
        <sz val="8"/>
        <rFont val="Arial"/>
        <family val="2"/>
        <charset val="238"/>
      </rPr>
      <t>podíl ze všech žáků středního odborného vzdělávání s maturitní zkouškou v daném školním roce</t>
    </r>
  </si>
  <si>
    <r>
      <rPr>
        <i/>
        <vertAlign val="superscript"/>
        <sz val="8"/>
        <rFont val="Arial"/>
        <family val="2"/>
        <charset val="238"/>
      </rPr>
      <t xml:space="preserve">1) </t>
    </r>
    <r>
      <rPr>
        <i/>
        <sz val="8"/>
        <rFont val="Arial"/>
        <family val="2"/>
        <charset val="238"/>
      </rPr>
      <t>podíl ze všech žáků středního odborného vzdělávání s výučním listem v daném školním roce</t>
    </r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</si>
  <si>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V tomto přehledu jsou zohledněny pouze první 4 znaky z kódu oboru vzdělání, nikoliv znak pro kategorii dosaženého vzdělání (je uveden souhrn).</t>
    </r>
  </si>
  <si>
    <r>
      <t>Tab. 3.2.1: Střední školy poskytující odborné vzdělávání</t>
    </r>
    <r>
      <rPr>
        <b/>
        <vertAlign val="superscript"/>
        <sz val="10"/>
        <color theme="1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– školy, třídy, žáci, nově přijatí a absolventi podle pohlaví a formy vzdělávání,</t>
    </r>
    <r>
      <rPr>
        <sz val="10"/>
        <color theme="1"/>
        <rFont val="Arial"/>
        <family val="2"/>
        <charset val="238"/>
      </rPr>
      <t xml:space="preserve"> v časové řadě 2014/15–2024/25</t>
    </r>
  </si>
  <si>
    <t>z toho výhradně pro žáky se SVP</t>
  </si>
  <si>
    <t>SVP - speciální vzdělávací potřeby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</si>
  <si>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Zahrnuje střední vzdělávání bez výučního listu a bez maturitní zkoušky, střední vzdělávání s výučním listem (včetně zkráceného), střední vzdělávání s maturitní zkouškou (včetně zkráceného). Nástavbové studium není do údajů v tabulce zahrnuto.</t>
    </r>
  </si>
  <si>
    <r>
      <rPr>
        <b/>
        <sz val="10"/>
        <color theme="1"/>
        <rFont val="Arial"/>
        <family val="2"/>
        <charset val="238"/>
      </rPr>
      <t>Tab. 3.2.7: Střední vzdělávání bez výučního listu a bez maturity</t>
    </r>
    <r>
      <rPr>
        <sz val="10"/>
        <color theme="1"/>
        <rFont val="Arial"/>
        <family val="2"/>
        <charset val="238"/>
      </rPr>
      <t xml:space="preserve"> –</t>
    </r>
    <r>
      <rPr>
        <b/>
        <sz val="10"/>
        <color theme="1"/>
        <rFont val="Arial"/>
        <family val="2"/>
        <charset val="238"/>
      </rPr>
      <t xml:space="preserve"> žáci podle skupin oborů a oborů vzdělání a formy vzdělávání a pohlaví, </t>
    </r>
    <r>
      <rPr>
        <sz val="10"/>
        <color theme="1"/>
        <rFont val="Arial"/>
        <family val="2"/>
        <charset val="238"/>
      </rPr>
      <t>2024/25</t>
    </r>
  </si>
  <si>
    <r>
      <t xml:space="preserve"> Střední vzdělávání bez výučního listu a bez maturity – </t>
    </r>
    <r>
      <rPr>
        <b/>
        <sz val="10"/>
        <rFont val="Arial"/>
        <family val="2"/>
        <charset val="238"/>
      </rPr>
      <t xml:space="preserve">žáci podle skupin oborů a oborů </t>
    </r>
    <r>
      <rPr>
        <sz val="10"/>
        <rFont val="Arial"/>
        <family val="2"/>
        <charset val="238"/>
      </rPr>
      <t>vzdělávání, a formy vzdělávání a pohlaví, 2024/25</t>
    </r>
  </si>
  <si>
    <t>nezkrácené vzdělávání</t>
  </si>
  <si>
    <t>zkrácené vzdělávání</t>
  </si>
  <si>
    <t>dle druhu vzdělávání</t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</si>
  <si>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Jedna škola může nabízet více druhů/oborů vzdělávání. Součet škol poskytujících denní a ostatní formy vzdělávání tedy nemusí odpovídat celkovému počtu škol v daném školním roce.</t>
    </r>
  </si>
  <si>
    <t>podle druhu vzdělávání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</si>
</sst>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5" formatCode="#,##0\ &quot;Kč&quot;;\-#,##0\ &quot;Kč&quot;"/>
    <numFmt numFmtId="7" formatCode="#,##0.00\ &quot;Kč&quot;;\-#,##0.00\ &quot;Kč&quot;"/>
    <numFmt numFmtId="164" formatCode="_-* #,##0.00\ _K_č_-;\-* #,##0.00\ _K_č_-;_-* &quot;-&quot;??\ _K_č_-;_-@_-"/>
    <numFmt numFmtId="165" formatCode="#,##0_ ;\-#,##0\ "/>
    <numFmt numFmtId="166" formatCode="#,##0_ ;[Red]\-#,##0\ ;\–\ "/>
    <numFmt numFmtId="170" formatCode="0.0%"/>
    <numFmt numFmtId="171" formatCode="&quot;Kč&quot;#,##0_);\(&quot;Kč&quot;#,##0\)"/>
    <numFmt numFmtId="172" formatCode="_(* #,##0.00_);_(* \(#,##0.00\);_(* &quot;-&quot;??_);_(@_)"/>
    <numFmt numFmtId="173" formatCode="&quot;Kč&quot;#,##0.00_);\(&quot;Kč&quot;#,##0.00\)"/>
    <numFmt numFmtId="174" formatCode="#,##0_ ;\-#,##0\ ;\–\ "/>
    <numFmt numFmtId="177" formatCode="#,##0;\-#,##0;&quot;–&quot;"/>
    <numFmt numFmtId="178" formatCode="_____________´@"/>
    <numFmt numFmtId="179" formatCode="0_ ;\-0\ "/>
    <numFmt numFmtId="180" formatCode="#,##0&quot;  &quot;;\-#,##0&quot;  &quot;;\–&quot;  &quot;"/>
    <numFmt numFmtId="181" formatCode="#,##0.0&quot;  &quot;;\-#,##0.0&quot;  &quot;;\–&quot;  &quot;"/>
    <numFmt numFmtId="182" formatCode="#,##0.0%&quot;  &quot;;\-#,##0.0%&quot;  &quot;;\–&quot;  &quot;"/>
  </numFmts>
  <fonts count="5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9"/>
      <color theme="1"/>
      <name val="Tahoma"/>
      <family val="2"/>
      <charset val="238"/>
    </font>
    <font>
      <i/>
      <vertAlign val="superscript"/>
      <sz val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0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b/>
      <i/>
      <sz val="8"/>
      <color theme="1"/>
      <name val="Arial"/>
      <family val="2"/>
      <charset val="238"/>
    </font>
    <font>
      <b/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9"/>
      <color theme="0"/>
      <name val="Tahoma"/>
      <family val="2"/>
      <charset val="238"/>
    </font>
    <font>
      <u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0070C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sz val="10"/>
      <name val="Arial Narrow"/>
      <family val="2"/>
      <charset val="238"/>
    </font>
    <font>
      <b/>
      <sz val="11"/>
      <color rgb="FFCC9610"/>
      <name val="Arial"/>
      <family val="2"/>
      <charset val="238"/>
    </font>
    <font>
      <b/>
      <i/>
      <sz val="10"/>
      <color rgb="FFCC9610"/>
      <name val="Arial"/>
      <family val="2"/>
      <charset val="238"/>
    </font>
    <font>
      <b/>
      <sz val="12"/>
      <color rgb="FF98700C"/>
      <name val="Arial"/>
      <family val="2"/>
      <charset val="238"/>
    </font>
    <font>
      <b/>
      <sz val="11"/>
      <color rgb="FF98700C"/>
      <name val="Arial"/>
      <family val="2"/>
      <charset val="238"/>
    </font>
    <font>
      <b/>
      <sz val="10"/>
      <color rgb="FF98700C"/>
      <name val="Arial"/>
      <family val="2"/>
      <charset val="238"/>
    </font>
    <font>
      <u/>
      <sz val="9"/>
      <color theme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CEFD0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25">
    <xf numFmtId="0" fontId="0" fillId="0" borderId="0"/>
    <xf numFmtId="3" fontId="5" fillId="0" borderId="0"/>
    <xf numFmtId="0" fontId="5" fillId="0" borderId="0" applyBorder="0" applyProtection="0"/>
    <xf numFmtId="10" fontId="5" fillId="2" borderId="0" applyFont="0" applyFill="0" applyBorder="0" applyAlignment="0" applyProtection="0"/>
    <xf numFmtId="0" fontId="5" fillId="2" borderId="25" applyNumberFormat="0" applyFont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2" borderId="0" applyFont="0" applyFill="0" applyBorder="0" applyAlignment="0" applyProtection="0"/>
    <xf numFmtId="4" fontId="5" fillId="2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2" borderId="0" applyFont="0" applyFill="0" applyBorder="0" applyAlignment="0" applyProtection="0"/>
    <xf numFmtId="2" fontId="5" fillId="0" borderId="0" applyFont="0" applyFill="0" applyBorder="0" applyAlignment="0" applyProtection="0"/>
    <xf numFmtId="0" fontId="12" fillId="0" borderId="0" applyNumberFormat="0" applyFont="0" applyFill="0" applyAlignment="0" applyProtection="0"/>
    <xf numFmtId="0" fontId="13" fillId="0" borderId="0" applyNumberFormat="0" applyFont="0" applyFill="0" applyAlignment="0" applyProtection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Border="0" applyProtection="0">
      <alignment vertical="top"/>
    </xf>
    <xf numFmtId="0" fontId="14" fillId="0" borderId="0"/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3" fontId="5" fillId="0" borderId="0" applyBorder="0" applyProtection="0">
      <alignment wrapText="1"/>
    </xf>
    <xf numFmtId="0" fontId="5" fillId="0" borderId="0">
      <alignment vertical="top"/>
    </xf>
    <xf numFmtId="0" fontId="5" fillId="0" borderId="0" applyBorder="0" applyProtection="0"/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5" fillId="0" borderId="0" applyBorder="0" applyProtection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15" fillId="0" borderId="0" applyBorder="0" applyProtection="0">
      <alignment vertical="center" wrapText="1"/>
    </xf>
    <xf numFmtId="3" fontId="5" fillId="0" borderId="0" applyBorder="0" applyProtection="0"/>
    <xf numFmtId="0" fontId="14" fillId="0" borderId="0"/>
    <xf numFmtId="3" fontId="5" fillId="0" borderId="0" applyBorder="0" applyProtection="0">
      <alignment wrapText="1"/>
    </xf>
    <xf numFmtId="0" fontId="5" fillId="0" borderId="0" applyBorder="0" applyProtection="0">
      <alignment vertical="center" wrapText="1"/>
    </xf>
    <xf numFmtId="0" fontId="5" fillId="0" borderId="0">
      <alignment vertical="top"/>
    </xf>
    <xf numFmtId="0" fontId="5" fillId="0" borderId="0">
      <alignment vertical="top"/>
    </xf>
    <xf numFmtId="0" fontId="5" fillId="0" borderId="0" applyBorder="0" applyProtection="0"/>
    <xf numFmtId="0" fontId="1" fillId="0" borderId="0"/>
    <xf numFmtId="0" fontId="1" fillId="0" borderId="0"/>
    <xf numFmtId="0" fontId="14" fillId="0" borderId="0" applyBorder="0">
      <alignment vertical="top"/>
    </xf>
    <xf numFmtId="2" fontId="5" fillId="0" borderId="0" applyFont="0" applyFill="0" applyBorder="0" applyAlignment="0" applyProtection="0"/>
    <xf numFmtId="2" fontId="5" fillId="2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25" applyNumberFormat="0" applyFont="0" applyBorder="0" applyAlignment="0" applyProtection="0"/>
    <xf numFmtId="0" fontId="12" fillId="0" borderId="0" applyNumberFormat="0" applyFill="0" applyBorder="0" applyAlignment="0" applyProtection="0"/>
    <xf numFmtId="0" fontId="12" fillId="2" borderId="0" applyNumberFormat="0" applyFont="0" applyFill="0" applyAlignment="0" applyProtection="0"/>
    <xf numFmtId="0" fontId="13" fillId="0" borderId="0" applyNumberFormat="0" applyFill="0" applyBorder="0" applyAlignment="0" applyProtection="0"/>
    <xf numFmtId="0" fontId="13" fillId="2" borderId="0" applyNumberFormat="0" applyFont="0" applyFill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" fillId="0" borderId="0"/>
    <xf numFmtId="171" fontId="5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5" fillId="2" borderId="0" applyFont="0" applyFill="0" applyBorder="0" applyAlignment="0" applyProtection="0"/>
    <xf numFmtId="171" fontId="5" fillId="2" borderId="0" applyFont="0" applyFill="0" applyBorder="0" applyAlignment="0" applyProtection="0"/>
    <xf numFmtId="171" fontId="5" fillId="0" borderId="0" applyFont="0" applyFill="0" applyBorder="0" applyAlignment="0" applyProtection="0"/>
    <xf numFmtId="0" fontId="14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171" fontId="5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5" fillId="2" borderId="0" applyFont="0" applyFill="0" applyBorder="0" applyAlignment="0" applyProtection="0"/>
    <xf numFmtId="171" fontId="5" fillId="2" borderId="0" applyFont="0" applyFill="0" applyBorder="0" applyAlignment="0" applyProtection="0"/>
    <xf numFmtId="171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7" fontId="5" fillId="2" borderId="0" applyFont="0" applyFill="0" applyBorder="0" applyAlignment="0" applyProtection="0"/>
    <xf numFmtId="5" fontId="5" fillId="2" borderId="0" applyFont="0" applyFill="0" applyBorder="0" applyAlignment="0" applyProtection="0"/>
    <xf numFmtId="5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7" fontId="5" fillId="2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4" fillId="0" borderId="0"/>
    <xf numFmtId="0" fontId="14" fillId="0" borderId="0"/>
    <xf numFmtId="7" fontId="5" fillId="2" borderId="0" applyFont="0" applyFill="0" applyBorder="0" applyAlignment="0" applyProtection="0"/>
    <xf numFmtId="7" fontId="5" fillId="2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0" fontId="6" fillId="3" borderId="104"/>
    <xf numFmtId="0" fontId="6" fillId="0" borderId="10"/>
    <xf numFmtId="0" fontId="40" fillId="4" borderId="0">
      <alignment horizontal="center"/>
    </xf>
    <xf numFmtId="177" fontId="41" fillId="0" borderId="0" applyFill="0" applyBorder="0" applyAlignment="0" applyProtection="0"/>
    <xf numFmtId="0" fontId="21" fillId="4" borderId="10">
      <alignment horizontal="left"/>
    </xf>
    <xf numFmtId="0" fontId="42" fillId="4" borderId="0">
      <alignment horizontal="left"/>
    </xf>
    <xf numFmtId="0" fontId="6" fillId="0" borderId="0"/>
    <xf numFmtId="0" fontId="44" fillId="0" borderId="0"/>
    <xf numFmtId="178" fontId="43" fillId="0" borderId="0" applyFont="0">
      <alignment horizontal="left"/>
    </xf>
    <xf numFmtId="0" fontId="6" fillId="4" borderId="10"/>
    <xf numFmtId="0" fontId="4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45" fillId="0" borderId="0"/>
    <xf numFmtId="0" fontId="45" fillId="0" borderId="0"/>
    <xf numFmtId="9" fontId="26" fillId="0" borderId="0" applyFont="0" applyFill="0" applyBorder="0" applyAlignment="0" applyProtection="0"/>
    <xf numFmtId="0" fontId="26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1" fillId="0" borderId="0"/>
  </cellStyleXfs>
  <cellXfs count="558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 applyAlignment="1">
      <alignment vertical="center"/>
    </xf>
    <xf numFmtId="0" fontId="10" fillId="0" borderId="0" xfId="2" applyFont="1"/>
    <xf numFmtId="0" fontId="11" fillId="0" borderId="0" xfId="0" applyFont="1"/>
    <xf numFmtId="165" fontId="8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/>
    <xf numFmtId="165" fontId="8" fillId="0" borderId="0" xfId="0" applyNumberFormat="1" applyFont="1" applyBorder="1" applyAlignment="1">
      <alignment vertical="center"/>
    </xf>
    <xf numFmtId="0" fontId="0" fillId="0" borderId="0" xfId="0" applyFont="1"/>
    <xf numFmtId="165" fontId="0" fillId="0" borderId="0" xfId="0" applyNumberFormat="1" applyAlignment="1">
      <alignment vertical="center"/>
    </xf>
    <xf numFmtId="0" fontId="20" fillId="0" borderId="0" xfId="0" applyFont="1"/>
    <xf numFmtId="165" fontId="6" fillId="0" borderId="7" xfId="0" applyNumberFormat="1" applyFont="1" applyFill="1" applyBorder="1" applyAlignment="1" applyProtection="1">
      <alignment horizontal="right" vertical="center"/>
      <protection locked="0"/>
    </xf>
    <xf numFmtId="165" fontId="6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/>
    </xf>
    <xf numFmtId="165" fontId="8" fillId="0" borderId="27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20" fillId="0" borderId="0" xfId="0" applyFont="1" applyFill="1"/>
    <xf numFmtId="0" fontId="0" fillId="0" borderId="0" xfId="0" applyFill="1" applyBorder="1"/>
    <xf numFmtId="0" fontId="4" fillId="0" borderId="0" xfId="0" applyFont="1" applyFill="1" applyBorder="1"/>
    <xf numFmtId="0" fontId="10" fillId="0" borderId="0" xfId="2" applyFont="1" applyFill="1" applyBorder="1" applyAlignment="1" applyProtection="1">
      <alignment horizontal="left" vertical="center"/>
      <protection locked="0"/>
    </xf>
    <xf numFmtId="0" fontId="0" fillId="0" borderId="0" xfId="0" applyBorder="1"/>
    <xf numFmtId="3" fontId="6" fillId="0" borderId="0" xfId="1" applyNumberFormat="1" applyFont="1" applyFill="1" applyBorder="1" applyAlignment="1" applyProtection="1">
      <alignment vertical="center" wrapText="1"/>
      <protection locked="0"/>
    </xf>
    <xf numFmtId="165" fontId="8" fillId="0" borderId="17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0" fillId="0" borderId="0" xfId="0" applyFill="1"/>
    <xf numFmtId="0" fontId="3" fillId="0" borderId="0" xfId="0" applyFont="1" applyFill="1"/>
    <xf numFmtId="165" fontId="6" fillId="0" borderId="0" xfId="1" applyNumberFormat="1" applyFont="1" applyFill="1" applyBorder="1" applyAlignment="1" applyProtection="1">
      <alignment vertical="center"/>
      <protection locked="0"/>
    </xf>
    <xf numFmtId="165" fontId="8" fillId="0" borderId="16" xfId="0" applyNumberFormat="1" applyFont="1" applyFill="1" applyBorder="1" applyAlignment="1">
      <alignment horizontal="right" vertical="center"/>
    </xf>
    <xf numFmtId="165" fontId="8" fillId="0" borderId="0" xfId="0" applyNumberFormat="1" applyFont="1" applyFill="1" applyBorder="1" applyAlignment="1">
      <alignment horizontal="right" vertical="center"/>
    </xf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/>
    <xf numFmtId="165" fontId="6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/>
    <xf numFmtId="0" fontId="10" fillId="0" borderId="0" xfId="2" applyFont="1"/>
    <xf numFmtId="165" fontId="8" fillId="0" borderId="18" xfId="0" applyNumberFormat="1" applyFont="1" applyFill="1" applyBorder="1" applyAlignment="1">
      <alignment horizontal="right" vertical="center"/>
    </xf>
    <xf numFmtId="170" fontId="0" fillId="0" borderId="0" xfId="0" applyNumberFormat="1"/>
    <xf numFmtId="0" fontId="25" fillId="0" borderId="0" xfId="57" applyAlignment="1" applyProtection="1"/>
    <xf numFmtId="0" fontId="31" fillId="0" borderId="0" xfId="0" applyFont="1"/>
    <xf numFmtId="165" fontId="6" fillId="0" borderId="0" xfId="1" applyNumberFormat="1" applyFont="1" applyFill="1" applyBorder="1" applyAlignment="1" applyProtection="1">
      <alignment horizontal="center" vertical="center"/>
      <protection locked="0"/>
    </xf>
    <xf numFmtId="170" fontId="6" fillId="0" borderId="0" xfId="58" applyNumberFormat="1" applyFont="1" applyFill="1" applyBorder="1" applyAlignment="1" applyProtection="1">
      <alignment vertical="center"/>
      <protection locked="0"/>
    </xf>
    <xf numFmtId="170" fontId="6" fillId="0" borderId="0" xfId="58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0" fontId="27" fillId="0" borderId="0" xfId="0" applyFont="1"/>
    <xf numFmtId="0" fontId="33" fillId="0" borderId="0" xfId="0" applyFont="1"/>
    <xf numFmtId="166" fontId="0" fillId="0" borderId="0" xfId="0" applyNumberFormat="1"/>
    <xf numFmtId="165" fontId="21" fillId="0" borderId="18" xfId="0" applyNumberFormat="1" applyFont="1" applyFill="1" applyBorder="1" applyAlignment="1">
      <alignment vertical="center"/>
    </xf>
    <xf numFmtId="0" fontId="5" fillId="0" borderId="0" xfId="0" applyFont="1"/>
    <xf numFmtId="0" fontId="34" fillId="0" borderId="0" xfId="57" applyFont="1" applyAlignment="1" applyProtection="1"/>
    <xf numFmtId="0" fontId="2" fillId="0" borderId="0" xfId="0" applyFont="1" applyAlignment="1"/>
    <xf numFmtId="170" fontId="8" fillId="0" borderId="79" xfId="58" applyNumberFormat="1" applyFont="1" applyFill="1" applyBorder="1" applyAlignment="1">
      <alignment vertical="center"/>
    </xf>
    <xf numFmtId="174" fontId="8" fillId="0" borderId="86" xfId="0" applyNumberFormat="1" applyFont="1" applyFill="1" applyBorder="1" applyAlignment="1">
      <alignment vertical="center"/>
    </xf>
    <xf numFmtId="165" fontId="4" fillId="0" borderId="0" xfId="0" applyNumberFormat="1" applyFont="1"/>
    <xf numFmtId="166" fontId="17" fillId="0" borderId="96" xfId="0" applyNumberFormat="1" applyFont="1" applyFill="1" applyBorder="1" applyAlignment="1" applyProtection="1">
      <alignment horizontal="right" vertical="center"/>
    </xf>
    <xf numFmtId="166" fontId="6" fillId="0" borderId="97" xfId="0" applyNumberFormat="1" applyFont="1" applyFill="1" applyBorder="1" applyAlignment="1" applyProtection="1">
      <alignment horizontal="right" vertical="center"/>
    </xf>
    <xf numFmtId="166" fontId="17" fillId="0" borderId="97" xfId="0" applyNumberFormat="1" applyFont="1" applyFill="1" applyBorder="1" applyAlignment="1" applyProtection="1">
      <alignment horizontal="right" vertical="center"/>
    </xf>
    <xf numFmtId="166" fontId="6" fillId="0" borderId="96" xfId="0" applyNumberFormat="1" applyFont="1" applyFill="1" applyBorder="1" applyAlignment="1" applyProtection="1">
      <alignment horizontal="right" vertical="center"/>
    </xf>
    <xf numFmtId="166" fontId="6" fillId="0" borderId="98" xfId="0" applyNumberFormat="1" applyFont="1" applyFill="1" applyBorder="1" applyAlignment="1" applyProtection="1">
      <alignment horizontal="right" vertical="center"/>
    </xf>
    <xf numFmtId="166" fontId="17" fillId="0" borderId="98" xfId="0" applyNumberFormat="1" applyFont="1" applyFill="1" applyBorder="1" applyAlignment="1" applyProtection="1">
      <alignment horizontal="right" vertical="center"/>
    </xf>
    <xf numFmtId="165" fontId="8" fillId="0" borderId="97" xfId="0" applyNumberFormat="1" applyFont="1" applyFill="1" applyBorder="1" applyAlignment="1">
      <alignment vertical="center"/>
    </xf>
    <xf numFmtId="0" fontId="0" fillId="0" borderId="0" xfId="0"/>
    <xf numFmtId="165" fontId="8" fillId="0" borderId="97" xfId="0" applyNumberFormat="1" applyFont="1" applyFill="1" applyBorder="1" applyAlignment="1">
      <alignment horizontal="right" vertical="center"/>
    </xf>
    <xf numFmtId="165" fontId="6" fillId="0" borderId="99" xfId="0" applyNumberFormat="1" applyFont="1" applyFill="1" applyBorder="1" applyAlignment="1" applyProtection="1">
      <alignment horizontal="right" vertical="center"/>
    </xf>
    <xf numFmtId="165" fontId="8" fillId="0" borderId="98" xfId="0" applyNumberFormat="1" applyFont="1" applyFill="1" applyBorder="1" applyAlignment="1">
      <alignment horizontal="right" vertical="center"/>
    </xf>
    <xf numFmtId="165" fontId="8" fillId="0" borderId="99" xfId="0" applyNumberFormat="1" applyFont="1" applyFill="1" applyBorder="1" applyAlignment="1">
      <alignment horizontal="right" vertical="center"/>
    </xf>
    <xf numFmtId="165" fontId="8" fillId="0" borderId="100" xfId="0" applyNumberFormat="1" applyFont="1" applyFill="1" applyBorder="1" applyAlignment="1">
      <alignment horizontal="right" vertical="center"/>
    </xf>
    <xf numFmtId="165" fontId="6" fillId="0" borderId="96" xfId="0" applyNumberFormat="1" applyFont="1" applyFill="1" applyBorder="1" applyAlignment="1" applyProtection="1">
      <alignment horizontal="right" vertical="center"/>
    </xf>
    <xf numFmtId="165" fontId="8" fillId="0" borderId="96" xfId="0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 applyProtection="1">
      <alignment vertical="center"/>
      <protection locked="0"/>
    </xf>
    <xf numFmtId="165" fontId="6" fillId="0" borderId="99" xfId="0" applyNumberFormat="1" applyFont="1" applyFill="1" applyBorder="1" applyAlignment="1" applyProtection="1">
      <alignment horizontal="right" vertical="center"/>
      <protection locked="0"/>
    </xf>
    <xf numFmtId="165" fontId="6" fillId="0" borderId="98" xfId="0" applyNumberFormat="1" applyFont="1" applyFill="1" applyBorder="1" applyAlignment="1" applyProtection="1">
      <alignment horizontal="right" vertical="center"/>
    </xf>
    <xf numFmtId="165" fontId="0" fillId="0" borderId="0" xfId="0" applyNumberFormat="1" applyBorder="1"/>
    <xf numFmtId="0" fontId="0" fillId="0" borderId="0" xfId="0"/>
    <xf numFmtId="0" fontId="36" fillId="0" borderId="0" xfId="0" applyFont="1" applyAlignment="1">
      <alignment vertical="center"/>
    </xf>
    <xf numFmtId="0" fontId="36" fillId="0" borderId="0" xfId="0" applyFont="1" applyFill="1" applyAlignment="1">
      <alignment vertical="center"/>
    </xf>
    <xf numFmtId="0" fontId="30" fillId="0" borderId="0" xfId="0" applyFont="1" applyFill="1" applyAlignment="1">
      <alignment vertical="center"/>
    </xf>
    <xf numFmtId="2" fontId="0" fillId="0" borderId="0" xfId="0" applyNumberFormat="1"/>
    <xf numFmtId="174" fontId="0" fillId="0" borderId="0" xfId="0" applyNumberFormat="1"/>
    <xf numFmtId="170" fontId="37" fillId="0" borderId="0" xfId="0" applyNumberFormat="1" applyFont="1"/>
    <xf numFmtId="2" fontId="37" fillId="0" borderId="0" xfId="0" applyNumberFormat="1" applyFont="1"/>
    <xf numFmtId="0" fontId="38" fillId="0" borderId="0" xfId="57" applyFont="1" applyAlignment="1" applyProtection="1"/>
    <xf numFmtId="165" fontId="8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170" fontId="0" fillId="0" borderId="0" xfId="0" applyNumberFormat="1" applyBorder="1"/>
    <xf numFmtId="0" fontId="10" fillId="0" borderId="0" xfId="2" applyFont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0" xfId="2" applyFont="1" applyBorder="1" applyAlignment="1" applyProtection="1">
      <alignment vertical="center"/>
      <protection locked="0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/>
    </xf>
    <xf numFmtId="165" fontId="8" fillId="0" borderId="7" xfId="0" applyNumberFormat="1" applyFont="1" applyFill="1" applyBorder="1" applyAlignment="1">
      <alignment horizontal="right" vertical="center"/>
    </xf>
    <xf numFmtId="165" fontId="21" fillId="0" borderId="100" xfId="0" applyNumberFormat="1" applyFont="1" applyFill="1" applyBorder="1" applyAlignment="1">
      <alignment vertical="center"/>
    </xf>
    <xf numFmtId="165" fontId="21" fillId="0" borderId="16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 wrapText="1"/>
    </xf>
    <xf numFmtId="165" fontId="8" fillId="0" borderId="9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Fill="1"/>
    <xf numFmtId="0" fontId="38" fillId="0" borderId="0" xfId="57" applyFont="1" applyFill="1" applyAlignment="1" applyProtection="1"/>
    <xf numFmtId="0" fontId="0" fillId="0" borderId="0" xfId="0" applyAlignment="1">
      <alignment vertical="center" wrapText="1"/>
    </xf>
    <xf numFmtId="165" fontId="6" fillId="0" borderId="0" xfId="36" applyNumberFormat="1" applyFont="1" applyFill="1" applyBorder="1" applyAlignment="1" applyProtection="1">
      <alignment horizontal="right" vertical="center"/>
      <protection locked="0"/>
    </xf>
    <xf numFmtId="0" fontId="39" fillId="0" borderId="0" xfId="0" applyFont="1"/>
    <xf numFmtId="165" fontId="8" fillId="0" borderId="96" xfId="0" applyNumberFormat="1" applyFont="1" applyFill="1" applyBorder="1" applyAlignment="1">
      <alignment horizontal="center" vertical="center"/>
    </xf>
    <xf numFmtId="165" fontId="6" fillId="0" borderId="96" xfId="0" applyNumberFormat="1" applyFont="1" applyFill="1" applyBorder="1" applyAlignment="1" applyProtection="1">
      <alignment horizontal="center" vertical="center"/>
    </xf>
    <xf numFmtId="0" fontId="31" fillId="0" borderId="0" xfId="0" applyFont="1" applyBorder="1"/>
    <xf numFmtId="165" fontId="16" fillId="0" borderId="20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 applyFill="1"/>
    <xf numFmtId="0" fontId="0" fillId="0" borderId="0" xfId="0"/>
    <xf numFmtId="3" fontId="4" fillId="0" borderId="0" xfId="0" applyNumberFormat="1" applyFont="1"/>
    <xf numFmtId="165" fontId="8" fillId="0" borderId="0" xfId="0" applyNumberFormat="1" applyFont="1" applyAlignment="1">
      <alignment horizontal="center"/>
    </xf>
    <xf numFmtId="0" fontId="46" fillId="0" borderId="0" xfId="0" applyFont="1"/>
    <xf numFmtId="0" fontId="47" fillId="0" borderId="0" xfId="0" applyFont="1"/>
    <xf numFmtId="0" fontId="47" fillId="0" borderId="0" xfId="0" applyFont="1" applyFill="1"/>
    <xf numFmtId="165" fontId="16" fillId="0" borderId="97" xfId="0" applyNumberFormat="1" applyFont="1" applyFill="1" applyBorder="1" applyAlignment="1">
      <alignment horizontal="right" vertical="center"/>
    </xf>
    <xf numFmtId="165" fontId="16" fillId="0" borderId="96" xfId="0" applyNumberFormat="1" applyFont="1" applyFill="1" applyBorder="1" applyAlignment="1">
      <alignment horizontal="right" vertical="center"/>
    </xf>
    <xf numFmtId="165" fontId="16" fillId="0" borderId="98" xfId="0" applyNumberFormat="1" applyFont="1" applyFill="1" applyBorder="1" applyAlignment="1">
      <alignment horizontal="right" vertical="center"/>
    </xf>
    <xf numFmtId="0" fontId="25" fillId="0" borderId="0" xfId="57" applyFill="1" applyAlignment="1" applyProtection="1"/>
    <xf numFmtId="165" fontId="16" fillId="0" borderId="20" xfId="0" applyNumberFormat="1" applyFont="1" applyFill="1" applyBorder="1" applyAlignment="1">
      <alignment vertical="center"/>
    </xf>
    <xf numFmtId="165" fontId="16" fillId="0" borderId="21" xfId="0" applyNumberFormat="1" applyFont="1" applyFill="1" applyBorder="1" applyAlignment="1">
      <alignment vertical="center"/>
    </xf>
    <xf numFmtId="165" fontId="16" fillId="0" borderId="45" xfId="0" applyNumberFormat="1" applyFont="1" applyFill="1" applyBorder="1" applyAlignment="1">
      <alignment horizontal="right" vertical="center"/>
    </xf>
    <xf numFmtId="170" fontId="4" fillId="0" borderId="96" xfId="58" applyNumberFormat="1" applyFont="1" applyFill="1" applyBorder="1" applyAlignment="1">
      <alignment horizontal="right" vertical="center"/>
    </xf>
    <xf numFmtId="165" fontId="16" fillId="0" borderId="1" xfId="0" applyNumberFormat="1" applyFont="1" applyFill="1" applyBorder="1" applyAlignment="1">
      <alignment horizontal="right" vertical="center"/>
    </xf>
    <xf numFmtId="165" fontId="16" fillId="0" borderId="7" xfId="0" applyNumberFormat="1" applyFont="1" applyFill="1" applyBorder="1" applyAlignment="1">
      <alignment vertical="center"/>
    </xf>
    <xf numFmtId="165" fontId="16" fillId="0" borderId="0" xfId="0" applyNumberFormat="1" applyFont="1" applyFill="1" applyBorder="1" applyAlignment="1">
      <alignment vertical="center"/>
    </xf>
    <xf numFmtId="165" fontId="16" fillId="0" borderId="97" xfId="0" applyNumberFormat="1" applyFont="1" applyFill="1" applyBorder="1" applyAlignment="1">
      <alignment vertical="center"/>
    </xf>
    <xf numFmtId="165" fontId="16" fillId="0" borderId="100" xfId="0" applyNumberFormat="1" applyFont="1" applyFill="1" applyBorder="1" applyAlignment="1">
      <alignment horizontal="right" vertical="center"/>
    </xf>
    <xf numFmtId="165" fontId="16" fillId="0" borderId="45" xfId="0" applyNumberFormat="1" applyFont="1" applyFill="1" applyBorder="1" applyAlignment="1">
      <alignment vertical="center"/>
    </xf>
    <xf numFmtId="165" fontId="8" fillId="0" borderId="98" xfId="0" applyNumberFormat="1" applyFont="1" applyFill="1" applyBorder="1" applyAlignment="1">
      <alignment vertical="center"/>
    </xf>
    <xf numFmtId="165" fontId="8" fillId="0" borderId="99" xfId="0" applyNumberFormat="1" applyFont="1" applyFill="1" applyBorder="1" applyAlignment="1">
      <alignment horizontal="center" vertical="center"/>
    </xf>
    <xf numFmtId="165" fontId="16" fillId="0" borderId="43" xfId="0" applyNumberFormat="1" applyFont="1" applyFill="1" applyBorder="1" applyAlignment="1">
      <alignment vertical="center"/>
    </xf>
    <xf numFmtId="165" fontId="16" fillId="0" borderId="46" xfId="0" applyNumberFormat="1" applyFont="1" applyFill="1" applyBorder="1" applyAlignment="1">
      <alignment vertical="center"/>
    </xf>
    <xf numFmtId="165" fontId="8" fillId="0" borderId="12" xfId="0" applyNumberFormat="1" applyFont="1" applyFill="1" applyBorder="1" applyAlignment="1">
      <alignment vertical="center"/>
    </xf>
    <xf numFmtId="165" fontId="8" fillId="0" borderId="96" xfId="0" applyNumberFormat="1" applyFont="1" applyFill="1" applyBorder="1" applyAlignment="1">
      <alignment vertical="center"/>
    </xf>
    <xf numFmtId="165" fontId="8" fillId="0" borderId="49" xfId="0" applyNumberFormat="1" applyFont="1" applyFill="1" applyBorder="1" applyAlignment="1">
      <alignment vertical="center"/>
    </xf>
    <xf numFmtId="165" fontId="8" fillId="0" borderId="14" xfId="0" applyNumberFormat="1" applyFont="1" applyFill="1" applyBorder="1" applyAlignment="1">
      <alignment vertical="center"/>
    </xf>
    <xf numFmtId="165" fontId="8" fillId="0" borderId="48" xfId="0" applyNumberFormat="1" applyFont="1" applyFill="1" applyBorder="1" applyAlignment="1">
      <alignment vertical="center"/>
    </xf>
    <xf numFmtId="165" fontId="8" fillId="0" borderId="12" xfId="0" applyNumberFormat="1" applyFont="1" applyFill="1" applyBorder="1" applyAlignment="1">
      <alignment horizontal="right" vertical="center"/>
    </xf>
    <xf numFmtId="165" fontId="8" fillId="0" borderId="49" xfId="0" applyNumberFormat="1" applyFont="1" applyFill="1" applyBorder="1" applyAlignment="1">
      <alignment horizontal="center" vertical="center"/>
    </xf>
    <xf numFmtId="165" fontId="8" fillId="0" borderId="7" xfId="0" applyNumberFormat="1" applyFont="1" applyFill="1" applyBorder="1" applyAlignment="1">
      <alignment vertical="center"/>
    </xf>
    <xf numFmtId="165" fontId="16" fillId="0" borderId="1" xfId="0" applyNumberFormat="1" applyFont="1" applyFill="1" applyBorder="1" applyAlignment="1">
      <alignment vertical="center"/>
    </xf>
    <xf numFmtId="165" fontId="16" fillId="0" borderId="96" xfId="0" applyNumberFormat="1" applyFont="1" applyFill="1" applyBorder="1" applyAlignment="1">
      <alignment vertical="center"/>
    </xf>
    <xf numFmtId="166" fontId="8" fillId="0" borderId="96" xfId="0" applyNumberFormat="1" applyFont="1" applyFill="1" applyBorder="1" applyAlignment="1">
      <alignment vertical="center"/>
    </xf>
    <xf numFmtId="166" fontId="8" fillId="0" borderId="97" xfId="0" applyNumberFormat="1" applyFont="1" applyFill="1" applyBorder="1" applyAlignment="1">
      <alignment vertical="center"/>
    </xf>
    <xf numFmtId="166" fontId="8" fillId="0" borderId="0" xfId="0" applyNumberFormat="1" applyFont="1" applyFill="1" applyBorder="1" applyAlignment="1">
      <alignment vertical="center"/>
    </xf>
    <xf numFmtId="166" fontId="6" fillId="0" borderId="96" xfId="0" applyNumberFormat="1" applyFont="1" applyFill="1" applyBorder="1" applyAlignment="1" applyProtection="1">
      <alignment horizontal="center" vertical="center"/>
      <protection locked="0"/>
    </xf>
    <xf numFmtId="166" fontId="6" fillId="0" borderId="97" xfId="0" applyNumberFormat="1" applyFont="1" applyFill="1" applyBorder="1" applyAlignment="1" applyProtection="1">
      <alignment horizontal="center" vertical="center"/>
      <protection locked="0"/>
    </xf>
    <xf numFmtId="166" fontId="6" fillId="0" borderId="100" xfId="0" applyNumberFormat="1" applyFont="1" applyFill="1" applyBorder="1" applyAlignment="1" applyProtection="1">
      <alignment horizontal="center" vertical="center"/>
      <protection locked="0"/>
    </xf>
    <xf numFmtId="166" fontId="8" fillId="0" borderId="0" xfId="0" applyNumberFormat="1" applyFont="1" applyFill="1" applyBorder="1" applyAlignment="1">
      <alignment horizontal="center" vertical="center"/>
    </xf>
    <xf numFmtId="166" fontId="8" fillId="0" borderId="97" xfId="0" applyNumberFormat="1" applyFont="1" applyFill="1" applyBorder="1" applyAlignment="1">
      <alignment horizontal="center" vertical="center"/>
    </xf>
    <xf numFmtId="165" fontId="16" fillId="0" borderId="99" xfId="0" applyNumberFormat="1" applyFont="1" applyFill="1" applyBorder="1" applyAlignment="1">
      <alignment horizontal="right" vertical="center"/>
    </xf>
    <xf numFmtId="165" fontId="17" fillId="0" borderId="102" xfId="0" applyNumberFormat="1" applyFont="1" applyFill="1" applyBorder="1" applyAlignment="1" applyProtection="1">
      <alignment horizontal="right" vertical="center"/>
      <protection locked="0"/>
    </xf>
    <xf numFmtId="165" fontId="17" fillId="0" borderId="20" xfId="0" applyNumberFormat="1" applyFont="1" applyFill="1" applyBorder="1" applyAlignment="1" applyProtection="1">
      <alignment horizontal="right" vertical="center"/>
      <protection locked="0"/>
    </xf>
    <xf numFmtId="165" fontId="6" fillId="0" borderId="97" xfId="0" applyNumberFormat="1" applyFont="1" applyFill="1" applyBorder="1" applyAlignment="1" applyProtection="1">
      <alignment horizontal="right" vertical="center"/>
      <protection locked="0"/>
    </xf>
    <xf numFmtId="165" fontId="17" fillId="0" borderId="20" xfId="0" applyNumberFormat="1" applyFont="1" applyFill="1" applyBorder="1" applyAlignment="1" applyProtection="1">
      <alignment vertical="center"/>
      <protection locked="0"/>
    </xf>
    <xf numFmtId="165" fontId="6" fillId="0" borderId="97" xfId="0" applyNumberFormat="1" applyFont="1" applyFill="1" applyBorder="1" applyAlignment="1" applyProtection="1">
      <alignment vertical="center"/>
      <protection locked="0"/>
    </xf>
    <xf numFmtId="170" fontId="28" fillId="0" borderId="96" xfId="58" applyNumberFormat="1" applyFont="1" applyFill="1" applyBorder="1" applyAlignment="1">
      <alignment horizontal="right" vertical="center"/>
    </xf>
    <xf numFmtId="165" fontId="16" fillId="0" borderId="96" xfId="0" applyNumberFormat="1" applyFont="1" applyFill="1" applyBorder="1"/>
    <xf numFmtId="165" fontId="8" fillId="0" borderId="96" xfId="0" applyNumberFormat="1" applyFont="1" applyFill="1" applyBorder="1"/>
    <xf numFmtId="165" fontId="8" fillId="0" borderId="96" xfId="0" applyNumberFormat="1" applyFont="1" applyFill="1" applyBorder="1" applyAlignment="1">
      <alignment horizontal="center"/>
    </xf>
    <xf numFmtId="165" fontId="8" fillId="0" borderId="96" xfId="0" applyNumberFormat="1" applyFont="1" applyFill="1" applyBorder="1" applyAlignment="1">
      <alignment horizontal="right"/>
    </xf>
    <xf numFmtId="165" fontId="16" fillId="0" borderId="7" xfId="0" applyNumberFormat="1" applyFont="1" applyFill="1" applyBorder="1"/>
    <xf numFmtId="165" fontId="8" fillId="0" borderId="7" xfId="0" applyNumberFormat="1" applyFont="1" applyFill="1" applyBorder="1"/>
    <xf numFmtId="165" fontId="16" fillId="0" borderId="20" xfId="0" applyNumberFormat="1" applyFont="1" applyFill="1" applyBorder="1"/>
    <xf numFmtId="165" fontId="8" fillId="0" borderId="97" xfId="0" applyNumberFormat="1" applyFont="1" applyFill="1" applyBorder="1"/>
    <xf numFmtId="165" fontId="8" fillId="0" borderId="97" xfId="0" applyNumberFormat="1" applyFont="1" applyFill="1" applyBorder="1" applyAlignment="1">
      <alignment horizontal="right"/>
    </xf>
    <xf numFmtId="165" fontId="8" fillId="0" borderId="97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right"/>
    </xf>
    <xf numFmtId="165" fontId="16" fillId="0" borderId="20" xfId="0" applyNumberFormat="1" applyFont="1" applyFill="1" applyBorder="1" applyAlignment="1">
      <alignment horizontal="right"/>
    </xf>
    <xf numFmtId="165" fontId="8" fillId="0" borderId="7" xfId="0" applyNumberFormat="1" applyFont="1" applyFill="1" applyBorder="1" applyAlignment="1">
      <alignment horizontal="right"/>
    </xf>
    <xf numFmtId="165" fontId="16" fillId="0" borderId="1" xfId="0" applyNumberFormat="1" applyFont="1" applyFill="1" applyBorder="1" applyAlignment="1">
      <alignment horizontal="right"/>
    </xf>
    <xf numFmtId="165" fontId="16" fillId="0" borderId="45" xfId="0" applyNumberFormat="1" applyFont="1" applyFill="1" applyBorder="1" applyAlignment="1">
      <alignment horizontal="right"/>
    </xf>
    <xf numFmtId="165" fontId="16" fillId="0" borderId="6" xfId="0" applyNumberFormat="1" applyFont="1" applyFill="1" applyBorder="1"/>
    <xf numFmtId="165" fontId="16" fillId="0" borderId="45" xfId="0" applyNumberFormat="1" applyFont="1" applyFill="1" applyBorder="1"/>
    <xf numFmtId="165" fontId="8" fillId="0" borderId="0" xfId="0" applyNumberFormat="1" applyFont="1" applyFill="1" applyBorder="1" applyAlignment="1"/>
    <xf numFmtId="165" fontId="8" fillId="0" borderId="0" xfId="0" applyNumberFormat="1" applyFont="1" applyFill="1" applyBorder="1" applyAlignment="1">
      <alignment horizontal="center"/>
    </xf>
    <xf numFmtId="166" fontId="8" fillId="0" borderId="96" xfId="0" applyNumberFormat="1" applyFont="1" applyFill="1" applyBorder="1" applyAlignment="1">
      <alignment horizontal="center" vertical="center"/>
    </xf>
    <xf numFmtId="165" fontId="8" fillId="0" borderId="100" xfId="0" applyNumberFormat="1" applyFont="1" applyFill="1" applyBorder="1" applyAlignment="1">
      <alignment horizontal="center" vertical="center"/>
    </xf>
    <xf numFmtId="170" fontId="4" fillId="0" borderId="0" xfId="58" applyNumberFormat="1" applyFont="1" applyFill="1" applyBorder="1" applyAlignment="1">
      <alignment horizontal="right" vertical="center"/>
    </xf>
    <xf numFmtId="170" fontId="8" fillId="0" borderId="0" xfId="58" applyNumberFormat="1" applyFont="1" applyBorder="1" applyAlignment="1">
      <alignment horizontal="right" vertical="center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165" fontId="6" fillId="0" borderId="58" xfId="1" applyNumberFormat="1" applyFont="1" applyFill="1" applyBorder="1" applyAlignment="1" applyProtection="1">
      <alignment vertical="center"/>
      <protection locked="0"/>
    </xf>
    <xf numFmtId="165" fontId="6" fillId="0" borderId="61" xfId="1" applyNumberFormat="1" applyFont="1" applyFill="1" applyBorder="1" applyAlignment="1" applyProtection="1">
      <alignment vertical="center"/>
      <protection locked="0"/>
    </xf>
    <xf numFmtId="165" fontId="6" fillId="0" borderId="82" xfId="1" applyNumberFormat="1" applyFont="1" applyFill="1" applyBorder="1" applyAlignment="1" applyProtection="1">
      <alignment vertical="center"/>
      <protection locked="0"/>
    </xf>
    <xf numFmtId="0" fontId="10" fillId="0" borderId="63" xfId="2" applyFont="1" applyFill="1" applyBorder="1" applyAlignment="1" applyProtection="1">
      <alignment horizontal="center" vertical="center"/>
      <protection locked="0"/>
    </xf>
    <xf numFmtId="170" fontId="6" fillId="0" borderId="64" xfId="58" applyNumberFormat="1" applyFont="1" applyFill="1" applyBorder="1" applyAlignment="1" applyProtection="1">
      <alignment vertical="center"/>
      <protection locked="0"/>
    </xf>
    <xf numFmtId="170" fontId="6" fillId="0" borderId="67" xfId="58" applyNumberFormat="1" applyFont="1" applyFill="1" applyBorder="1" applyAlignment="1" applyProtection="1">
      <alignment vertical="center"/>
      <protection locked="0"/>
    </xf>
    <xf numFmtId="170" fontId="6" fillId="0" borderId="94" xfId="58" applyNumberFormat="1" applyFont="1" applyFill="1" applyBorder="1" applyAlignment="1" applyProtection="1">
      <alignment vertical="center"/>
      <protection locked="0"/>
    </xf>
    <xf numFmtId="170" fontId="6" fillId="0" borderId="103" xfId="58" applyNumberFormat="1" applyFont="1" applyFill="1" applyBorder="1" applyAlignment="1" applyProtection="1">
      <alignment vertical="center"/>
      <protection locked="0"/>
    </xf>
    <xf numFmtId="0" fontId="6" fillId="0" borderId="89" xfId="2" applyFont="1" applyFill="1" applyBorder="1" applyAlignment="1" applyProtection="1">
      <alignment horizontal="center" vertical="center"/>
      <protection locked="0"/>
    </xf>
    <xf numFmtId="165" fontId="6" fillId="0" borderId="73" xfId="1" applyNumberFormat="1" applyFont="1" applyFill="1" applyBorder="1" applyAlignment="1" applyProtection="1">
      <alignment vertical="center"/>
      <protection locked="0"/>
    </xf>
    <xf numFmtId="0" fontId="6" fillId="0" borderId="69" xfId="2" applyFont="1" applyFill="1" applyBorder="1" applyAlignment="1" applyProtection="1">
      <alignment horizontal="center" vertical="center"/>
      <protection locked="0"/>
    </xf>
    <xf numFmtId="165" fontId="6" fillId="0" borderId="70" xfId="1" applyNumberFormat="1" applyFont="1" applyFill="1" applyBorder="1" applyAlignment="1" applyProtection="1">
      <alignment vertical="center"/>
      <protection locked="0"/>
    </xf>
    <xf numFmtId="165" fontId="6" fillId="0" borderId="83" xfId="1" applyNumberFormat="1" applyFont="1" applyFill="1" applyBorder="1" applyAlignment="1" applyProtection="1">
      <alignment vertical="center"/>
      <protection locked="0"/>
    </xf>
    <xf numFmtId="170" fontId="6" fillId="0" borderId="106" xfId="58" applyNumberFormat="1" applyFont="1" applyFill="1" applyBorder="1" applyAlignment="1" applyProtection="1">
      <alignment vertical="center"/>
      <protection locked="0"/>
    </xf>
    <xf numFmtId="170" fontId="6" fillId="0" borderId="107" xfId="58" applyNumberFormat="1" applyFont="1" applyFill="1" applyBorder="1" applyAlignment="1" applyProtection="1">
      <alignment vertical="center"/>
      <protection locked="0"/>
    </xf>
    <xf numFmtId="165" fontId="6" fillId="0" borderId="60" xfId="1" applyNumberFormat="1" applyFont="1" applyFill="1" applyBorder="1" applyAlignment="1" applyProtection="1">
      <alignment vertical="center"/>
      <protection locked="0"/>
    </xf>
    <xf numFmtId="170" fontId="6" fillId="0" borderId="66" xfId="58" applyNumberFormat="1" applyFont="1" applyFill="1" applyBorder="1" applyAlignment="1" applyProtection="1">
      <alignment vertical="center"/>
      <protection locked="0"/>
    </xf>
    <xf numFmtId="165" fontId="6" fillId="0" borderId="72" xfId="1" applyNumberFormat="1" applyFont="1" applyFill="1" applyBorder="1" applyAlignment="1" applyProtection="1">
      <alignment vertical="center"/>
      <protection locked="0"/>
    </xf>
    <xf numFmtId="0" fontId="10" fillId="0" borderId="108" xfId="2" applyFont="1" applyFill="1" applyBorder="1" applyAlignment="1" applyProtection="1">
      <alignment horizontal="center" vertical="center"/>
      <protection locked="0"/>
    </xf>
    <xf numFmtId="0" fontId="16" fillId="0" borderId="33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 indent="1"/>
    </xf>
    <xf numFmtId="0" fontId="8" fillId="0" borderId="0" xfId="0" applyFont="1" applyFill="1" applyBorder="1" applyAlignment="1">
      <alignment horizontal="left" vertical="center" wrapText="1" indent="1"/>
    </xf>
    <xf numFmtId="165" fontId="6" fillId="0" borderId="99" xfId="0" applyNumberFormat="1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10" fillId="0" borderId="77" xfId="2" applyFont="1" applyFill="1" applyBorder="1" applyAlignment="1" applyProtection="1">
      <alignment horizontal="center" vertical="center"/>
      <protection locked="0"/>
    </xf>
    <xf numFmtId="170" fontId="8" fillId="0" borderId="0" xfId="58" applyNumberFormat="1" applyFont="1" applyFill="1" applyBorder="1" applyAlignment="1">
      <alignment vertical="center"/>
    </xf>
    <xf numFmtId="0" fontId="6" fillId="0" borderId="76" xfId="2" applyFont="1" applyFill="1" applyBorder="1" applyAlignment="1" applyProtection="1">
      <alignment horizontal="center" vertical="center"/>
      <protection locked="0"/>
    </xf>
    <xf numFmtId="174" fontId="16" fillId="0" borderId="86" xfId="0" applyNumberFormat="1" applyFont="1" applyFill="1" applyBorder="1" applyAlignment="1">
      <alignment vertical="center"/>
    </xf>
    <xf numFmtId="174" fontId="16" fillId="0" borderId="87" xfId="0" applyNumberFormat="1" applyFont="1" applyFill="1" applyBorder="1" applyAlignment="1">
      <alignment vertical="center"/>
    </xf>
    <xf numFmtId="174" fontId="8" fillId="0" borderId="78" xfId="0" applyNumberFormat="1" applyFont="1" applyFill="1" applyBorder="1" applyAlignment="1">
      <alignment vertical="center"/>
    </xf>
    <xf numFmtId="165" fontId="6" fillId="0" borderId="62" xfId="1" applyNumberFormat="1" applyFont="1" applyFill="1" applyBorder="1" applyAlignment="1" applyProtection="1">
      <alignment vertical="center"/>
      <protection locked="0"/>
    </xf>
    <xf numFmtId="165" fontId="6" fillId="0" borderId="61" xfId="1" applyNumberFormat="1" applyFont="1" applyFill="1" applyBorder="1" applyAlignment="1" applyProtection="1">
      <alignment horizontal="center" vertical="center"/>
      <protection locked="0"/>
    </xf>
    <xf numFmtId="165" fontId="6" fillId="0" borderId="57" xfId="1" applyNumberFormat="1" applyFont="1" applyFill="1" applyBorder="1" applyAlignment="1" applyProtection="1">
      <alignment horizontal="center" vertical="center"/>
      <protection locked="0"/>
    </xf>
    <xf numFmtId="165" fontId="6" fillId="0" borderId="74" xfId="1" applyNumberFormat="1" applyFont="1" applyFill="1" applyBorder="1" applyAlignment="1" applyProtection="1">
      <alignment vertical="center"/>
      <protection locked="0"/>
    </xf>
    <xf numFmtId="165" fontId="6" fillId="0" borderId="73" xfId="1" applyNumberFormat="1" applyFont="1" applyFill="1" applyBorder="1" applyAlignment="1" applyProtection="1">
      <alignment horizontal="center" vertical="center"/>
      <protection locked="0"/>
    </xf>
    <xf numFmtId="165" fontId="6" fillId="0" borderId="69" xfId="1" applyNumberFormat="1" applyFont="1" applyFill="1" applyBorder="1" applyAlignment="1" applyProtection="1">
      <alignment horizontal="center" vertical="center"/>
      <protection locked="0"/>
    </xf>
    <xf numFmtId="170" fontId="6" fillId="0" borderId="68" xfId="58" applyNumberFormat="1" applyFont="1" applyFill="1" applyBorder="1" applyAlignment="1" applyProtection="1">
      <alignment vertical="center"/>
      <protection locked="0"/>
    </xf>
    <xf numFmtId="170" fontId="6" fillId="0" borderId="67" xfId="58" applyNumberFormat="1" applyFont="1" applyFill="1" applyBorder="1" applyAlignment="1" applyProtection="1">
      <alignment horizontal="center" vertical="center"/>
      <protection locked="0"/>
    </xf>
    <xf numFmtId="170" fontId="6" fillId="0" borderId="63" xfId="58" applyNumberFormat="1" applyFont="1" applyFill="1" applyBorder="1" applyAlignment="1" applyProtection="1">
      <alignment horizontal="center" vertical="center"/>
      <protection locked="0"/>
    </xf>
    <xf numFmtId="165" fontId="6" fillId="0" borderId="82" xfId="1" applyNumberFormat="1" applyFont="1" applyFill="1" applyBorder="1" applyAlignment="1" applyProtection="1">
      <alignment horizontal="center" vertical="center"/>
      <protection locked="0"/>
    </xf>
    <xf numFmtId="165" fontId="6" fillId="0" borderId="83" xfId="1" applyNumberFormat="1" applyFont="1" applyFill="1" applyBorder="1" applyAlignment="1" applyProtection="1">
      <alignment horizontal="center" vertical="center"/>
      <protection locked="0"/>
    </xf>
    <xf numFmtId="170" fontId="6" fillId="0" borderId="94" xfId="58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left" vertical="center" wrapText="1" indent="1"/>
    </xf>
    <xf numFmtId="0" fontId="6" fillId="0" borderId="80" xfId="2" applyFont="1" applyFill="1" applyBorder="1" applyAlignment="1" applyProtection="1">
      <alignment horizontal="center" vertical="center"/>
      <protection locked="0"/>
    </xf>
    <xf numFmtId="174" fontId="16" fillId="0" borderId="81" xfId="0" applyNumberFormat="1" applyFont="1" applyFill="1" applyBorder="1" applyAlignment="1">
      <alignment vertical="center"/>
    </xf>
    <xf numFmtId="174" fontId="8" fillId="0" borderId="81" xfId="0" applyNumberFormat="1" applyFont="1" applyFill="1" applyBorder="1" applyAlignment="1">
      <alignment vertical="center"/>
    </xf>
    <xf numFmtId="165" fontId="6" fillId="0" borderId="59" xfId="1" applyNumberFormat="1" applyFont="1" applyFill="1" applyBorder="1" applyAlignment="1" applyProtection="1">
      <alignment horizontal="center" vertical="center"/>
      <protection locked="0"/>
    </xf>
    <xf numFmtId="165" fontId="6" fillId="0" borderId="71" xfId="1" applyNumberFormat="1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165" fontId="6" fillId="0" borderId="57" xfId="1" applyNumberFormat="1" applyFont="1" applyFill="1" applyBorder="1" applyAlignment="1" applyProtection="1">
      <alignment vertical="center"/>
      <protection locked="0"/>
    </xf>
    <xf numFmtId="165" fontId="6" fillId="0" borderId="69" xfId="1" applyNumberFormat="1" applyFont="1" applyFill="1" applyBorder="1" applyAlignment="1" applyProtection="1">
      <alignment vertical="center"/>
      <protection locked="0"/>
    </xf>
    <xf numFmtId="0" fontId="8" fillId="0" borderId="19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170" fontId="8" fillId="0" borderId="85" xfId="58" applyNumberFormat="1" applyFont="1" applyFill="1" applyBorder="1" applyAlignment="1">
      <alignment vertical="center"/>
    </xf>
    <xf numFmtId="0" fontId="10" fillId="0" borderId="101" xfId="2" applyFont="1" applyFill="1" applyBorder="1" applyAlignment="1" applyProtection="1">
      <alignment horizontal="center" vertical="center"/>
      <protection locked="0"/>
    </xf>
    <xf numFmtId="170" fontId="16" fillId="0" borderId="85" xfId="58" applyNumberFormat="1" applyFont="1" applyFill="1" applyBorder="1" applyAlignment="1">
      <alignment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3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6" xfId="1" applyNumberFormat="1" applyFont="1" applyFill="1" applyBorder="1" applyAlignment="1" applyProtection="1">
      <alignment horizontal="center" vertical="center" wrapText="1"/>
      <protection locked="0"/>
    </xf>
    <xf numFmtId="170" fontId="6" fillId="0" borderId="105" xfId="58" applyNumberFormat="1" applyFont="1" applyFill="1" applyBorder="1" applyAlignment="1" applyProtection="1">
      <alignment vertical="center"/>
      <protection locked="0"/>
    </xf>
    <xf numFmtId="170" fontId="6" fillId="0" borderId="106" xfId="58" applyNumberFormat="1" applyFont="1" applyFill="1" applyBorder="1" applyAlignment="1" applyProtection="1">
      <alignment horizontal="center" vertical="center"/>
      <protection locked="0"/>
    </xf>
    <xf numFmtId="170" fontId="6" fillId="0" borderId="107" xfId="58" applyNumberFormat="1" applyFont="1" applyFill="1" applyBorder="1" applyAlignment="1" applyProtection="1">
      <alignment horizontal="center" vertical="center"/>
      <protection locked="0"/>
    </xf>
    <xf numFmtId="170" fontId="6" fillId="0" borderId="108" xfId="58" applyNumberFormat="1" applyFont="1" applyFill="1" applyBorder="1" applyAlignment="1" applyProtection="1">
      <alignment horizontal="center" vertical="center"/>
      <protection locked="0"/>
    </xf>
    <xf numFmtId="166" fontId="6" fillId="0" borderId="0" xfId="0" applyNumberFormat="1" applyFont="1" applyFill="1" applyBorder="1" applyAlignment="1" applyProtection="1">
      <alignment horizontal="right" vertical="center"/>
    </xf>
    <xf numFmtId="170" fontId="6" fillId="0" borderId="109" xfId="58" applyNumberFormat="1" applyFont="1" applyFill="1" applyBorder="1" applyAlignment="1" applyProtection="1">
      <alignment vertical="center"/>
      <protection locked="0"/>
    </xf>
    <xf numFmtId="170" fontId="6" fillId="0" borderId="63" xfId="58" applyNumberFormat="1" applyFont="1" applyFill="1" applyBorder="1" applyAlignment="1" applyProtection="1">
      <alignment vertical="center"/>
      <protection locked="0"/>
    </xf>
    <xf numFmtId="170" fontId="6" fillId="0" borderId="108" xfId="58" applyNumberFormat="1" applyFont="1" applyFill="1" applyBorder="1" applyAlignment="1" applyProtection="1">
      <alignment vertical="center"/>
      <protection locked="0"/>
    </xf>
    <xf numFmtId="165" fontId="6" fillId="0" borderId="62" xfId="1" applyNumberFormat="1" applyFont="1" applyFill="1" applyBorder="1" applyAlignment="1" applyProtection="1">
      <alignment horizontal="center" vertical="center"/>
      <protection locked="0"/>
    </xf>
    <xf numFmtId="170" fontId="6" fillId="0" borderId="68" xfId="58" applyNumberFormat="1" applyFont="1" applyFill="1" applyBorder="1" applyAlignment="1" applyProtection="1">
      <alignment horizontal="center" vertical="center"/>
      <protection locked="0"/>
    </xf>
    <xf numFmtId="165" fontId="6" fillId="0" borderId="74" xfId="1" applyNumberFormat="1" applyFont="1" applyFill="1" applyBorder="1" applyAlignment="1" applyProtection="1">
      <alignment horizontal="center" vertical="center"/>
      <protection locked="0"/>
    </xf>
    <xf numFmtId="170" fontId="6" fillId="0" borderId="110" xfId="58" applyNumberFormat="1" applyFont="1" applyFill="1" applyBorder="1" applyAlignment="1" applyProtection="1">
      <alignment horizontal="center" vertical="center"/>
      <protection locked="0"/>
    </xf>
    <xf numFmtId="165" fontId="6" fillId="0" borderId="60" xfId="1" applyNumberFormat="1" applyFont="1" applyFill="1" applyBorder="1" applyAlignment="1" applyProtection="1">
      <alignment horizontal="center" vertical="center"/>
      <protection locked="0"/>
    </xf>
    <xf numFmtId="170" fontId="6" fillId="0" borderId="66" xfId="58" applyNumberFormat="1" applyFont="1" applyFill="1" applyBorder="1" applyAlignment="1" applyProtection="1">
      <alignment horizontal="center" vertical="center"/>
      <protection locked="0"/>
    </xf>
    <xf numFmtId="165" fontId="6" fillId="0" borderId="72" xfId="1" applyNumberFormat="1" applyFont="1" applyFill="1" applyBorder="1" applyAlignment="1" applyProtection="1">
      <alignment horizontal="center" vertical="center"/>
      <protection locked="0"/>
    </xf>
    <xf numFmtId="170" fontId="6" fillId="0" borderId="103" xfId="58" applyNumberFormat="1" applyFont="1" applyFill="1" applyBorder="1" applyAlignment="1" applyProtection="1">
      <alignment horizontal="center" vertical="center"/>
      <protection locked="0"/>
    </xf>
    <xf numFmtId="170" fontId="6" fillId="0" borderId="109" xfId="58" applyNumberFormat="1" applyFont="1" applyFill="1" applyBorder="1" applyAlignment="1" applyProtection="1">
      <alignment horizontal="center" vertical="center"/>
      <protection locked="0"/>
    </xf>
    <xf numFmtId="170" fontId="16" fillId="0" borderId="88" xfId="58" applyNumberFormat="1" applyFont="1" applyFill="1" applyBorder="1" applyAlignment="1">
      <alignment vertical="center"/>
    </xf>
    <xf numFmtId="0" fontId="8" fillId="0" borderId="38" xfId="0" applyFont="1" applyFill="1" applyBorder="1" applyAlignment="1">
      <alignment horizontal="center" vertical="center"/>
    </xf>
    <xf numFmtId="0" fontId="6" fillId="0" borderId="95" xfId="2" applyFont="1" applyFill="1" applyBorder="1" applyAlignment="1" applyProtection="1">
      <alignment horizontal="center" vertical="center"/>
      <protection locked="0"/>
    </xf>
    <xf numFmtId="0" fontId="10" fillId="0" borderId="94" xfId="2" applyFont="1" applyFill="1" applyBorder="1" applyAlignment="1" applyProtection="1">
      <alignment horizontal="center" vertical="center"/>
      <protection locked="0"/>
    </xf>
    <xf numFmtId="0" fontId="6" fillId="0" borderId="83" xfId="2" applyFont="1" applyFill="1" applyBorder="1" applyAlignment="1" applyProtection="1">
      <alignment horizontal="center" vertical="center"/>
      <protection locked="0"/>
    </xf>
    <xf numFmtId="0" fontId="10" fillId="0" borderId="107" xfId="2" applyFont="1" applyFill="1" applyBorder="1" applyAlignment="1" applyProtection="1">
      <alignment horizontal="center" vertical="center"/>
      <protection locked="0"/>
    </xf>
    <xf numFmtId="3" fontId="6" fillId="0" borderId="23" xfId="43" applyNumberFormat="1" applyFont="1" applyFill="1" applyBorder="1" applyAlignment="1" applyProtection="1">
      <alignment horizontal="center" vertical="center" wrapText="1"/>
      <protection locked="0"/>
    </xf>
    <xf numFmtId="3" fontId="6" fillId="0" borderId="22" xfId="43" applyNumberFormat="1" applyFont="1" applyFill="1" applyBorder="1" applyAlignment="1" applyProtection="1">
      <alignment horizontal="center" vertical="center" wrapText="1"/>
      <protection locked="0"/>
    </xf>
    <xf numFmtId="3" fontId="6" fillId="0" borderId="56" xfId="43" applyNumberFormat="1" applyFont="1" applyFill="1" applyBorder="1" applyAlignment="1" applyProtection="1">
      <alignment horizontal="center" vertical="center" wrapText="1"/>
      <protection locked="0"/>
    </xf>
    <xf numFmtId="170" fontId="6" fillId="0" borderId="65" xfId="58" applyNumberFormat="1" applyFont="1" applyFill="1" applyBorder="1" applyAlignment="1" applyProtection="1">
      <alignment horizontal="center" vertical="center"/>
      <protection locked="0"/>
    </xf>
    <xf numFmtId="0" fontId="16" fillId="0" borderId="33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 indent="1"/>
    </xf>
    <xf numFmtId="170" fontId="16" fillId="0" borderId="88" xfId="58" applyNumberFormat="1" applyFont="1" applyFill="1" applyBorder="1" applyAlignment="1">
      <alignment horizontal="right" vertical="center"/>
    </xf>
    <xf numFmtId="170" fontId="8" fillId="0" borderId="79" xfId="58" applyNumberFormat="1" applyFont="1" applyFill="1" applyBorder="1" applyAlignment="1">
      <alignment horizontal="right" vertical="center"/>
    </xf>
    <xf numFmtId="0" fontId="8" fillId="0" borderId="56" xfId="0" applyFont="1" applyFill="1" applyBorder="1" applyAlignment="1">
      <alignment horizontal="center" vertical="center"/>
    </xf>
    <xf numFmtId="0" fontId="17" fillId="0" borderId="5" xfId="43" applyFont="1" applyFill="1" applyBorder="1" applyAlignment="1" applyProtection="1">
      <alignment vertical="center" wrapText="1"/>
      <protection locked="0"/>
    </xf>
    <xf numFmtId="0" fontId="8" fillId="0" borderId="13" xfId="0" applyFont="1" applyFill="1" applyBorder="1" applyAlignment="1">
      <alignment horizontal="left" vertical="center" wrapText="1" indent="1"/>
    </xf>
    <xf numFmtId="3" fontId="8" fillId="0" borderId="12" xfId="0" applyNumberFormat="1" applyFont="1" applyFill="1" applyBorder="1" applyAlignment="1">
      <alignment horizontal="center" vertical="center"/>
    </xf>
    <xf numFmtId="3" fontId="8" fillId="0" borderId="96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 vertical="center" wrapText="1" indent="1"/>
    </xf>
    <xf numFmtId="3" fontId="8" fillId="0" borderId="49" xfId="0" applyNumberFormat="1" applyFont="1" applyFill="1" applyBorder="1" applyAlignment="1">
      <alignment horizontal="center" vertical="center"/>
    </xf>
    <xf numFmtId="165" fontId="8" fillId="0" borderId="12" xfId="0" applyNumberFormat="1" applyFont="1" applyFill="1" applyBorder="1" applyAlignment="1">
      <alignment horizontal="center" vertical="center"/>
    </xf>
    <xf numFmtId="170" fontId="10" fillId="0" borderId="98" xfId="58" applyNumberFormat="1" applyFont="1" applyFill="1" applyBorder="1" applyAlignment="1" applyProtection="1">
      <alignment vertical="center"/>
      <protection locked="0"/>
    </xf>
    <xf numFmtId="165" fontId="21" fillId="0" borderId="99" xfId="0" applyNumberFormat="1" applyFont="1" applyFill="1" applyBorder="1" applyAlignment="1">
      <alignment vertical="center"/>
    </xf>
    <xf numFmtId="170" fontId="10" fillId="0" borderId="96" xfId="58" applyNumberFormat="1" applyFont="1" applyFill="1" applyBorder="1" applyAlignment="1" applyProtection="1">
      <alignment vertical="center"/>
      <protection locked="0"/>
    </xf>
    <xf numFmtId="165" fontId="21" fillId="0" borderId="97" xfId="0" applyNumberFormat="1" applyFont="1" applyFill="1" applyBorder="1" applyAlignment="1">
      <alignment vertical="center"/>
    </xf>
    <xf numFmtId="0" fontId="17" fillId="0" borderId="33" xfId="43" applyFont="1" applyFill="1" applyBorder="1" applyAlignment="1" applyProtection="1">
      <alignment vertical="center" wrapText="1"/>
      <protection locked="0"/>
    </xf>
    <xf numFmtId="165" fontId="22" fillId="0" borderId="97" xfId="0" applyNumberFormat="1" applyFont="1" applyFill="1" applyBorder="1" applyAlignment="1">
      <alignment vertical="center"/>
    </xf>
    <xf numFmtId="165" fontId="22" fillId="0" borderId="96" xfId="0" applyNumberFormat="1" applyFont="1" applyFill="1" applyBorder="1" applyAlignment="1">
      <alignment vertical="center"/>
    </xf>
    <xf numFmtId="3" fontId="16" fillId="0" borderId="98" xfId="0" applyNumberFormat="1" applyFont="1" applyFill="1" applyBorder="1" applyAlignment="1">
      <alignment vertical="center"/>
    </xf>
    <xf numFmtId="3" fontId="8" fillId="0" borderId="98" xfId="0" applyNumberFormat="1" applyFont="1" applyFill="1" applyBorder="1" applyAlignment="1">
      <alignment vertical="center"/>
    </xf>
    <xf numFmtId="0" fontId="17" fillId="0" borderId="2" xfId="43" applyFont="1" applyFill="1" applyBorder="1" applyAlignment="1" applyProtection="1">
      <alignment vertical="center" wrapText="1"/>
      <protection locked="0"/>
    </xf>
    <xf numFmtId="0" fontId="8" fillId="0" borderId="15" xfId="0" applyFont="1" applyFill="1" applyBorder="1" applyAlignment="1">
      <alignment horizontal="center" vertical="center" wrapText="1"/>
    </xf>
    <xf numFmtId="165" fontId="17" fillId="0" borderId="45" xfId="0" applyNumberFormat="1" applyFont="1" applyFill="1" applyBorder="1" applyAlignment="1" applyProtection="1">
      <alignment vertical="center"/>
      <protection locked="0"/>
    </xf>
    <xf numFmtId="165" fontId="6" fillId="0" borderId="96" xfId="0" applyNumberFormat="1" applyFont="1" applyFill="1" applyBorder="1" applyAlignment="1" applyProtection="1">
      <alignment vertical="center"/>
      <protection locked="0"/>
    </xf>
    <xf numFmtId="165" fontId="22" fillId="0" borderId="102" xfId="0" applyNumberFormat="1" applyFont="1" applyFill="1" applyBorder="1" applyAlignment="1">
      <alignment vertical="center"/>
    </xf>
    <xf numFmtId="165" fontId="22" fillId="0" borderId="20" xfId="0" applyNumberFormat="1" applyFont="1" applyFill="1" applyBorder="1" applyAlignment="1">
      <alignment vertical="center"/>
    </xf>
    <xf numFmtId="165" fontId="22" fillId="0" borderId="45" xfId="0" applyNumberFormat="1" applyFont="1" applyFill="1" applyBorder="1" applyAlignment="1">
      <alignment vertical="center"/>
    </xf>
    <xf numFmtId="174" fontId="8" fillId="0" borderId="81" xfId="0" applyNumberFormat="1" applyFont="1" applyFill="1" applyBorder="1" applyAlignment="1">
      <alignment horizontal="center" vertical="center"/>
    </xf>
    <xf numFmtId="174" fontId="8" fillId="0" borderId="96" xfId="0" applyNumberFormat="1" applyFont="1" applyFill="1" applyBorder="1" applyAlignment="1">
      <alignment vertical="center"/>
    </xf>
    <xf numFmtId="174" fontId="8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center" vertical="center"/>
    </xf>
    <xf numFmtId="0" fontId="6" fillId="0" borderId="34" xfId="0" applyFont="1" applyFill="1" applyBorder="1" applyAlignment="1"/>
    <xf numFmtId="179" fontId="8" fillId="0" borderId="0" xfId="0" applyNumberFormat="1" applyFont="1" applyBorder="1" applyAlignment="1">
      <alignment horizontal="right" vertical="center"/>
    </xf>
    <xf numFmtId="170" fontId="8" fillId="0" borderId="0" xfId="58" applyNumberFormat="1" applyFont="1" applyFill="1" applyBorder="1" applyAlignment="1">
      <alignment horizontal="right" vertical="center"/>
    </xf>
    <xf numFmtId="165" fontId="21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65" fontId="8" fillId="0" borderId="0" xfId="0" applyNumberFormat="1" applyFont="1" applyFill="1" applyBorder="1"/>
    <xf numFmtId="0" fontId="8" fillId="0" borderId="0" xfId="0" applyFont="1" applyFill="1" applyBorder="1" applyAlignment="1">
      <alignment vertical="center"/>
    </xf>
    <xf numFmtId="166" fontId="0" fillId="0" borderId="0" xfId="0" applyNumberFormat="1" applyFont="1"/>
    <xf numFmtId="0" fontId="52" fillId="0" borderId="0" xfId="0" applyFont="1" applyAlignment="1">
      <alignment horizontal="left" vertical="center"/>
    </xf>
    <xf numFmtId="165" fontId="31" fillId="0" borderId="0" xfId="0" applyNumberFormat="1" applyFont="1" applyAlignment="1">
      <alignment vertical="center"/>
    </xf>
    <xf numFmtId="0" fontId="6" fillId="0" borderId="0" xfId="2" applyFont="1" applyFill="1" applyBorder="1" applyAlignment="1" applyProtection="1">
      <alignment horizontal="left" vertical="center"/>
      <protection locked="0"/>
    </xf>
    <xf numFmtId="0" fontId="8" fillId="0" borderId="23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6" fillId="0" borderId="0" xfId="2" applyFont="1" applyFill="1" applyBorder="1" applyAlignment="1" applyProtection="1">
      <alignment horizontal="left" vertical="center" wrapText="1"/>
      <protection locked="0"/>
    </xf>
    <xf numFmtId="180" fontId="17" fillId="0" borderId="97" xfId="0" applyNumberFormat="1" applyFont="1" applyFill="1" applyBorder="1" applyAlignment="1" applyProtection="1">
      <alignment horizontal="right" vertical="center"/>
    </xf>
    <xf numFmtId="180" fontId="16" fillId="0" borderId="81" xfId="0" applyNumberFormat="1" applyFont="1" applyBorder="1" applyAlignment="1">
      <alignment horizontal="right" vertical="center"/>
    </xf>
    <xf numFmtId="180" fontId="16" fillId="0" borderId="87" xfId="0" applyNumberFormat="1" applyFont="1" applyBorder="1" applyAlignment="1">
      <alignment horizontal="right" vertical="center"/>
    </xf>
    <xf numFmtId="180" fontId="16" fillId="0" borderId="86" xfId="0" applyNumberFormat="1" applyFont="1" applyBorder="1" applyAlignment="1">
      <alignment horizontal="right" vertical="center"/>
    </xf>
    <xf numFmtId="180" fontId="6" fillId="0" borderId="97" xfId="0" applyNumberFormat="1" applyFont="1" applyFill="1" applyBorder="1" applyAlignment="1" applyProtection="1">
      <alignment horizontal="right" vertical="center"/>
    </xf>
    <xf numFmtId="180" fontId="8" fillId="0" borderId="81" xfId="0" applyNumberFormat="1" applyFont="1" applyBorder="1" applyAlignment="1">
      <alignment horizontal="right" vertical="center"/>
    </xf>
    <xf numFmtId="180" fontId="8" fillId="0" borderId="85" xfId="58" applyNumberFormat="1" applyFont="1" applyBorder="1" applyAlignment="1">
      <alignment horizontal="right" vertical="center"/>
    </xf>
    <xf numFmtId="180" fontId="8" fillId="0" borderId="78" xfId="0" applyNumberFormat="1" applyFont="1" applyBorder="1" applyAlignment="1">
      <alignment horizontal="right" vertical="center"/>
    </xf>
    <xf numFmtId="180" fontId="8" fillId="0" borderId="86" xfId="0" applyNumberFormat="1" applyFont="1" applyBorder="1" applyAlignment="1">
      <alignment horizontal="right" vertical="center"/>
    </xf>
    <xf numFmtId="181" fontId="16" fillId="0" borderId="85" xfId="58" applyNumberFormat="1" applyFont="1" applyBorder="1" applyAlignment="1">
      <alignment horizontal="right" vertical="center"/>
    </xf>
    <xf numFmtId="181" fontId="8" fillId="0" borderId="85" xfId="58" applyNumberFormat="1" applyFont="1" applyBorder="1" applyAlignment="1">
      <alignment horizontal="right" vertical="center"/>
    </xf>
    <xf numFmtId="181" fontId="16" fillId="0" borderId="88" xfId="58" applyNumberFormat="1" applyFont="1" applyBorder="1" applyAlignment="1">
      <alignment horizontal="right" vertical="center"/>
    </xf>
    <xf numFmtId="181" fontId="8" fillId="0" borderId="79" xfId="58" applyNumberFormat="1" applyFont="1" applyBorder="1" applyAlignment="1">
      <alignment horizontal="right" vertical="center"/>
    </xf>
    <xf numFmtId="180" fontId="6" fillId="0" borderId="60" xfId="1" applyNumberFormat="1" applyFont="1" applyFill="1" applyBorder="1" applyAlignment="1" applyProtection="1">
      <alignment vertical="center"/>
      <protection locked="0"/>
    </xf>
    <xf numFmtId="180" fontId="6" fillId="0" borderId="61" xfId="1" applyNumberFormat="1" applyFont="1" applyFill="1" applyBorder="1" applyAlignment="1" applyProtection="1">
      <alignment vertical="center"/>
      <protection locked="0"/>
    </xf>
    <xf numFmtId="180" fontId="6" fillId="0" borderId="57" xfId="1" applyNumberFormat="1" applyFont="1" applyFill="1" applyBorder="1" applyAlignment="1" applyProtection="1">
      <alignment vertical="center"/>
      <protection locked="0"/>
    </xf>
    <xf numFmtId="180" fontId="6" fillId="0" borderId="58" xfId="1" applyNumberFormat="1" applyFont="1" applyFill="1" applyBorder="1" applyAlignment="1" applyProtection="1">
      <alignment vertical="center"/>
      <protection locked="0"/>
    </xf>
    <xf numFmtId="180" fontId="6" fillId="0" borderId="62" xfId="1" applyNumberFormat="1" applyFont="1" applyFill="1" applyBorder="1" applyAlignment="1" applyProtection="1">
      <alignment vertical="center"/>
      <protection locked="0"/>
    </xf>
    <xf numFmtId="182" fontId="6" fillId="0" borderId="66" xfId="58" applyNumberFormat="1" applyFont="1" applyFill="1" applyBorder="1" applyAlignment="1" applyProtection="1">
      <alignment vertical="center"/>
      <protection locked="0"/>
    </xf>
    <xf numFmtId="182" fontId="6" fillId="0" borderId="67" xfId="58" applyNumberFormat="1" applyFont="1" applyFill="1" applyBorder="1" applyAlignment="1" applyProtection="1">
      <alignment vertical="center"/>
      <protection locked="0"/>
    </xf>
    <xf numFmtId="182" fontId="6" fillId="0" borderId="63" xfId="58" applyNumberFormat="1" applyFont="1" applyFill="1" applyBorder="1" applyAlignment="1" applyProtection="1">
      <alignment vertical="center"/>
      <protection locked="0"/>
    </xf>
    <xf numFmtId="182" fontId="6" fillId="0" borderId="64" xfId="58" applyNumberFormat="1" applyFont="1" applyFill="1" applyBorder="1" applyAlignment="1" applyProtection="1">
      <alignment vertical="center"/>
      <protection locked="0"/>
    </xf>
    <xf numFmtId="182" fontId="6" fillId="0" borderId="68" xfId="58" applyNumberFormat="1" applyFont="1" applyFill="1" applyBorder="1" applyAlignment="1" applyProtection="1">
      <alignment vertical="center"/>
      <protection locked="0"/>
    </xf>
    <xf numFmtId="182" fontId="6" fillId="0" borderId="103" xfId="58" applyNumberFormat="1" applyFont="1" applyFill="1" applyBorder="1" applyAlignment="1" applyProtection="1">
      <alignment vertical="center"/>
      <protection locked="0"/>
    </xf>
    <xf numFmtId="182" fontId="6" fillId="0" borderId="106" xfId="58" applyNumberFormat="1" applyFont="1" applyFill="1" applyBorder="1" applyAlignment="1" applyProtection="1">
      <alignment vertical="center"/>
      <protection locked="0"/>
    </xf>
    <xf numFmtId="182" fontId="6" fillId="0" borderId="108" xfId="58" applyNumberFormat="1" applyFont="1" applyFill="1" applyBorder="1" applyAlignment="1" applyProtection="1">
      <alignment vertical="center"/>
      <protection locked="0"/>
    </xf>
    <xf numFmtId="182" fontId="6" fillId="0" borderId="105" xfId="58" applyNumberFormat="1" applyFont="1" applyFill="1" applyBorder="1" applyAlignment="1" applyProtection="1">
      <alignment vertical="center"/>
      <protection locked="0"/>
    </xf>
    <xf numFmtId="182" fontId="6" fillId="0" borderId="109" xfId="58" applyNumberFormat="1" applyFont="1" applyFill="1" applyBorder="1" applyAlignment="1" applyProtection="1">
      <alignment vertical="center"/>
      <protection locked="0"/>
    </xf>
    <xf numFmtId="180" fontId="6" fillId="0" borderId="91" xfId="1" applyNumberFormat="1" applyFont="1" applyFill="1" applyBorder="1" applyAlignment="1" applyProtection="1">
      <alignment vertical="center"/>
      <protection locked="0"/>
    </xf>
    <xf numFmtId="180" fontId="6" fillId="0" borderId="92" xfId="1" applyNumberFormat="1" applyFont="1" applyFill="1" applyBorder="1" applyAlignment="1" applyProtection="1">
      <alignment vertical="center"/>
      <protection locked="0"/>
    </xf>
    <xf numFmtId="180" fontId="6" fillId="0" borderId="89" xfId="1" applyNumberFormat="1" applyFont="1" applyFill="1" applyBorder="1" applyAlignment="1" applyProtection="1">
      <alignment vertical="center"/>
      <protection locked="0"/>
    </xf>
    <xf numFmtId="180" fontId="6" fillId="0" borderId="90" xfId="1" applyNumberFormat="1" applyFont="1" applyFill="1" applyBorder="1" applyAlignment="1" applyProtection="1">
      <alignment vertical="center"/>
      <protection locked="0"/>
    </xf>
    <xf numFmtId="180" fontId="6" fillId="0" borderId="93" xfId="1" applyNumberFormat="1" applyFont="1" applyFill="1" applyBorder="1" applyAlignment="1" applyProtection="1">
      <alignment vertical="center"/>
      <protection locked="0"/>
    </xf>
    <xf numFmtId="180" fontId="6" fillId="0" borderId="72" xfId="1" applyNumberFormat="1" applyFont="1" applyFill="1" applyBorder="1" applyAlignment="1" applyProtection="1">
      <alignment vertical="center"/>
      <protection locked="0"/>
    </xf>
    <xf numFmtId="180" fontId="6" fillId="0" borderId="73" xfId="1" applyNumberFormat="1" applyFont="1" applyFill="1" applyBorder="1" applyAlignment="1" applyProtection="1">
      <alignment vertical="center"/>
      <protection locked="0"/>
    </xf>
    <xf numFmtId="180" fontId="6" fillId="0" borderId="69" xfId="1" applyNumberFormat="1" applyFont="1" applyFill="1" applyBorder="1" applyAlignment="1" applyProtection="1">
      <alignment vertical="center"/>
      <protection locked="0"/>
    </xf>
    <xf numFmtId="180" fontId="6" fillId="0" borderId="70" xfId="1" applyNumberFormat="1" applyFont="1" applyFill="1" applyBorder="1" applyAlignment="1" applyProtection="1">
      <alignment vertical="center"/>
      <protection locked="0"/>
    </xf>
    <xf numFmtId="180" fontId="6" fillId="0" borderId="74" xfId="1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 wrapText="1"/>
    </xf>
    <xf numFmtId="180" fontId="16" fillId="0" borderId="102" xfId="0" applyNumberFormat="1" applyFont="1" applyFill="1" applyBorder="1" applyAlignment="1">
      <alignment vertical="center"/>
    </xf>
    <xf numFmtId="180" fontId="16" fillId="0" borderId="20" xfId="0" applyNumberFormat="1" applyFont="1" applyFill="1" applyBorder="1" applyAlignment="1">
      <alignment vertical="center"/>
    </xf>
    <xf numFmtId="180" fontId="16" fillId="0" borderId="45" xfId="0" applyNumberFormat="1" applyFont="1" applyFill="1" applyBorder="1" applyAlignment="1">
      <alignment vertical="center"/>
    </xf>
    <xf numFmtId="180" fontId="16" fillId="0" borderId="6" xfId="0" applyNumberFormat="1" applyFont="1" applyFill="1" applyBorder="1" applyAlignment="1">
      <alignment vertical="center"/>
    </xf>
    <xf numFmtId="180" fontId="8" fillId="0" borderId="99" xfId="0" applyNumberFormat="1" applyFont="1" applyFill="1" applyBorder="1" applyAlignment="1">
      <alignment vertical="center"/>
    </xf>
    <xf numFmtId="180" fontId="8" fillId="0" borderId="97" xfId="0" applyNumberFormat="1" applyFont="1" applyFill="1" applyBorder="1" applyAlignment="1">
      <alignment horizontal="right" vertical="center"/>
    </xf>
    <xf numFmtId="180" fontId="8" fillId="0" borderId="96" xfId="0" applyNumberFormat="1" applyFont="1" applyFill="1" applyBorder="1" applyAlignment="1">
      <alignment vertical="center"/>
    </xf>
    <xf numFmtId="180" fontId="8" fillId="0" borderId="97" xfId="0" applyNumberFormat="1" applyFont="1" applyFill="1" applyBorder="1" applyAlignment="1">
      <alignment vertical="center"/>
    </xf>
    <xf numFmtId="180" fontId="8" fillId="0" borderId="97" xfId="0" applyNumberFormat="1" applyFont="1" applyFill="1" applyBorder="1" applyAlignment="1">
      <alignment horizontal="center" vertical="center"/>
    </xf>
    <xf numFmtId="180" fontId="8" fillId="0" borderId="96" xfId="0" applyNumberFormat="1" applyFont="1" applyFill="1" applyBorder="1" applyAlignment="1">
      <alignment horizontal="center" vertical="center"/>
    </xf>
    <xf numFmtId="180" fontId="8" fillId="0" borderId="0" xfId="0" applyNumberFormat="1" applyFont="1" applyFill="1" applyBorder="1" applyAlignment="1">
      <alignment vertical="center"/>
    </xf>
    <xf numFmtId="180" fontId="16" fillId="0" borderId="0" xfId="0" applyNumberFormat="1" applyFont="1" applyFill="1" applyBorder="1" applyAlignment="1">
      <alignment vertical="center"/>
    </xf>
    <xf numFmtId="180" fontId="8" fillId="0" borderId="0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Border="1" applyAlignment="1">
      <alignment horizontal="center" vertical="center"/>
    </xf>
    <xf numFmtId="180" fontId="16" fillId="0" borderId="1" xfId="0" applyNumberFormat="1" applyFont="1" applyFill="1" applyBorder="1" applyAlignment="1">
      <alignment vertical="center"/>
    </xf>
    <xf numFmtId="180" fontId="16" fillId="0" borderId="41" xfId="0" applyNumberFormat="1" applyFont="1" applyFill="1" applyBorder="1" applyAlignment="1">
      <alignment vertical="center"/>
    </xf>
    <xf numFmtId="180" fontId="16" fillId="0" borderId="20" xfId="0" applyNumberFormat="1" applyFont="1" applyFill="1" applyBorder="1" applyAlignment="1">
      <alignment horizontal="right" vertical="center"/>
    </xf>
    <xf numFmtId="180" fontId="8" fillId="0" borderId="7" xfId="0" applyNumberFormat="1" applyFont="1" applyFill="1" applyBorder="1" applyAlignment="1">
      <alignment vertical="center"/>
    </xf>
    <xf numFmtId="180" fontId="8" fillId="0" borderId="100" xfId="0" applyNumberFormat="1" applyFont="1" applyFill="1" applyBorder="1" applyAlignment="1">
      <alignment vertical="center"/>
    </xf>
    <xf numFmtId="180" fontId="8" fillId="0" borderId="96" xfId="0" applyNumberFormat="1" applyFont="1" applyFill="1" applyBorder="1" applyAlignment="1">
      <alignment horizontal="right" vertical="center"/>
    </xf>
    <xf numFmtId="180" fontId="6" fillId="0" borderId="57" xfId="1" applyNumberFormat="1" applyFont="1" applyFill="1" applyBorder="1" applyAlignment="1" applyProtection="1">
      <alignment horizontal="center" vertical="center"/>
      <protection locked="0"/>
    </xf>
    <xf numFmtId="180" fontId="6" fillId="0" borderId="82" xfId="1" applyNumberFormat="1" applyFont="1" applyFill="1" applyBorder="1" applyAlignment="1" applyProtection="1">
      <alignment horizontal="center" vertical="center"/>
      <protection locked="0"/>
    </xf>
    <xf numFmtId="180" fontId="6" fillId="0" borderId="69" xfId="1" applyNumberFormat="1" applyFont="1" applyFill="1" applyBorder="1" applyAlignment="1" applyProtection="1">
      <alignment horizontal="center" vertical="center"/>
      <protection locked="0"/>
    </xf>
    <xf numFmtId="180" fontId="6" fillId="0" borderId="83" xfId="1" applyNumberFormat="1" applyFont="1" applyFill="1" applyBorder="1" applyAlignment="1" applyProtection="1">
      <alignment horizontal="center" vertical="center"/>
      <protection locked="0"/>
    </xf>
    <xf numFmtId="182" fontId="6" fillId="0" borderId="108" xfId="58" applyNumberFormat="1" applyFont="1" applyFill="1" applyBorder="1" applyAlignment="1" applyProtection="1">
      <alignment horizontal="center" vertical="center"/>
      <protection locked="0"/>
    </xf>
    <xf numFmtId="182" fontId="6" fillId="0" borderId="107" xfId="58" applyNumberFormat="1" applyFont="1" applyFill="1" applyBorder="1" applyAlignment="1" applyProtection="1">
      <alignment horizontal="center" vertical="center"/>
      <protection locked="0"/>
    </xf>
    <xf numFmtId="182" fontId="16" fillId="0" borderId="85" xfId="58" applyNumberFormat="1" applyFont="1" applyFill="1" applyBorder="1" applyAlignment="1">
      <alignment vertical="center"/>
    </xf>
    <xf numFmtId="182" fontId="8" fillId="0" borderId="85" xfId="58" applyNumberFormat="1" applyFont="1" applyFill="1" applyBorder="1" applyAlignment="1">
      <alignment vertical="center"/>
    </xf>
    <xf numFmtId="182" fontId="16" fillId="0" borderId="88" xfId="58" applyNumberFormat="1" applyFont="1" applyFill="1" applyBorder="1" applyAlignment="1">
      <alignment vertical="center"/>
    </xf>
    <xf numFmtId="182" fontId="8" fillId="0" borderId="79" xfId="58" applyNumberFormat="1" applyFont="1" applyFill="1" applyBorder="1" applyAlignment="1">
      <alignment vertical="center"/>
    </xf>
    <xf numFmtId="180" fontId="16" fillId="0" borderId="81" xfId="0" applyNumberFormat="1" applyFont="1" applyFill="1" applyBorder="1" applyAlignment="1">
      <alignment vertical="center"/>
    </xf>
    <xf numFmtId="180" fontId="8" fillId="0" borderId="81" xfId="0" applyNumberFormat="1" applyFont="1" applyFill="1" applyBorder="1" applyAlignment="1">
      <alignment vertical="center"/>
    </xf>
    <xf numFmtId="180" fontId="16" fillId="0" borderId="87" xfId="0" applyNumberFormat="1" applyFont="1" applyFill="1" applyBorder="1" applyAlignment="1">
      <alignment vertical="center"/>
    </xf>
    <xf numFmtId="180" fontId="8" fillId="0" borderId="78" xfId="0" applyNumberFormat="1" applyFont="1" applyFill="1" applyBorder="1" applyAlignment="1">
      <alignment vertical="center"/>
    </xf>
    <xf numFmtId="180" fontId="8" fillId="0" borderId="81" xfId="0" applyNumberFormat="1" applyFont="1" applyFill="1" applyBorder="1" applyAlignment="1">
      <alignment horizontal="center" vertical="center"/>
    </xf>
    <xf numFmtId="182" fontId="8" fillId="0" borderId="85" xfId="58" applyNumberFormat="1" applyFont="1" applyFill="1" applyBorder="1" applyAlignment="1">
      <alignment horizontal="center" vertical="center"/>
    </xf>
    <xf numFmtId="166" fontId="8" fillId="0" borderId="97" xfId="0" applyNumberFormat="1" applyFont="1" applyFill="1" applyBorder="1" applyAlignment="1">
      <alignment horizontal="right" vertical="center"/>
    </xf>
    <xf numFmtId="0" fontId="48" fillId="0" borderId="0" xfId="0" applyFont="1" applyFill="1" applyAlignment="1">
      <alignment horizontal="left" vertical="center"/>
    </xf>
    <xf numFmtId="0" fontId="51" fillId="0" borderId="0" xfId="57" applyFont="1" applyAlignment="1" applyProtection="1">
      <alignment horizontal="right"/>
    </xf>
    <xf numFmtId="0" fontId="49" fillId="5" borderId="0" xfId="0" applyFont="1" applyFill="1" applyAlignment="1">
      <alignment horizontal="left"/>
    </xf>
    <xf numFmtId="0" fontId="50" fillId="0" borderId="0" xfId="57" applyFont="1" applyAlignment="1" applyProtection="1">
      <alignment horizontal="left"/>
    </xf>
    <xf numFmtId="3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5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9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2" applyFont="1" applyFill="1" applyBorder="1" applyAlignment="1" applyProtection="1">
      <alignment horizontal="center" vertical="center" wrapText="1"/>
      <protection locked="0"/>
    </xf>
    <xf numFmtId="0" fontId="6" fillId="0" borderId="100" xfId="2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Border="1" applyAlignment="1" applyProtection="1">
      <alignment horizontal="center" vertical="center"/>
      <protection locked="0"/>
    </xf>
    <xf numFmtId="0" fontId="6" fillId="0" borderId="33" xfId="2" applyFont="1" applyFill="1" applyBorder="1" applyAlignment="1" applyProtection="1">
      <alignment horizontal="center" vertical="center"/>
      <protection locked="0"/>
    </xf>
    <xf numFmtId="0" fontId="6" fillId="0" borderId="34" xfId="2" applyFont="1" applyFill="1" applyBorder="1" applyAlignment="1" applyProtection="1">
      <alignment horizontal="center" vertical="center"/>
      <protection locked="0"/>
    </xf>
    <xf numFmtId="0" fontId="6" fillId="0" borderId="35" xfId="2" applyFont="1" applyFill="1" applyBorder="1" applyAlignment="1" applyProtection="1">
      <alignment horizontal="center" vertical="center"/>
      <protection locked="0"/>
    </xf>
    <xf numFmtId="0" fontId="6" fillId="0" borderId="41" xfId="2" applyFont="1" applyFill="1" applyBorder="1" applyAlignment="1" applyProtection="1">
      <alignment horizontal="center" vertical="center" wrapText="1"/>
      <protection locked="0"/>
    </xf>
    <xf numFmtId="0" fontId="6" fillId="0" borderId="44" xfId="2" applyFont="1" applyFill="1" applyBorder="1" applyAlignment="1" applyProtection="1">
      <alignment horizontal="center" vertical="center" wrapText="1"/>
      <protection locked="0"/>
    </xf>
    <xf numFmtId="3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3" fontId="6" fillId="0" borderId="5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7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3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8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0" borderId="42" xfId="2" applyFont="1" applyFill="1" applyBorder="1" applyAlignment="1" applyProtection="1">
      <alignment horizontal="center" vertical="center" wrapText="1"/>
      <protection locked="0"/>
    </xf>
    <xf numFmtId="0" fontId="6" fillId="0" borderId="43" xfId="2" applyFont="1" applyFill="1" applyBorder="1" applyAlignment="1" applyProtection="1">
      <alignment horizontal="center" vertical="center" wrapText="1"/>
      <protection locked="0"/>
    </xf>
    <xf numFmtId="0" fontId="6" fillId="0" borderId="75" xfId="2" applyFont="1" applyFill="1" applyBorder="1" applyAlignment="1" applyProtection="1">
      <alignment horizontal="center" vertical="center" wrapText="1"/>
      <protection locked="0"/>
    </xf>
    <xf numFmtId="0" fontId="6" fillId="0" borderId="84" xfId="2" applyFont="1" applyFill="1" applyBorder="1" applyAlignment="1" applyProtection="1">
      <alignment horizontal="center" vertical="center" wrapText="1"/>
      <protection locked="0"/>
    </xf>
    <xf numFmtId="0" fontId="6" fillId="0" borderId="46" xfId="2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3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3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2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46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0" fillId="0" borderId="0" xfId="2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6" fillId="0" borderId="0" xfId="2" applyFont="1" applyFill="1" applyBorder="1" applyAlignment="1" applyProtection="1">
      <alignment horizontal="left" vertical="center" wrapText="1"/>
      <protection locked="0"/>
    </xf>
    <xf numFmtId="3" fontId="6" fillId="0" borderId="1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42" xfId="0" applyNumberFormat="1" applyFont="1" applyFill="1" applyBorder="1" applyAlignment="1">
      <alignment horizontal="center" vertical="center" wrapText="1"/>
    </xf>
    <xf numFmtId="3" fontId="8" fillId="0" borderId="46" xfId="0" applyNumberFormat="1" applyFont="1" applyFill="1" applyBorder="1" applyAlignment="1">
      <alignment horizontal="center" vertical="center" wrapText="1"/>
    </xf>
    <xf numFmtId="3" fontId="8" fillId="0" borderId="43" xfId="0" applyNumberFormat="1" applyFont="1" applyFill="1" applyBorder="1" applyAlignment="1">
      <alignment horizontal="center" vertical="center" wrapText="1"/>
    </xf>
    <xf numFmtId="3" fontId="8" fillId="0" borderId="54" xfId="0" applyNumberFormat="1" applyFont="1" applyFill="1" applyBorder="1" applyAlignment="1">
      <alignment horizontal="center" vertical="center" wrapText="1"/>
    </xf>
    <xf numFmtId="3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9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29" fillId="0" borderId="0" xfId="43" applyFont="1" applyFill="1" applyBorder="1" applyAlignment="1" applyProtection="1">
      <alignment horizontal="left" vertical="center" wrapText="1"/>
      <protection locked="0"/>
    </xf>
    <xf numFmtId="0" fontId="6" fillId="0" borderId="2" xfId="43" applyFont="1" applyFill="1" applyBorder="1" applyAlignment="1">
      <alignment horizontal="center" vertical="center" wrapText="1"/>
    </xf>
    <xf numFmtId="0" fontId="6" fillId="0" borderId="35" xfId="4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02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0" fontId="21" fillId="0" borderId="51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55" xfId="0" applyFont="1" applyFill="1" applyBorder="1" applyAlignment="1">
      <alignment horizontal="center" vertical="center"/>
    </xf>
    <xf numFmtId="0" fontId="6" fillId="0" borderId="33" xfId="43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6" fillId="0" borderId="54" xfId="2" applyFont="1" applyFill="1" applyBorder="1" applyAlignment="1" applyProtection="1">
      <alignment horizontal="center" vertical="center" wrapText="1"/>
      <protection locked="0"/>
    </xf>
    <xf numFmtId="3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40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 wrapText="1"/>
    </xf>
    <xf numFmtId="0" fontId="8" fillId="0" borderId="9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99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6" fillId="0" borderId="53" xfId="43" applyFont="1" applyFill="1" applyBorder="1" applyAlignment="1">
      <alignment horizontal="center" vertical="center"/>
    </xf>
  </cellXfs>
  <cellStyles count="125">
    <cellStyle name="% procenta" xfId="3"/>
    <cellStyle name="bin" xfId="92"/>
    <cellStyle name="Celkem 2" xfId="4"/>
    <cellStyle name="cell" xfId="93"/>
    <cellStyle name="column" xfId="94"/>
    <cellStyle name="Comma0" xfId="5"/>
    <cellStyle name="Currency0" xfId="6"/>
    <cellStyle name="Currency0 2" xfId="7"/>
    <cellStyle name="Currency0 2 2" xfId="60"/>
    <cellStyle name="Currency0 2 2 2" xfId="74"/>
    <cellStyle name="Currency0 2 3" xfId="69"/>
    <cellStyle name="Čárka 2" xfId="8"/>
    <cellStyle name="Čárka 2 2" xfId="9"/>
    <cellStyle name="Čárka 2 2 2" xfId="61"/>
    <cellStyle name="Čárka 2 2 2 2" xfId="75"/>
    <cellStyle name="Čárka 2 2 3" xfId="70"/>
    <cellStyle name="Číslo" xfId="95"/>
    <cellStyle name="Date" xfId="10"/>
    <cellStyle name="Datum" xfId="11"/>
    <cellStyle name="Datum 2" xfId="12"/>
    <cellStyle name="Finanční" xfId="13"/>
    <cellStyle name="Finanční0" xfId="14"/>
    <cellStyle name="Finanční0 2" xfId="15"/>
    <cellStyle name="Fixed" xfId="16"/>
    <cellStyle name="formula" xfId="96"/>
    <cellStyle name="gap" xfId="97"/>
    <cellStyle name="Heading 1" xfId="17"/>
    <cellStyle name="Heading 2" xfId="18"/>
    <cellStyle name="Hypertextový odkaz" xfId="57" builtinId="8"/>
    <cellStyle name="Hypertextový odkaz 2" xfId="81"/>
    <cellStyle name="Hypertextový odkaz 3" xfId="79"/>
    <cellStyle name="Měna" xfId="19"/>
    <cellStyle name="Měna 2" xfId="20"/>
    <cellStyle name="Měna 2 2" xfId="62"/>
    <cellStyle name="Měna 2 2 2" xfId="76"/>
    <cellStyle name="Měna 2 3" xfId="71"/>
    <cellStyle name="Měna 3" xfId="80"/>
    <cellStyle name="Měna 4" xfId="82"/>
    <cellStyle name="Měna 5" xfId="83"/>
    <cellStyle name="Měna 6" xfId="86"/>
    <cellStyle name="Měna 7" xfId="87"/>
    <cellStyle name="Měna0" xfId="21"/>
    <cellStyle name="Měna0 2" xfId="22"/>
    <cellStyle name="Měna0 2 2" xfId="23"/>
    <cellStyle name="Měna0 2 2 2" xfId="63"/>
    <cellStyle name="Měna0 2 2 2 2" xfId="77"/>
    <cellStyle name="Měna0 2 2 3" xfId="72"/>
    <cellStyle name="Měna0 3" xfId="24"/>
    <cellStyle name="Měna0 3 2" xfId="64"/>
    <cellStyle name="Měna0 3 2 2" xfId="78"/>
    <cellStyle name="Měna0 3 3" xfId="73"/>
    <cellStyle name="Normal_ENRL1_1" xfId="98"/>
    <cellStyle name="Normální" xfId="0" builtinId="0"/>
    <cellStyle name="normální 10" xfId="25"/>
    <cellStyle name="normální 11" xfId="26"/>
    <cellStyle name="normální 12" xfId="27"/>
    <cellStyle name="normální 12 2" xfId="28"/>
    <cellStyle name="normální 13" xfId="29"/>
    <cellStyle name="normální 14" xfId="30"/>
    <cellStyle name="normální 15" xfId="31"/>
    <cellStyle name="normální 16" xfId="32"/>
    <cellStyle name="normální 16 2" xfId="33"/>
    <cellStyle name="normální 17" xfId="34"/>
    <cellStyle name="normální 17 2" xfId="35"/>
    <cellStyle name="normální 18" xfId="66"/>
    <cellStyle name="Normální 19" xfId="84"/>
    <cellStyle name="normální 2" xfId="1"/>
    <cellStyle name="Normální 2 10" xfId="118"/>
    <cellStyle name="Normální 2 2" xfId="36"/>
    <cellStyle name="Normální 2 2 2" xfId="102"/>
    <cellStyle name="normální 2 2 3" xfId="114"/>
    <cellStyle name="Normální 2 3" xfId="37"/>
    <cellStyle name="Normální 2 4" xfId="38"/>
    <cellStyle name="Normální 2 5" xfId="39"/>
    <cellStyle name="Normální 2 6" xfId="68"/>
    <cellStyle name="Normální 2 7" xfId="99"/>
    <cellStyle name="Normální 2 8" xfId="109"/>
    <cellStyle name="Normální 2 9" xfId="113"/>
    <cellStyle name="Normální 20" xfId="85"/>
    <cellStyle name="Normální 21" xfId="91"/>
    <cellStyle name="Normální 22" xfId="103"/>
    <cellStyle name="Normální 23" xfId="104"/>
    <cellStyle name="Normální 24" xfId="105"/>
    <cellStyle name="Normální 25" xfId="107"/>
    <cellStyle name="Normální 26" xfId="108"/>
    <cellStyle name="Normální 27" xfId="110"/>
    <cellStyle name="Normální 28" xfId="106"/>
    <cellStyle name="Normální 29" xfId="111"/>
    <cellStyle name="normální 3" xfId="40"/>
    <cellStyle name="normální 3 2" xfId="65"/>
    <cellStyle name="normální 3 3" xfId="59"/>
    <cellStyle name="Normální 3 4" xfId="88"/>
    <cellStyle name="Normální 3 5" xfId="89"/>
    <cellStyle name="Normální 3 6" xfId="90"/>
    <cellStyle name="Normální 3 7" xfId="119"/>
    <cellStyle name="Normální 3 8" xfId="124"/>
    <cellStyle name="Normální 3 9" xfId="123"/>
    <cellStyle name="Normální 30" xfId="112"/>
    <cellStyle name="Normální 31" xfId="115"/>
    <cellStyle name="Normální 32" xfId="116"/>
    <cellStyle name="Normální 33" xfId="122"/>
    <cellStyle name="normální 4" xfId="41"/>
    <cellStyle name="Normální 4 2" xfId="120"/>
    <cellStyle name="normální 5" xfId="42"/>
    <cellStyle name="Normální 5 2" xfId="121"/>
    <cellStyle name="normální 6" xfId="43"/>
    <cellStyle name="normální 6 2" xfId="44"/>
    <cellStyle name="normální 7" xfId="2"/>
    <cellStyle name="normální 7 2" xfId="45"/>
    <cellStyle name="normální 8" xfId="46"/>
    <cellStyle name="normální 8 2" xfId="47"/>
    <cellStyle name="normální 9" xfId="48"/>
    <cellStyle name="ods9" xfId="100"/>
    <cellStyle name="Pevný" xfId="49"/>
    <cellStyle name="Pevný 2" xfId="50"/>
    <cellStyle name="procent 2" xfId="67"/>
    <cellStyle name="Procenta" xfId="58" builtinId="5"/>
    <cellStyle name="Procenta 2" xfId="51"/>
    <cellStyle name="Procenta 3" xfId="117"/>
    <cellStyle name="row" xfId="101"/>
    <cellStyle name="Total" xfId="52"/>
    <cellStyle name="Záhlaví 1" xfId="53"/>
    <cellStyle name="Záhlaví 1 2" xfId="54"/>
    <cellStyle name="Záhlaví 2" xfId="55"/>
    <cellStyle name="Záhlaví 2 2" xfId="56"/>
  </cellStyles>
  <dxfs count="0"/>
  <tableStyles count="0" defaultTableStyle="TableStyleMedium9" defaultPivotStyle="PivotStyleLight16"/>
  <colors>
    <mruColors>
      <color rgb="FF98700C"/>
      <color rgb="FFFCEFD0"/>
      <color rgb="FFFBECC5"/>
      <color rgb="FFF6D78A"/>
      <color rgb="FFCC9610"/>
      <color rgb="FFAE800E"/>
      <color rgb="FFF7DC97"/>
      <color rgb="FFF3CA63"/>
      <color rgb="FFF2DCDB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smt.gov.cz/" TargetMode="External"/><Relationship Id="rId1" Type="http://schemas.openxmlformats.org/officeDocument/2006/relationships/hyperlink" Target="https://statis.msmt.cz/rocenka/rocenka.asp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B33"/>
  <sheetViews>
    <sheetView showGridLines="0" tabSelected="1" zoomScaleNormal="100" workbookViewId="0">
      <selection sqref="A1:B1"/>
    </sheetView>
  </sheetViews>
  <sheetFormatPr defaultRowHeight="15" x14ac:dyDescent="0.25"/>
  <cols>
    <col min="1" max="1" width="12" style="5" customWidth="1"/>
    <col min="2" max="2" width="141.28515625" style="10" customWidth="1"/>
  </cols>
  <sheetData>
    <row r="1" spans="1:2" s="32" customFormat="1" ht="29.25" customHeight="1" x14ac:dyDescent="0.2">
      <c r="A1" s="403" t="s">
        <v>297</v>
      </c>
      <c r="B1" s="403"/>
    </row>
    <row r="2" spans="1:2" s="32" customFormat="1" ht="15" customHeight="1" x14ac:dyDescent="0.2">
      <c r="A2" s="404" t="s">
        <v>123</v>
      </c>
      <c r="B2" s="404"/>
    </row>
    <row r="3" spans="1:2" s="32" customFormat="1" ht="15" customHeight="1" x14ac:dyDescent="0.25">
      <c r="A3" s="405" t="s">
        <v>104</v>
      </c>
      <c r="B3" s="405"/>
    </row>
    <row r="4" spans="1:2" s="32" customFormat="1" ht="15" customHeight="1" x14ac:dyDescent="0.2">
      <c r="A4" s="406" t="s">
        <v>103</v>
      </c>
      <c r="B4" s="406"/>
    </row>
    <row r="5" spans="1:2" s="32" customFormat="1" ht="15" customHeight="1" x14ac:dyDescent="0.2">
      <c r="A5" s="103" t="s">
        <v>298</v>
      </c>
      <c r="B5" s="32" t="s">
        <v>325</v>
      </c>
    </row>
    <row r="6" spans="1:2" s="51" customFormat="1" ht="15" customHeight="1" x14ac:dyDescent="0.2">
      <c r="A6" s="84" t="s">
        <v>299</v>
      </c>
      <c r="B6" s="32" t="s">
        <v>322</v>
      </c>
    </row>
    <row r="7" spans="1:2" s="51" customFormat="1" ht="15" customHeight="1" x14ac:dyDescent="0.2">
      <c r="A7" s="84" t="s">
        <v>300</v>
      </c>
      <c r="B7" s="51" t="s">
        <v>323</v>
      </c>
    </row>
    <row r="8" spans="1:2" s="51" customFormat="1" ht="15" customHeight="1" x14ac:dyDescent="0.2">
      <c r="A8" s="84" t="s">
        <v>301</v>
      </c>
      <c r="B8" s="51" t="s">
        <v>324</v>
      </c>
    </row>
    <row r="9" spans="1:2" s="51" customFormat="1" ht="15" customHeight="1" x14ac:dyDescent="0.2">
      <c r="A9" s="84" t="s">
        <v>302</v>
      </c>
      <c r="B9" s="51" t="s">
        <v>326</v>
      </c>
    </row>
    <row r="10" spans="1:2" s="51" customFormat="1" ht="15" customHeight="1" x14ac:dyDescent="0.2">
      <c r="A10" s="117" t="s">
        <v>266</v>
      </c>
    </row>
    <row r="11" spans="1:2" s="51" customFormat="1" ht="15" customHeight="1" x14ac:dyDescent="0.2">
      <c r="A11" s="84" t="s">
        <v>303</v>
      </c>
      <c r="B11" s="51" t="s">
        <v>327</v>
      </c>
    </row>
    <row r="12" spans="1:2" s="102" customFormat="1" ht="15" customHeight="1" x14ac:dyDescent="0.2">
      <c r="A12" s="103" t="s">
        <v>304</v>
      </c>
      <c r="B12" s="51" t="s">
        <v>388</v>
      </c>
    </row>
    <row r="13" spans="1:2" s="102" customFormat="1" ht="15" customHeight="1" x14ac:dyDescent="0.2">
      <c r="A13" s="103" t="s">
        <v>305</v>
      </c>
      <c r="B13" s="102" t="s">
        <v>328</v>
      </c>
    </row>
    <row r="14" spans="1:2" s="102" customFormat="1" ht="15" customHeight="1" x14ac:dyDescent="0.2">
      <c r="A14" s="118" t="s">
        <v>105</v>
      </c>
    </row>
    <row r="15" spans="1:2" s="102" customFormat="1" ht="15" customHeight="1" x14ac:dyDescent="0.2">
      <c r="A15" s="103" t="s">
        <v>306</v>
      </c>
      <c r="B15" s="102" t="s">
        <v>329</v>
      </c>
    </row>
    <row r="16" spans="1:2" s="102" customFormat="1" ht="15" customHeight="1" x14ac:dyDescent="0.2">
      <c r="A16" s="103" t="s">
        <v>307</v>
      </c>
      <c r="B16" s="102" t="s">
        <v>330</v>
      </c>
    </row>
    <row r="17" spans="1:2" s="102" customFormat="1" ht="15" customHeight="1" x14ac:dyDescent="0.2">
      <c r="A17" s="103" t="s">
        <v>308</v>
      </c>
      <c r="B17" s="102" t="s">
        <v>331</v>
      </c>
    </row>
    <row r="18" spans="1:2" s="102" customFormat="1" ht="15" customHeight="1" x14ac:dyDescent="0.2">
      <c r="A18" s="103" t="s">
        <v>309</v>
      </c>
      <c r="B18" s="102" t="s">
        <v>335</v>
      </c>
    </row>
    <row r="19" spans="1:2" s="102" customFormat="1" ht="15" customHeight="1" x14ac:dyDescent="0.2">
      <c r="A19" s="103" t="s">
        <v>310</v>
      </c>
      <c r="B19" s="102" t="s">
        <v>333</v>
      </c>
    </row>
    <row r="20" spans="1:2" s="102" customFormat="1" ht="15" customHeight="1" x14ac:dyDescent="0.25">
      <c r="A20" s="122" t="s">
        <v>311</v>
      </c>
      <c r="B20" s="102" t="s">
        <v>345</v>
      </c>
    </row>
    <row r="21" spans="1:2" s="102" customFormat="1" ht="15" customHeight="1" x14ac:dyDescent="0.25">
      <c r="A21" s="122" t="s">
        <v>312</v>
      </c>
      <c r="B21" s="102" t="s">
        <v>334</v>
      </c>
    </row>
    <row r="22" spans="1:2" s="102" customFormat="1" ht="15" customHeight="1" x14ac:dyDescent="0.25">
      <c r="A22" s="122" t="s">
        <v>313</v>
      </c>
      <c r="B22" s="102" t="s">
        <v>336</v>
      </c>
    </row>
    <row r="23" spans="1:2" s="102" customFormat="1" ht="15" customHeight="1" x14ac:dyDescent="0.25">
      <c r="A23" s="122" t="s">
        <v>314</v>
      </c>
      <c r="B23" s="102" t="s">
        <v>332</v>
      </c>
    </row>
    <row r="24" spans="1:2" s="102" customFormat="1" ht="15" customHeight="1" x14ac:dyDescent="0.2">
      <c r="A24" s="118" t="s">
        <v>106</v>
      </c>
    </row>
    <row r="25" spans="1:2" s="102" customFormat="1" ht="15" customHeight="1" x14ac:dyDescent="0.25">
      <c r="A25" s="122" t="s">
        <v>315</v>
      </c>
      <c r="B25" s="102" t="s">
        <v>337</v>
      </c>
    </row>
    <row r="26" spans="1:2" s="102" customFormat="1" ht="15" customHeight="1" x14ac:dyDescent="0.25">
      <c r="A26" s="122" t="s">
        <v>316</v>
      </c>
      <c r="B26" s="102" t="s">
        <v>338</v>
      </c>
    </row>
    <row r="27" spans="1:2" s="102" customFormat="1" ht="15" customHeight="1" x14ac:dyDescent="0.25">
      <c r="A27" s="122" t="s">
        <v>317</v>
      </c>
      <c r="B27" s="102" t="s">
        <v>339</v>
      </c>
    </row>
    <row r="28" spans="1:2" s="102" customFormat="1" ht="15" customHeight="1" x14ac:dyDescent="0.25">
      <c r="A28" s="122" t="s">
        <v>318</v>
      </c>
      <c r="B28" s="102" t="s">
        <v>340</v>
      </c>
    </row>
    <row r="29" spans="1:2" s="102" customFormat="1" ht="15" customHeight="1" x14ac:dyDescent="0.25">
      <c r="A29" s="122" t="s">
        <v>319</v>
      </c>
      <c r="B29" s="102" t="s">
        <v>341</v>
      </c>
    </row>
    <row r="30" spans="1:2" s="102" customFormat="1" ht="15" customHeight="1" x14ac:dyDescent="0.25">
      <c r="A30" s="122" t="s">
        <v>320</v>
      </c>
      <c r="B30" s="102" t="s">
        <v>346</v>
      </c>
    </row>
    <row r="31" spans="1:2" s="102" customFormat="1" ht="15" customHeight="1" x14ac:dyDescent="0.25">
      <c r="A31" s="122" t="s">
        <v>321</v>
      </c>
      <c r="B31" s="102" t="s">
        <v>342</v>
      </c>
    </row>
    <row r="32" spans="1:2" s="102" customFormat="1" ht="15" customHeight="1" x14ac:dyDescent="0.25">
      <c r="A32" s="122" t="s">
        <v>354</v>
      </c>
      <c r="B32" s="102" t="s">
        <v>343</v>
      </c>
    </row>
    <row r="33" spans="1:2" s="102" customFormat="1" ht="15" customHeight="1" x14ac:dyDescent="0.25">
      <c r="A33" s="122" t="s">
        <v>355</v>
      </c>
      <c r="B33" s="102" t="s">
        <v>344</v>
      </c>
    </row>
  </sheetData>
  <mergeCells count="4">
    <mergeCell ref="A1:B1"/>
    <mergeCell ref="A2:B2"/>
    <mergeCell ref="A3:B3"/>
    <mergeCell ref="A4:B4"/>
  </mergeCells>
  <hyperlinks>
    <hyperlink ref="A6" location="'3.2.2'!A1" tooltip="T91" display="Tab. 3.2.2: Střední školy poskytující odborné vzdělání v krajském srovnání – počet škol, v časové řadě 2009/10–2019/20"/>
    <hyperlink ref="A7" location="'3.2.3'!A1" tooltip="T92" display="Tab. 3.2.3: Střední školy poskytující odborné vzdělání v krajském srovnání – počet žáků, v časové řadě 2009/10–2019/20"/>
    <hyperlink ref="A8" location="'3.2.4'!A1" tooltip="T93" display="Tab. 3.2.4: Střední školy poskytující odborné vzdělání v krajském srovnání – počet nově přijatých žáků do 1. ročníku, v časové řadě 2009/10–2019/20"/>
    <hyperlink ref="A9" location="'3.2.5'!A1" tooltip="T94" display="Tab. 3.2.5: Střední školy poskytující odborné vzdělání v krajském srovnání – počet absolventů, v časové řadě 2008/09–2018/19"/>
    <hyperlink ref="A15" location="'3.2.9'!A1" tooltip="T95" display="Tab. 3.2.9: Střední odborné vzdělávání s výučním listem – školy, třídy, žáci, nově přijatí a absolventi, v časové řadě 2013/14–2023/24"/>
    <hyperlink ref="A16" location="'3.2.10'!A1" tooltip="T96" display="Tab. 3.2.10: Střední odborné vzdělávání s výučním listem podle zřizovatele školy – školy a žáci, v časové řadě 2013/14–2023/24"/>
    <hyperlink ref="A17" location="'3.2.11'!A1" tooltip="T97" display="Tab. 3.2.11: Střední odborné vzdělávání s výučním listem – žáci podle skupin oborů vzdělávání, v časové řadě 2013/14–2023/24"/>
    <hyperlink ref="A33" location="'3.2.26'!A1" tooltip="T102" display="Tab. 3.2.26"/>
    <hyperlink ref="A5" location="'3.2.1'!A1" display="Tab. 3.2.1: Střední školy poskytující odborné vzdělávání – školy, třídy, žáci, nově přijatí a absolventi podle genderu a formy vzdělání, v časové řadě 2010/11–2020/21"/>
    <hyperlink ref="A11" location="'3.2.6'!A1" display="Tab. 3.2.6: Střední vzdělávání (bez výučního listu a bez maturitní zkoušky) – školy, třídy, žáci, nově přijatí a absolventi, v časové řadě 2010/11–2020/21"/>
    <hyperlink ref="A2" r:id="rId1"/>
    <hyperlink ref="A18" location="'3.2.12'!A1" display="Tab. 3.2.12: Střední odborné vzdělávání s výučním listem – žáci podle skupin oborů vzdělávání, druhu a formy vzdělávání a pohlaví, 2023/24"/>
    <hyperlink ref="A19" location="'3.2.13'!A1" display="Tab. 3.2.13: Střední odborné vzdělávání s výučním listem – žáci podle oborů vzdělávání, druhu a formy vzdělávání a pohlaví, 2023/24"/>
    <hyperlink ref="A32" location="'3.2.25'!A1" display="Tab. 3.2.25"/>
    <hyperlink ref="A12" location="'3.2.7'!A1" display="Tab. 3.2.7: Střední vzdělávání bez výučního listu a bez maturity – žáci podle skupin oborů a oborů vzdělávání, druhu a formy vzdělávání a pohlaví, 2023/24"/>
    <hyperlink ref="A13" location="'3.2.8'!A1" display="Tab. 3.2.8: Střední vzdělávání bez výučního listu a bez maturity – absolventi podle skupin oborů a oborů vzdělávání, druhu a formy vzdělávání a pohlaví, 2023/24"/>
    <hyperlink ref="A22" location="'3.2.16'!A1" tooltip="T98" display="Tab. 3.2.16"/>
    <hyperlink ref="A20" location="'3.2.14'!A1" display="Tab. 3.2.14"/>
    <hyperlink ref="A21" location="'3.2.15'!A1" display="Tab. 3.2.15"/>
    <hyperlink ref="A23" location="'3.2.17'!A1" tooltip="T99" display="Tab. 3.2.17"/>
    <hyperlink ref="A25" location="'3.2.18'!A1" tooltip="T103" display="Tab. 3.2.18"/>
    <hyperlink ref="A26" location="'3.2.19'!A1" tooltip="T104" display="Tab. 3.2.19"/>
    <hyperlink ref="A27" location="'3.2.20'!A1" display="Tab. 3.2.20"/>
    <hyperlink ref="A28" location="'3.2.21'!A1" display="Tab. 3.2.21"/>
    <hyperlink ref="A29" location="'3.2.22'!A1" display="Tab. 3.2.22"/>
    <hyperlink ref="A31" location="'3.2.24'!A1" tooltip="T102" display="Tab. 3.2.24"/>
    <hyperlink ref="A30" location="'3.2.23'!A1" display="Tab. 3.2.23"/>
    <hyperlink ref="A2:B2" r:id="rId2" display="Zdroj dat: Ministerstvo školství, mládeže a tělovýchovy"/>
  </hyperlinks>
  <pageMargins left="0.70866141732283472" right="0.70866141732283472" top="0.78740157480314965" bottom="0.78740157480314965" header="0.31496062992125984" footer="0.31496062992125984"/>
  <pageSetup paperSize="9" scale="85" orientation="landscape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workbookViewId="0"/>
  </sheetViews>
  <sheetFormatPr defaultRowHeight="15" x14ac:dyDescent="0.25"/>
  <cols>
    <col min="1" max="1" width="44.85546875" style="113" customWidth="1"/>
    <col min="2" max="2" width="12" style="113" customWidth="1"/>
    <col min="3" max="3" width="10.85546875" style="113" customWidth="1"/>
    <col min="4" max="4" width="10.28515625" style="113" customWidth="1"/>
    <col min="5" max="5" width="10.42578125" style="113" customWidth="1"/>
    <col min="6" max="6" width="11" style="113" customWidth="1"/>
    <col min="8" max="8" width="11.85546875" bestFit="1" customWidth="1"/>
  </cols>
  <sheetData>
    <row r="1" spans="1:9" x14ac:dyDescent="0.25">
      <c r="A1" s="32" t="s">
        <v>296</v>
      </c>
      <c r="B1" s="32"/>
      <c r="C1" s="32"/>
      <c r="D1" s="32"/>
      <c r="E1" s="32"/>
      <c r="F1" s="32"/>
    </row>
    <row r="2" spans="1:9" ht="15.75" thickBot="1" x14ac:dyDescent="0.3">
      <c r="A2" s="311" t="s">
        <v>376</v>
      </c>
      <c r="B2" s="33"/>
      <c r="C2" s="33"/>
      <c r="D2" s="33"/>
      <c r="E2" s="33"/>
      <c r="F2" s="33"/>
      <c r="G2" s="33"/>
      <c r="H2" s="40" t="s">
        <v>357</v>
      </c>
      <c r="I2" s="33"/>
    </row>
    <row r="3" spans="1:9" x14ac:dyDescent="0.25">
      <c r="A3" s="512" t="s">
        <v>85</v>
      </c>
      <c r="B3" s="514" t="s">
        <v>30</v>
      </c>
      <c r="C3" s="441" t="s">
        <v>138</v>
      </c>
      <c r="D3" s="441"/>
      <c r="E3" s="440" t="s">
        <v>141</v>
      </c>
      <c r="F3" s="442"/>
    </row>
    <row r="4" spans="1:9" ht="15.75" thickBot="1" x14ac:dyDescent="0.3">
      <c r="A4" s="513"/>
      <c r="B4" s="515"/>
      <c r="C4" s="247" t="s">
        <v>4</v>
      </c>
      <c r="D4" s="247" t="s">
        <v>58</v>
      </c>
      <c r="E4" s="270" t="s">
        <v>62</v>
      </c>
      <c r="F4" s="283" t="s">
        <v>25</v>
      </c>
    </row>
    <row r="5" spans="1:9" x14ac:dyDescent="0.25">
      <c r="A5" s="284" t="s">
        <v>30</v>
      </c>
      <c r="B5" s="135">
        <v>724</v>
      </c>
      <c r="C5" s="136">
        <v>306</v>
      </c>
      <c r="D5" s="136">
        <v>418</v>
      </c>
      <c r="E5" s="135">
        <v>714</v>
      </c>
      <c r="F5" s="135">
        <v>10</v>
      </c>
      <c r="H5" s="31"/>
      <c r="I5" s="31"/>
    </row>
    <row r="6" spans="1:9" x14ac:dyDescent="0.25">
      <c r="A6" s="511" t="s">
        <v>273</v>
      </c>
      <c r="B6" s="511"/>
      <c r="C6" s="511"/>
      <c r="D6" s="511"/>
      <c r="E6" s="511"/>
      <c r="F6" s="511"/>
      <c r="H6" s="31"/>
      <c r="I6" s="31"/>
    </row>
    <row r="7" spans="1:9" x14ac:dyDescent="0.25">
      <c r="A7" s="285" t="s">
        <v>267</v>
      </c>
      <c r="B7" s="137">
        <v>13</v>
      </c>
      <c r="C7" s="140">
        <v>12</v>
      </c>
      <c r="D7" s="140">
        <v>1</v>
      </c>
      <c r="E7" s="142">
        <v>13</v>
      </c>
      <c r="F7" s="290" t="s">
        <v>129</v>
      </c>
      <c r="G7" s="31"/>
      <c r="H7" s="31"/>
      <c r="I7" s="31"/>
    </row>
    <row r="8" spans="1:9" x14ac:dyDescent="0.25">
      <c r="A8" s="206" t="s">
        <v>279</v>
      </c>
      <c r="B8" s="138">
        <v>28</v>
      </c>
      <c r="C8" s="63">
        <v>11</v>
      </c>
      <c r="D8" s="63">
        <v>17</v>
      </c>
      <c r="E8" s="71">
        <v>28</v>
      </c>
      <c r="F8" s="107" t="s">
        <v>129</v>
      </c>
      <c r="G8" s="31"/>
      <c r="H8" s="31"/>
      <c r="I8" s="31"/>
    </row>
    <row r="9" spans="1:9" x14ac:dyDescent="0.25">
      <c r="A9" s="206" t="s">
        <v>278</v>
      </c>
      <c r="B9" s="138">
        <v>29</v>
      </c>
      <c r="C9" s="63">
        <v>28</v>
      </c>
      <c r="D9" s="63">
        <v>1</v>
      </c>
      <c r="E9" s="65">
        <v>19</v>
      </c>
      <c r="F9" s="138">
        <v>10</v>
      </c>
      <c r="G9" s="31"/>
      <c r="H9" s="31"/>
      <c r="I9" s="31"/>
    </row>
    <row r="10" spans="1:9" x14ac:dyDescent="0.25">
      <c r="A10" s="206" t="s">
        <v>268</v>
      </c>
      <c r="B10" s="138">
        <v>654</v>
      </c>
      <c r="C10" s="63">
        <v>255</v>
      </c>
      <c r="D10" s="63">
        <v>399</v>
      </c>
      <c r="E10" s="71">
        <v>654</v>
      </c>
      <c r="F10" s="107" t="s">
        <v>129</v>
      </c>
      <c r="G10" s="31"/>
      <c r="H10" s="31"/>
      <c r="I10" s="31"/>
    </row>
    <row r="11" spans="1:9" x14ac:dyDescent="0.25">
      <c r="A11" s="288" t="s">
        <v>269</v>
      </c>
      <c r="B11" s="143" t="s">
        <v>129</v>
      </c>
      <c r="C11" s="143" t="s">
        <v>129</v>
      </c>
      <c r="D11" s="143" t="s">
        <v>129</v>
      </c>
      <c r="E11" s="143" t="s">
        <v>129</v>
      </c>
      <c r="F11" s="143" t="s">
        <v>129</v>
      </c>
      <c r="G11" s="31"/>
      <c r="H11" s="31"/>
      <c r="I11" s="31"/>
    </row>
    <row r="12" spans="1:9" x14ac:dyDescent="0.25">
      <c r="A12" s="511" t="s">
        <v>274</v>
      </c>
      <c r="B12" s="511"/>
      <c r="C12" s="511"/>
      <c r="D12" s="511"/>
      <c r="E12" s="511"/>
      <c r="F12" s="511"/>
      <c r="G12" s="31"/>
      <c r="H12" s="31"/>
      <c r="I12" s="31"/>
    </row>
    <row r="13" spans="1:9" x14ac:dyDescent="0.25">
      <c r="A13" s="285" t="s">
        <v>270</v>
      </c>
      <c r="B13" s="137">
        <v>13</v>
      </c>
      <c r="C13" s="140">
        <v>12</v>
      </c>
      <c r="D13" s="140">
        <v>1</v>
      </c>
      <c r="E13" s="137">
        <v>13</v>
      </c>
      <c r="F13" s="290" t="s">
        <v>129</v>
      </c>
      <c r="G13" s="31"/>
      <c r="H13" s="31"/>
      <c r="I13" s="31"/>
    </row>
    <row r="14" spans="1:9" x14ac:dyDescent="0.25">
      <c r="A14" s="206" t="s">
        <v>275</v>
      </c>
      <c r="B14" s="138">
        <v>28</v>
      </c>
      <c r="C14" s="63">
        <v>11</v>
      </c>
      <c r="D14" s="63">
        <v>17</v>
      </c>
      <c r="E14" s="138">
        <v>28</v>
      </c>
      <c r="F14" s="107" t="s">
        <v>129</v>
      </c>
      <c r="G14" s="31"/>
      <c r="H14" s="31"/>
      <c r="I14" s="31"/>
    </row>
    <row r="15" spans="1:9" x14ac:dyDescent="0.25">
      <c r="A15" s="206" t="s">
        <v>276</v>
      </c>
      <c r="B15" s="138">
        <v>10</v>
      </c>
      <c r="C15" s="63">
        <v>10</v>
      </c>
      <c r="D15" s="100" t="s">
        <v>129</v>
      </c>
      <c r="E15" s="107" t="s">
        <v>129</v>
      </c>
      <c r="F15" s="138">
        <v>10</v>
      </c>
      <c r="G15" s="31"/>
      <c r="H15" s="31"/>
      <c r="I15" s="31"/>
    </row>
    <row r="16" spans="1:9" x14ac:dyDescent="0.25">
      <c r="A16" s="206" t="s">
        <v>271</v>
      </c>
      <c r="B16" s="138">
        <f>B9-B15</f>
        <v>19</v>
      </c>
      <c r="C16" s="138">
        <f>C9-C15</f>
        <v>18</v>
      </c>
      <c r="D16" s="65">
        <v>1</v>
      </c>
      <c r="E16" s="138">
        <v>19</v>
      </c>
      <c r="F16" s="107" t="s">
        <v>129</v>
      </c>
      <c r="G16" s="31"/>
      <c r="H16" s="31"/>
      <c r="I16" s="31"/>
    </row>
    <row r="17" spans="1:9" x14ac:dyDescent="0.25">
      <c r="A17" s="206" t="s">
        <v>277</v>
      </c>
      <c r="B17" s="138">
        <v>654</v>
      </c>
      <c r="C17" s="63">
        <v>255</v>
      </c>
      <c r="D17" s="63">
        <v>399</v>
      </c>
      <c r="E17" s="138">
        <v>654</v>
      </c>
      <c r="F17" s="107" t="s">
        <v>129</v>
      </c>
      <c r="G17" s="31"/>
      <c r="H17" s="31"/>
      <c r="I17" s="31"/>
    </row>
    <row r="18" spans="1:9" x14ac:dyDescent="0.25">
      <c r="A18" s="206" t="s">
        <v>272</v>
      </c>
      <c r="B18" s="107" t="s">
        <v>129</v>
      </c>
      <c r="C18" s="107" t="s">
        <v>129</v>
      </c>
      <c r="D18" s="107" t="s">
        <v>129</v>
      </c>
      <c r="E18" s="107" t="s">
        <v>129</v>
      </c>
      <c r="F18" s="107" t="s">
        <v>129</v>
      </c>
      <c r="G18" s="31"/>
      <c r="H18" s="31"/>
      <c r="I18" s="31"/>
    </row>
    <row r="19" spans="1:9" s="113" customFormat="1" x14ac:dyDescent="0.25">
      <c r="A19" s="207"/>
      <c r="B19" s="85"/>
      <c r="C19" s="85"/>
      <c r="D19" s="85"/>
      <c r="E19" s="85"/>
      <c r="F19" s="85"/>
      <c r="G19" s="31"/>
      <c r="H19" s="31"/>
      <c r="I19" s="31"/>
    </row>
    <row r="20" spans="1:9" x14ac:dyDescent="0.25">
      <c r="A20" s="21" t="s">
        <v>107</v>
      </c>
      <c r="B20" s="31"/>
      <c r="C20" s="31"/>
      <c r="D20" s="31"/>
      <c r="E20" s="31"/>
      <c r="F20" s="31"/>
    </row>
    <row r="21" spans="1:9" x14ac:dyDescent="0.25">
      <c r="B21" s="17"/>
      <c r="C21" s="17"/>
      <c r="D21" s="17"/>
      <c r="E21" s="17"/>
      <c r="F21" s="17"/>
    </row>
    <row r="22" spans="1:9" s="113" customFormat="1" x14ac:dyDescent="0.25"/>
  </sheetData>
  <mergeCells count="6">
    <mergeCell ref="A12:F12"/>
    <mergeCell ref="A3:A4"/>
    <mergeCell ref="B3:B4"/>
    <mergeCell ref="C3:D3"/>
    <mergeCell ref="E3:F3"/>
    <mergeCell ref="A6:F6"/>
  </mergeCells>
  <hyperlinks>
    <hyperlink ref="H2" location="OBSAH!A1" display="Zpět na obsah"/>
  </hyperlink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/>
  <dimension ref="A1:T45"/>
  <sheetViews>
    <sheetView showGridLines="0" zoomScaleNormal="100" workbookViewId="0"/>
  </sheetViews>
  <sheetFormatPr defaultRowHeight="15" x14ac:dyDescent="0.25"/>
  <cols>
    <col min="1" max="1" width="12.85546875" customWidth="1"/>
    <col min="2" max="2" width="6.5703125" style="34" customWidth="1"/>
    <col min="3" max="6" width="6.42578125" customWidth="1"/>
    <col min="7" max="8" width="7.140625" customWidth="1"/>
    <col min="9" max="9" width="7.140625" style="34" customWidth="1"/>
    <col min="10" max="12" width="7.140625" customWidth="1"/>
    <col min="13" max="13" width="7.140625" style="34" customWidth="1"/>
    <col min="14" max="16" width="7.140625" customWidth="1"/>
    <col min="17" max="17" width="7.140625" style="34" customWidth="1"/>
    <col min="18" max="18" width="7.140625" customWidth="1"/>
    <col min="19" max="19" width="7.5703125" customWidth="1"/>
  </cols>
  <sheetData>
    <row r="1" spans="1:20" s="12" customFormat="1" ht="16.5" customHeight="1" x14ac:dyDescent="0.2">
      <c r="A1" s="36" t="s">
        <v>293</v>
      </c>
      <c r="B1" s="36"/>
      <c r="Q1" s="52"/>
      <c r="R1" s="99"/>
      <c r="S1" s="99"/>
    </row>
    <row r="2" spans="1:20" s="2" customFormat="1" ht="17.25" customHeight="1" thickBot="1" x14ac:dyDescent="0.3">
      <c r="A2" s="311" t="s">
        <v>376</v>
      </c>
      <c r="B2" s="33"/>
      <c r="G2" s="99"/>
      <c r="H2"/>
      <c r="I2" s="33"/>
      <c r="L2" s="2" t="s">
        <v>0</v>
      </c>
      <c r="M2" s="33"/>
      <c r="P2" s="33"/>
      <c r="Q2" s="33"/>
      <c r="R2" s="33"/>
      <c r="S2" s="33"/>
      <c r="T2" s="40" t="s">
        <v>357</v>
      </c>
    </row>
    <row r="3" spans="1:20" ht="22.5" customHeight="1" x14ac:dyDescent="0.25">
      <c r="A3" s="419" t="s">
        <v>70</v>
      </c>
      <c r="B3" s="420"/>
      <c r="C3" s="497" t="s">
        <v>69</v>
      </c>
      <c r="D3" s="490"/>
      <c r="E3" s="498"/>
      <c r="F3" s="508" t="s">
        <v>100</v>
      </c>
      <c r="G3" s="490" t="s">
        <v>72</v>
      </c>
      <c r="H3" s="490"/>
      <c r="I3" s="490"/>
      <c r="J3" s="498"/>
      <c r="K3" s="497" t="s">
        <v>74</v>
      </c>
      <c r="L3" s="490"/>
      <c r="M3" s="490"/>
      <c r="N3" s="498"/>
      <c r="O3" s="497" t="s">
        <v>94</v>
      </c>
      <c r="P3" s="490"/>
      <c r="Q3" s="490"/>
      <c r="R3" s="490"/>
    </row>
    <row r="4" spans="1:20" ht="22.5" customHeight="1" x14ac:dyDescent="0.25">
      <c r="A4" s="421"/>
      <c r="B4" s="422"/>
      <c r="C4" s="506" t="s">
        <v>56</v>
      </c>
      <c r="D4" s="491" t="s">
        <v>3</v>
      </c>
      <c r="E4" s="492"/>
      <c r="F4" s="509"/>
      <c r="G4" s="493" t="s">
        <v>2</v>
      </c>
      <c r="H4" s="495" t="s">
        <v>3</v>
      </c>
      <c r="I4" s="491"/>
      <c r="J4" s="502"/>
      <c r="K4" s="503" t="s">
        <v>2</v>
      </c>
      <c r="L4" s="495" t="s">
        <v>3</v>
      </c>
      <c r="M4" s="491"/>
      <c r="N4" s="502"/>
      <c r="O4" s="503" t="s">
        <v>2</v>
      </c>
      <c r="P4" s="495" t="s">
        <v>3</v>
      </c>
      <c r="Q4" s="491"/>
      <c r="R4" s="491"/>
    </row>
    <row r="5" spans="1:20" ht="17.25" customHeight="1" x14ac:dyDescent="0.25">
      <c r="A5" s="421"/>
      <c r="B5" s="422"/>
      <c r="C5" s="506"/>
      <c r="D5" s="473" t="s">
        <v>113</v>
      </c>
      <c r="E5" s="499" t="s">
        <v>101</v>
      </c>
      <c r="F5" s="509"/>
      <c r="G5" s="474"/>
      <c r="H5" s="476" t="s">
        <v>4</v>
      </c>
      <c r="I5" s="473" t="s">
        <v>113</v>
      </c>
      <c r="J5" s="499" t="s">
        <v>77</v>
      </c>
      <c r="K5" s="504"/>
      <c r="L5" s="476" t="s">
        <v>4</v>
      </c>
      <c r="M5" s="473" t="s">
        <v>113</v>
      </c>
      <c r="N5" s="499" t="s">
        <v>77</v>
      </c>
      <c r="O5" s="504"/>
      <c r="P5" s="476" t="s">
        <v>4</v>
      </c>
      <c r="Q5" s="473" t="s">
        <v>113</v>
      </c>
      <c r="R5" s="473" t="s">
        <v>77</v>
      </c>
    </row>
    <row r="6" spans="1:20" ht="17.25" customHeight="1" thickBot="1" x14ac:dyDescent="0.3">
      <c r="A6" s="430"/>
      <c r="B6" s="431"/>
      <c r="C6" s="507"/>
      <c r="D6" s="501"/>
      <c r="E6" s="500"/>
      <c r="F6" s="510"/>
      <c r="G6" s="494"/>
      <c r="H6" s="496"/>
      <c r="I6" s="501"/>
      <c r="J6" s="500"/>
      <c r="K6" s="505"/>
      <c r="L6" s="496"/>
      <c r="M6" s="501"/>
      <c r="N6" s="500"/>
      <c r="O6" s="505"/>
      <c r="P6" s="496"/>
      <c r="Q6" s="501"/>
      <c r="R6" s="501"/>
    </row>
    <row r="7" spans="1:20" s="15" customFormat="1" ht="17.25" customHeight="1" x14ac:dyDescent="0.2">
      <c r="A7" s="413" t="s">
        <v>6</v>
      </c>
      <c r="B7" s="414"/>
      <c r="C7" s="69">
        <v>517</v>
      </c>
      <c r="D7" s="65">
        <v>512</v>
      </c>
      <c r="E7" s="67">
        <v>36</v>
      </c>
      <c r="F7" s="16">
        <v>4790</v>
      </c>
      <c r="G7" s="14">
        <v>94759</v>
      </c>
      <c r="H7" s="65">
        <v>32481</v>
      </c>
      <c r="I7" s="71">
        <v>92759</v>
      </c>
      <c r="J7" s="67">
        <v>1541</v>
      </c>
      <c r="K7" s="13">
        <v>33029</v>
      </c>
      <c r="L7" s="65">
        <v>12127</v>
      </c>
      <c r="M7" s="71">
        <v>32237</v>
      </c>
      <c r="N7" s="67">
        <v>1400</v>
      </c>
      <c r="O7" s="68">
        <v>23642</v>
      </c>
      <c r="P7" s="65">
        <v>7811</v>
      </c>
      <c r="Q7" s="71">
        <v>22929</v>
      </c>
      <c r="R7" s="71">
        <v>848</v>
      </c>
    </row>
    <row r="8" spans="1:20" s="15" customFormat="1" ht="17.25" customHeight="1" x14ac:dyDescent="0.2">
      <c r="A8" s="413" t="s">
        <v>7</v>
      </c>
      <c r="B8" s="414"/>
      <c r="C8" s="69">
        <v>515</v>
      </c>
      <c r="D8" s="65">
        <v>510</v>
      </c>
      <c r="E8" s="67">
        <v>38</v>
      </c>
      <c r="F8" s="16">
        <v>4731</v>
      </c>
      <c r="G8" s="14">
        <v>91841</v>
      </c>
      <c r="H8" s="65">
        <v>31799</v>
      </c>
      <c r="I8" s="71">
        <v>89654</v>
      </c>
      <c r="J8" s="67">
        <v>1620</v>
      </c>
      <c r="K8" s="13">
        <v>32010</v>
      </c>
      <c r="L8" s="65">
        <v>11519</v>
      </c>
      <c r="M8" s="71">
        <v>31173</v>
      </c>
      <c r="N8" s="67">
        <v>1420</v>
      </c>
      <c r="O8" s="68">
        <v>22095</v>
      </c>
      <c r="P8" s="65">
        <v>7380</v>
      </c>
      <c r="Q8" s="71">
        <v>21335</v>
      </c>
      <c r="R8" s="71">
        <v>888</v>
      </c>
    </row>
    <row r="9" spans="1:20" s="15" customFormat="1" ht="17.25" customHeight="1" x14ac:dyDescent="0.2">
      <c r="A9" s="413" t="s">
        <v>8</v>
      </c>
      <c r="B9" s="414"/>
      <c r="C9" s="69">
        <v>519</v>
      </c>
      <c r="D9" s="65">
        <v>513</v>
      </c>
      <c r="E9" s="67">
        <v>40</v>
      </c>
      <c r="F9" s="16">
        <v>4609</v>
      </c>
      <c r="G9" s="14">
        <v>89467</v>
      </c>
      <c r="H9" s="65">
        <v>30794</v>
      </c>
      <c r="I9" s="71">
        <v>86964</v>
      </c>
      <c r="J9" s="67">
        <v>1744</v>
      </c>
      <c r="K9" s="68">
        <v>31112</v>
      </c>
      <c r="L9" s="65">
        <v>10861</v>
      </c>
      <c r="M9" s="71">
        <v>30177</v>
      </c>
      <c r="N9" s="67">
        <v>1450</v>
      </c>
      <c r="O9" s="68">
        <v>22244</v>
      </c>
      <c r="P9" s="65">
        <v>7752</v>
      </c>
      <c r="Q9" s="71">
        <v>21304</v>
      </c>
      <c r="R9" s="71">
        <v>890</v>
      </c>
    </row>
    <row r="10" spans="1:20" s="15" customFormat="1" ht="17.25" customHeight="1" x14ac:dyDescent="0.2">
      <c r="A10" s="413" t="s">
        <v>57</v>
      </c>
      <c r="B10" s="414"/>
      <c r="C10" s="69">
        <v>517</v>
      </c>
      <c r="D10" s="65">
        <v>511</v>
      </c>
      <c r="E10" s="67">
        <v>40</v>
      </c>
      <c r="F10" s="16">
        <v>4504</v>
      </c>
      <c r="G10" s="69">
        <v>87437</v>
      </c>
      <c r="H10" s="65">
        <v>29856</v>
      </c>
      <c r="I10" s="71">
        <v>84864</v>
      </c>
      <c r="J10" s="67">
        <v>1956</v>
      </c>
      <c r="K10" s="68">
        <v>31376</v>
      </c>
      <c r="L10" s="65">
        <v>11086</v>
      </c>
      <c r="M10" s="71">
        <v>30328</v>
      </c>
      <c r="N10" s="67">
        <v>1657</v>
      </c>
      <c r="O10" s="68">
        <v>21917</v>
      </c>
      <c r="P10" s="65">
        <v>7401</v>
      </c>
      <c r="Q10" s="71">
        <v>20902</v>
      </c>
      <c r="R10" s="71">
        <v>1070</v>
      </c>
    </row>
    <row r="11" spans="1:20" s="15" customFormat="1" ht="17.25" customHeight="1" x14ac:dyDescent="0.2">
      <c r="A11" s="413" t="s">
        <v>65</v>
      </c>
      <c r="B11" s="414"/>
      <c r="C11" s="69">
        <v>509</v>
      </c>
      <c r="D11" s="65">
        <v>504</v>
      </c>
      <c r="E11" s="67">
        <v>39</v>
      </c>
      <c r="F11" s="16">
        <v>4491</v>
      </c>
      <c r="G11" s="69">
        <v>86590</v>
      </c>
      <c r="H11" s="65">
        <v>29599</v>
      </c>
      <c r="I11" s="71">
        <v>84002</v>
      </c>
      <c r="J11" s="67">
        <v>1953</v>
      </c>
      <c r="K11" s="68">
        <v>31524</v>
      </c>
      <c r="L11" s="65">
        <v>11078</v>
      </c>
      <c r="M11" s="71">
        <v>30435</v>
      </c>
      <c r="N11" s="67">
        <v>1640</v>
      </c>
      <c r="O11" s="68">
        <v>21331</v>
      </c>
      <c r="P11" s="65">
        <v>7044</v>
      </c>
      <c r="Q11" s="71">
        <v>20263</v>
      </c>
      <c r="R11" s="71">
        <v>1128</v>
      </c>
    </row>
    <row r="12" spans="1:20" s="15" customFormat="1" ht="17.25" customHeight="1" x14ac:dyDescent="0.2">
      <c r="A12" s="413" t="s">
        <v>99</v>
      </c>
      <c r="B12" s="414"/>
      <c r="C12" s="69">
        <v>510</v>
      </c>
      <c r="D12" s="65">
        <v>505</v>
      </c>
      <c r="E12" s="67">
        <v>38</v>
      </c>
      <c r="F12" s="16">
        <v>4528.05</v>
      </c>
      <c r="G12" s="69">
        <v>88783</v>
      </c>
      <c r="H12" s="65">
        <v>30590</v>
      </c>
      <c r="I12" s="71">
        <v>86075</v>
      </c>
      <c r="J12" s="67">
        <v>1990</v>
      </c>
      <c r="K12" s="68">
        <v>32999</v>
      </c>
      <c r="L12" s="65">
        <v>11730</v>
      </c>
      <c r="M12" s="71">
        <v>31902</v>
      </c>
      <c r="N12" s="67">
        <v>1691</v>
      </c>
      <c r="O12" s="68">
        <v>23240</v>
      </c>
      <c r="P12" s="65">
        <v>7751</v>
      </c>
      <c r="Q12" s="71">
        <v>22094</v>
      </c>
      <c r="R12" s="71">
        <v>1155</v>
      </c>
    </row>
    <row r="13" spans="1:20" s="15" customFormat="1" ht="17.25" customHeight="1" x14ac:dyDescent="0.2">
      <c r="A13" s="413" t="s">
        <v>112</v>
      </c>
      <c r="B13" s="414"/>
      <c r="C13" s="69">
        <v>510</v>
      </c>
      <c r="D13" s="65">
        <v>504</v>
      </c>
      <c r="E13" s="67">
        <v>40</v>
      </c>
      <c r="F13" s="16">
        <v>4491</v>
      </c>
      <c r="G13" s="69">
        <v>90641</v>
      </c>
      <c r="H13" s="65">
        <v>31472</v>
      </c>
      <c r="I13" s="71">
        <v>87893</v>
      </c>
      <c r="J13" s="67">
        <v>2188</v>
      </c>
      <c r="K13" s="68">
        <v>32739</v>
      </c>
      <c r="L13" s="65">
        <v>11623</v>
      </c>
      <c r="M13" s="71">
        <v>31590</v>
      </c>
      <c r="N13" s="67">
        <v>1813</v>
      </c>
      <c r="O13" s="68">
        <v>24008</v>
      </c>
      <c r="P13" s="65">
        <v>8088</v>
      </c>
      <c r="Q13" s="71">
        <v>22897</v>
      </c>
      <c r="R13" s="71">
        <v>1267</v>
      </c>
    </row>
    <row r="14" spans="1:20" s="3" customFormat="1" ht="17.25" customHeight="1" x14ac:dyDescent="0.2">
      <c r="A14" s="413" t="s">
        <v>124</v>
      </c>
      <c r="B14" s="414"/>
      <c r="C14" s="69">
        <v>506</v>
      </c>
      <c r="D14" s="65">
        <v>501</v>
      </c>
      <c r="E14" s="67">
        <v>37</v>
      </c>
      <c r="F14" s="16">
        <v>4723</v>
      </c>
      <c r="G14" s="69">
        <v>91256</v>
      </c>
      <c r="H14" s="65">
        <v>31847</v>
      </c>
      <c r="I14" s="71">
        <v>88563</v>
      </c>
      <c r="J14" s="67">
        <v>2248</v>
      </c>
      <c r="K14" s="68">
        <v>32387</v>
      </c>
      <c r="L14" s="65">
        <v>11510</v>
      </c>
      <c r="M14" s="71">
        <v>31313</v>
      </c>
      <c r="N14" s="67">
        <v>1860</v>
      </c>
      <c r="O14" s="68">
        <v>23269</v>
      </c>
      <c r="P14" s="65">
        <v>7948</v>
      </c>
      <c r="Q14" s="71">
        <v>22187</v>
      </c>
      <c r="R14" s="71">
        <v>1346</v>
      </c>
      <c r="S14" s="15"/>
      <c r="T14" s="99"/>
    </row>
    <row r="15" spans="1:20" s="3" customFormat="1" ht="17.25" customHeight="1" x14ac:dyDescent="0.2">
      <c r="A15" s="413" t="s">
        <v>128</v>
      </c>
      <c r="B15" s="414"/>
      <c r="C15" s="69">
        <v>505</v>
      </c>
      <c r="D15" s="65">
        <v>499</v>
      </c>
      <c r="E15" s="67">
        <v>36</v>
      </c>
      <c r="F15" s="16">
        <v>4803.9399999999996</v>
      </c>
      <c r="G15" s="69">
        <v>95054</v>
      </c>
      <c r="H15" s="65">
        <v>33311</v>
      </c>
      <c r="I15" s="71">
        <v>92250</v>
      </c>
      <c r="J15" s="67">
        <v>2446</v>
      </c>
      <c r="K15" s="68">
        <v>37567</v>
      </c>
      <c r="L15" s="65">
        <v>13488</v>
      </c>
      <c r="M15" s="71">
        <v>36474</v>
      </c>
      <c r="N15" s="67">
        <v>2076</v>
      </c>
      <c r="O15" s="68">
        <v>23553</v>
      </c>
      <c r="P15" s="65">
        <v>7942</v>
      </c>
      <c r="Q15" s="71">
        <v>22440</v>
      </c>
      <c r="R15" s="71">
        <v>1468</v>
      </c>
      <c r="S15" s="15"/>
      <c r="T15" s="99"/>
    </row>
    <row r="16" spans="1:20" s="3" customFormat="1" ht="17.25" customHeight="1" x14ac:dyDescent="0.2">
      <c r="A16" s="413" t="s">
        <v>131</v>
      </c>
      <c r="B16" s="414"/>
      <c r="C16" s="69">
        <v>503</v>
      </c>
      <c r="D16" s="65">
        <v>497</v>
      </c>
      <c r="E16" s="67">
        <v>36</v>
      </c>
      <c r="F16" s="16">
        <v>4999</v>
      </c>
      <c r="G16" s="69">
        <v>100566</v>
      </c>
      <c r="H16" s="65">
        <v>35741</v>
      </c>
      <c r="I16" s="71">
        <v>97794</v>
      </c>
      <c r="J16" s="67">
        <v>2356</v>
      </c>
      <c r="K16" s="68">
        <v>39743</v>
      </c>
      <c r="L16" s="65">
        <v>14764</v>
      </c>
      <c r="M16" s="71">
        <v>38604</v>
      </c>
      <c r="N16" s="67">
        <v>1975</v>
      </c>
      <c r="O16" s="68">
        <v>25501</v>
      </c>
      <c r="P16" s="65">
        <v>8126</v>
      </c>
      <c r="Q16" s="71">
        <v>24417</v>
      </c>
      <c r="R16" s="71">
        <v>1438</v>
      </c>
      <c r="S16" s="15"/>
      <c r="T16" s="99"/>
    </row>
    <row r="17" spans="1:20" s="3" customFormat="1" ht="17.25" customHeight="1" thickBot="1" x14ac:dyDescent="0.25">
      <c r="A17" s="415" t="s">
        <v>283</v>
      </c>
      <c r="B17" s="416"/>
      <c r="C17" s="69">
        <v>501</v>
      </c>
      <c r="D17" s="65">
        <v>494</v>
      </c>
      <c r="E17" s="67">
        <v>36</v>
      </c>
      <c r="F17" s="16">
        <v>5153</v>
      </c>
      <c r="G17" s="69">
        <v>104687</v>
      </c>
      <c r="H17" s="65">
        <v>37705</v>
      </c>
      <c r="I17" s="71">
        <v>101876</v>
      </c>
      <c r="J17" s="67">
        <v>2256</v>
      </c>
      <c r="K17" s="68">
        <v>38832</v>
      </c>
      <c r="L17" s="65">
        <v>14250</v>
      </c>
      <c r="M17" s="71">
        <v>37701</v>
      </c>
      <c r="N17" s="67">
        <v>1837</v>
      </c>
      <c r="O17" s="248" t="s">
        <v>26</v>
      </c>
      <c r="P17" s="100" t="s">
        <v>26</v>
      </c>
      <c r="Q17" s="107" t="s">
        <v>26</v>
      </c>
      <c r="R17" s="107" t="s">
        <v>26</v>
      </c>
      <c r="S17" s="15"/>
      <c r="T17" s="319"/>
    </row>
    <row r="18" spans="1:20" s="4" customFormat="1" ht="17.25" customHeight="1" x14ac:dyDescent="0.2">
      <c r="A18" s="417" t="s">
        <v>284</v>
      </c>
      <c r="B18" s="194" t="s">
        <v>67</v>
      </c>
      <c r="C18" s="340">
        <f>C17-C16</f>
        <v>-2</v>
      </c>
      <c r="D18" s="341">
        <f t="shared" ref="D18:N18" si="0">D17-D16</f>
        <v>-3</v>
      </c>
      <c r="E18" s="342">
        <f t="shared" si="0"/>
        <v>0</v>
      </c>
      <c r="F18" s="343">
        <f t="shared" si="0"/>
        <v>154</v>
      </c>
      <c r="G18" s="344">
        <f t="shared" si="0"/>
        <v>4121</v>
      </c>
      <c r="H18" s="341">
        <f t="shared" si="0"/>
        <v>1964</v>
      </c>
      <c r="I18" s="341">
        <f t="shared" si="0"/>
        <v>4082</v>
      </c>
      <c r="J18" s="240">
        <f t="shared" si="0"/>
        <v>-100</v>
      </c>
      <c r="K18" s="344">
        <f t="shared" si="0"/>
        <v>-911</v>
      </c>
      <c r="L18" s="341">
        <f t="shared" si="0"/>
        <v>-514</v>
      </c>
      <c r="M18" s="341">
        <f t="shared" si="0"/>
        <v>-903</v>
      </c>
      <c r="N18" s="240">
        <f t="shared" si="0"/>
        <v>-138</v>
      </c>
      <c r="O18" s="264" t="s">
        <v>26</v>
      </c>
      <c r="P18" s="220" t="s">
        <v>26</v>
      </c>
      <c r="Q18" s="220" t="s">
        <v>26</v>
      </c>
      <c r="R18" s="228" t="s">
        <v>26</v>
      </c>
      <c r="T18" s="37"/>
    </row>
    <row r="19" spans="1:20" s="4" customFormat="1" ht="17.25" customHeight="1" x14ac:dyDescent="0.2">
      <c r="A19" s="418"/>
      <c r="B19" s="189" t="s">
        <v>68</v>
      </c>
      <c r="C19" s="350">
        <f>C17/C16-1</f>
        <v>-3.9761431411531323E-3</v>
      </c>
      <c r="D19" s="351">
        <f t="shared" ref="D19:N19" si="1">D17/D16-1</f>
        <v>-6.0362173038229772E-3</v>
      </c>
      <c r="E19" s="352">
        <f t="shared" si="1"/>
        <v>0</v>
      </c>
      <c r="F19" s="353">
        <f t="shared" si="1"/>
        <v>3.0806161232246554E-2</v>
      </c>
      <c r="G19" s="354">
        <f t="shared" si="1"/>
        <v>4.0978064156871996E-2</v>
      </c>
      <c r="H19" s="351">
        <f t="shared" si="1"/>
        <v>5.4950896729246468E-2</v>
      </c>
      <c r="I19" s="351">
        <f t="shared" si="1"/>
        <v>4.174080209419806E-2</v>
      </c>
      <c r="J19" s="258">
        <f t="shared" si="1"/>
        <v>-4.2444821731748683E-2</v>
      </c>
      <c r="K19" s="354">
        <f t="shared" si="1"/>
        <v>-2.2922275620864019E-2</v>
      </c>
      <c r="L19" s="351">
        <f t="shared" si="1"/>
        <v>-3.4814413438092662E-2</v>
      </c>
      <c r="M19" s="351">
        <f t="shared" si="1"/>
        <v>-2.3391358408455076E-2</v>
      </c>
      <c r="N19" s="258">
        <f t="shared" si="1"/>
        <v>-6.9873417721519004E-2</v>
      </c>
      <c r="O19" s="265" t="s">
        <v>26</v>
      </c>
      <c r="P19" s="226" t="s">
        <v>26</v>
      </c>
      <c r="Q19" s="226" t="s">
        <v>26</v>
      </c>
      <c r="R19" s="230" t="s">
        <v>26</v>
      </c>
    </row>
    <row r="20" spans="1:20" ht="17.25" customHeight="1" x14ac:dyDescent="0.25">
      <c r="A20" s="411" t="s">
        <v>288</v>
      </c>
      <c r="B20" s="196" t="s">
        <v>67</v>
      </c>
      <c r="C20" s="360">
        <f>C17-C12</f>
        <v>-9</v>
      </c>
      <c r="D20" s="361">
        <f t="shared" ref="D20:N20" si="2">D17-D12</f>
        <v>-11</v>
      </c>
      <c r="E20" s="362">
        <f t="shared" si="2"/>
        <v>-2</v>
      </c>
      <c r="F20" s="363">
        <f t="shared" si="2"/>
        <v>624.94999999999982</v>
      </c>
      <c r="G20" s="364">
        <f t="shared" si="2"/>
        <v>15904</v>
      </c>
      <c r="H20" s="361">
        <f t="shared" si="2"/>
        <v>7115</v>
      </c>
      <c r="I20" s="361">
        <f t="shared" si="2"/>
        <v>15801</v>
      </c>
      <c r="J20" s="241">
        <f t="shared" si="2"/>
        <v>266</v>
      </c>
      <c r="K20" s="364">
        <f t="shared" si="2"/>
        <v>5833</v>
      </c>
      <c r="L20" s="361">
        <f t="shared" si="2"/>
        <v>2520</v>
      </c>
      <c r="M20" s="361">
        <f t="shared" si="2"/>
        <v>5799</v>
      </c>
      <c r="N20" s="241">
        <f t="shared" si="2"/>
        <v>146</v>
      </c>
      <c r="O20" s="266" t="s">
        <v>26</v>
      </c>
      <c r="P20" s="223" t="s">
        <v>26</v>
      </c>
      <c r="Q20" s="223" t="s">
        <v>26</v>
      </c>
      <c r="R20" s="229" t="s">
        <v>26</v>
      </c>
    </row>
    <row r="21" spans="1:20" ht="17.25" customHeight="1" x14ac:dyDescent="0.25">
      <c r="A21" s="418"/>
      <c r="B21" s="189" t="s">
        <v>68</v>
      </c>
      <c r="C21" s="345">
        <f>C17/C12-1</f>
        <v>-1.764705882352946E-2</v>
      </c>
      <c r="D21" s="346">
        <f t="shared" ref="D21:N21" si="3">D17/D12-1</f>
        <v>-2.1782178217821802E-2</v>
      </c>
      <c r="E21" s="347">
        <f t="shared" si="3"/>
        <v>-5.2631578947368474E-2</v>
      </c>
      <c r="F21" s="348">
        <f t="shared" si="3"/>
        <v>0.13801746888837352</v>
      </c>
      <c r="G21" s="349">
        <f t="shared" si="3"/>
        <v>0.17913339265399908</v>
      </c>
      <c r="H21" s="346">
        <f t="shared" si="3"/>
        <v>0.23259235044132076</v>
      </c>
      <c r="I21" s="346">
        <f t="shared" si="3"/>
        <v>0.18357246587278531</v>
      </c>
      <c r="J21" s="258">
        <f t="shared" si="3"/>
        <v>0.13366834170854269</v>
      </c>
      <c r="K21" s="349">
        <f t="shared" si="3"/>
        <v>0.176762932210067</v>
      </c>
      <c r="L21" s="346">
        <f t="shared" si="3"/>
        <v>0.21483375959079276</v>
      </c>
      <c r="M21" s="346">
        <f t="shared" si="3"/>
        <v>0.18177543727665979</v>
      </c>
      <c r="N21" s="258">
        <f t="shared" si="3"/>
        <v>8.6339444115907771E-2</v>
      </c>
      <c r="O21" s="265" t="s">
        <v>26</v>
      </c>
      <c r="P21" s="226" t="s">
        <v>26</v>
      </c>
      <c r="Q21" s="226" t="s">
        <v>26</v>
      </c>
      <c r="R21" s="230" t="s">
        <v>26</v>
      </c>
    </row>
    <row r="22" spans="1:20" ht="17.25" customHeight="1" x14ac:dyDescent="0.25">
      <c r="A22" s="411" t="s">
        <v>287</v>
      </c>
      <c r="B22" s="196" t="s">
        <v>67</v>
      </c>
      <c r="C22" s="355">
        <f>C17-C7</f>
        <v>-16</v>
      </c>
      <c r="D22" s="356">
        <f t="shared" ref="D22:N22" si="4">D17-D7</f>
        <v>-18</v>
      </c>
      <c r="E22" s="357">
        <f t="shared" si="4"/>
        <v>0</v>
      </c>
      <c r="F22" s="358">
        <f t="shared" si="4"/>
        <v>363</v>
      </c>
      <c r="G22" s="359">
        <f t="shared" si="4"/>
        <v>9928</v>
      </c>
      <c r="H22" s="356">
        <f t="shared" si="4"/>
        <v>5224</v>
      </c>
      <c r="I22" s="356">
        <f t="shared" si="4"/>
        <v>9117</v>
      </c>
      <c r="J22" s="241">
        <f t="shared" si="4"/>
        <v>715</v>
      </c>
      <c r="K22" s="359">
        <f t="shared" si="4"/>
        <v>5803</v>
      </c>
      <c r="L22" s="356">
        <f t="shared" si="4"/>
        <v>2123</v>
      </c>
      <c r="M22" s="356">
        <f t="shared" si="4"/>
        <v>5464</v>
      </c>
      <c r="N22" s="241">
        <f t="shared" si="4"/>
        <v>437</v>
      </c>
      <c r="O22" s="266" t="s">
        <v>26</v>
      </c>
      <c r="P22" s="223" t="s">
        <v>26</v>
      </c>
      <c r="Q22" s="223" t="s">
        <v>26</v>
      </c>
      <c r="R22" s="229" t="s">
        <v>26</v>
      </c>
    </row>
    <row r="23" spans="1:20" ht="17.25" customHeight="1" x14ac:dyDescent="0.25">
      <c r="A23" s="412"/>
      <c r="B23" s="204" t="s">
        <v>68</v>
      </c>
      <c r="C23" s="350">
        <f>C17/C7-1</f>
        <v>-3.0947775628626717E-2</v>
      </c>
      <c r="D23" s="351">
        <f t="shared" ref="D23:N23" si="5">D17/D7-1</f>
        <v>-3.515625E-2</v>
      </c>
      <c r="E23" s="352">
        <f t="shared" si="5"/>
        <v>0</v>
      </c>
      <c r="F23" s="353">
        <f t="shared" si="5"/>
        <v>7.5782881002087743E-2</v>
      </c>
      <c r="G23" s="354">
        <f t="shared" si="5"/>
        <v>0.10477105077090298</v>
      </c>
      <c r="H23" s="351">
        <f t="shared" si="5"/>
        <v>0.16083248668452321</v>
      </c>
      <c r="I23" s="351">
        <f t="shared" si="5"/>
        <v>9.8286958677864078E-2</v>
      </c>
      <c r="J23" s="259">
        <f t="shared" si="5"/>
        <v>0.4639844256975989</v>
      </c>
      <c r="K23" s="354">
        <f t="shared" si="5"/>
        <v>0.17569408701444189</v>
      </c>
      <c r="L23" s="351">
        <f t="shared" si="5"/>
        <v>0.17506390698441487</v>
      </c>
      <c r="M23" s="351">
        <f t="shared" si="5"/>
        <v>0.16949468002605705</v>
      </c>
      <c r="N23" s="259">
        <f t="shared" si="5"/>
        <v>0.31214285714285706</v>
      </c>
      <c r="O23" s="267" t="s">
        <v>26</v>
      </c>
      <c r="P23" s="253" t="s">
        <v>26</v>
      </c>
      <c r="Q23" s="253" t="s">
        <v>26</v>
      </c>
      <c r="R23" s="254" t="s">
        <v>26</v>
      </c>
    </row>
    <row r="24" spans="1:20" s="113" customFormat="1" ht="17.25" customHeight="1" x14ac:dyDescent="0.25">
      <c r="A24" s="185"/>
      <c r="B24" s="45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4"/>
      <c r="P24" s="44"/>
      <c r="Q24" s="44"/>
      <c r="R24" s="44"/>
    </row>
    <row r="25" spans="1:20" ht="17.25" customHeight="1" x14ac:dyDescent="0.25">
      <c r="A25" s="92" t="s">
        <v>29</v>
      </c>
    </row>
    <row r="26" spans="1:20" ht="17.25" customHeight="1" x14ac:dyDescent="0.25">
      <c r="A26" s="92" t="s">
        <v>93</v>
      </c>
      <c r="K26" s="99"/>
      <c r="L26" s="99"/>
    </row>
    <row r="27" spans="1:20" ht="17.25" customHeight="1" x14ac:dyDescent="0.25">
      <c r="A27" s="92" t="s">
        <v>92</v>
      </c>
      <c r="E27" s="26"/>
      <c r="F27" s="26"/>
      <c r="G27" s="26"/>
      <c r="H27" s="26"/>
      <c r="I27" s="26"/>
      <c r="J27" s="26"/>
      <c r="K27" s="99"/>
      <c r="L27" s="99"/>
      <c r="M27" s="26"/>
      <c r="N27" s="26"/>
      <c r="O27" s="26"/>
      <c r="P27" s="26"/>
      <c r="Q27" s="26"/>
      <c r="R27" s="26"/>
    </row>
    <row r="28" spans="1:20" ht="17.25" customHeight="1" x14ac:dyDescent="0.25">
      <c r="A28" s="21" t="s">
        <v>107</v>
      </c>
      <c r="C28" s="31"/>
      <c r="D28" s="31"/>
      <c r="E28" s="31"/>
      <c r="F28" s="75"/>
      <c r="G28" s="75"/>
      <c r="H28" s="75"/>
      <c r="I28" s="31"/>
      <c r="J28" s="31"/>
      <c r="K28" s="99"/>
      <c r="L28" s="99"/>
      <c r="M28" s="99"/>
      <c r="N28" s="31"/>
      <c r="O28" s="31"/>
      <c r="P28" s="31"/>
      <c r="Q28" s="31"/>
      <c r="R28" s="31"/>
    </row>
    <row r="29" spans="1:20" x14ac:dyDescent="0.25">
      <c r="C29" s="39"/>
      <c r="D29" s="39"/>
      <c r="E29" s="39"/>
      <c r="F29" s="89"/>
      <c r="G29" s="105"/>
      <c r="H29" s="89"/>
      <c r="I29" s="39"/>
      <c r="J29" s="39"/>
      <c r="K29" s="99"/>
      <c r="L29" s="99"/>
      <c r="M29" s="39"/>
      <c r="N29" s="39"/>
      <c r="O29" s="39"/>
      <c r="P29" s="39"/>
      <c r="Q29" s="39"/>
      <c r="R29" s="39"/>
    </row>
    <row r="30" spans="1:20" x14ac:dyDescent="0.25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20" s="76" customFormat="1" x14ac:dyDescent="0.25">
      <c r="C31" s="39"/>
      <c r="D31" s="39"/>
      <c r="E31" s="39"/>
      <c r="F31" s="39"/>
      <c r="G31" s="31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</row>
    <row r="32" spans="1:20" x14ac:dyDescent="0.25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3:18" x14ac:dyDescent="0.25"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</row>
    <row r="34" spans="3:18" x14ac:dyDescent="0.25">
      <c r="E34" s="26"/>
      <c r="F34" s="26"/>
      <c r="G34" s="26"/>
      <c r="H34" s="78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3:18" x14ac:dyDescent="0.25">
      <c r="E35" s="26"/>
      <c r="F35" s="26"/>
      <c r="G35" s="26"/>
      <c r="H35" s="78"/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spans="3:18" x14ac:dyDescent="0.25">
      <c r="E36" s="26"/>
      <c r="F36" s="26"/>
      <c r="G36" s="26"/>
      <c r="H36" s="79"/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3:18" x14ac:dyDescent="0.25"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3:18" x14ac:dyDescent="0.25"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3:18" x14ac:dyDescent="0.25"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3:18" x14ac:dyDescent="0.25"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</row>
    <row r="41" spans="3:18" x14ac:dyDescent="0.25"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</row>
    <row r="42" spans="3:18" x14ac:dyDescent="0.25"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</row>
    <row r="43" spans="3:18" x14ac:dyDescent="0.25"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</row>
    <row r="44" spans="3:18" x14ac:dyDescent="0.25"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</row>
    <row r="45" spans="3:18" x14ac:dyDescent="0.25"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</row>
  </sheetData>
  <mergeCells count="39">
    <mergeCell ref="A17:B17"/>
    <mergeCell ref="A18:A19"/>
    <mergeCell ref="A20:A21"/>
    <mergeCell ref="A22:A23"/>
    <mergeCell ref="M5:M6"/>
    <mergeCell ref="A10:B10"/>
    <mergeCell ref="A11:B11"/>
    <mergeCell ref="A12:B12"/>
    <mergeCell ref="A13:B13"/>
    <mergeCell ref="A14:B14"/>
    <mergeCell ref="A15:B15"/>
    <mergeCell ref="A16:B16"/>
    <mergeCell ref="F3:F6"/>
    <mergeCell ref="G3:J3"/>
    <mergeCell ref="K3:N3"/>
    <mergeCell ref="D5:D6"/>
    <mergeCell ref="Q5:Q6"/>
    <mergeCell ref="A3:B6"/>
    <mergeCell ref="A7:B7"/>
    <mergeCell ref="A8:B8"/>
    <mergeCell ref="K4:K6"/>
    <mergeCell ref="L4:N4"/>
    <mergeCell ref="N5:N6"/>
    <mergeCell ref="A9:B9"/>
    <mergeCell ref="O3:R3"/>
    <mergeCell ref="C4:C6"/>
    <mergeCell ref="D4:E4"/>
    <mergeCell ref="G4:G6"/>
    <mergeCell ref="H4:J4"/>
    <mergeCell ref="P5:P6"/>
    <mergeCell ref="R5:R6"/>
    <mergeCell ref="O4:O6"/>
    <mergeCell ref="P4:R4"/>
    <mergeCell ref="I5:I6"/>
    <mergeCell ref="C3:E3"/>
    <mergeCell ref="E5:E6"/>
    <mergeCell ref="H5:H6"/>
    <mergeCell ref="J5:J6"/>
    <mergeCell ref="L5:L6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23:N23 C18:N18 C19:N19 C20:N20 C21:N21 C22:N2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T113"/>
  <sheetViews>
    <sheetView showGridLines="0" zoomScaleNormal="100" workbookViewId="0"/>
  </sheetViews>
  <sheetFormatPr defaultRowHeight="15" x14ac:dyDescent="0.25"/>
  <cols>
    <col min="1" max="1" width="12.85546875" customWidth="1"/>
    <col min="2" max="2" width="5.7109375" style="34" customWidth="1"/>
    <col min="3" max="3" width="7.28515625" customWidth="1"/>
    <col min="4" max="4" width="7.28515625" style="34" customWidth="1"/>
    <col min="5" max="6" width="7.28515625" customWidth="1"/>
    <col min="7" max="7" width="7.28515625" style="34" customWidth="1"/>
    <col min="8" max="9" width="7.28515625" customWidth="1"/>
    <col min="10" max="10" width="7.28515625" style="34" customWidth="1"/>
    <col min="11" max="12" width="7.28515625" customWidth="1"/>
    <col min="13" max="13" width="7.28515625" style="34" customWidth="1"/>
    <col min="14" max="15" width="7.28515625" customWidth="1"/>
    <col min="16" max="16" width="7.28515625" style="34" customWidth="1"/>
    <col min="17" max="17" width="7.28515625" customWidth="1"/>
  </cols>
  <sheetData>
    <row r="1" spans="1:20" s="12" customFormat="1" ht="13.5" customHeight="1" x14ac:dyDescent="0.2">
      <c r="A1" s="36" t="s">
        <v>294</v>
      </c>
      <c r="B1" s="36"/>
      <c r="O1" s="52"/>
    </row>
    <row r="2" spans="1:20" s="2" customFormat="1" ht="19.5" customHeight="1" thickBot="1" x14ac:dyDescent="0.3">
      <c r="A2" s="311" t="s">
        <v>376</v>
      </c>
      <c r="B2" s="33"/>
      <c r="D2" s="33"/>
      <c r="G2" s="33"/>
      <c r="J2" s="33"/>
      <c r="L2" s="2" t="s">
        <v>0</v>
      </c>
      <c r="M2" s="33"/>
      <c r="O2" s="33"/>
      <c r="P2" s="33"/>
      <c r="Q2" s="33"/>
      <c r="R2" s="33"/>
      <c r="S2" s="40" t="s">
        <v>357</v>
      </c>
      <c r="T2" s="33"/>
    </row>
    <row r="3" spans="1:20" ht="19.5" customHeight="1" x14ac:dyDescent="0.25">
      <c r="A3" s="419" t="s">
        <v>70</v>
      </c>
      <c r="B3" s="420"/>
      <c r="C3" s="529" t="s">
        <v>95</v>
      </c>
      <c r="D3" s="519"/>
      <c r="E3" s="519"/>
      <c r="F3" s="518" t="s">
        <v>80</v>
      </c>
      <c r="G3" s="519"/>
      <c r="H3" s="520"/>
      <c r="I3" s="518" t="s">
        <v>82</v>
      </c>
      <c r="J3" s="519"/>
      <c r="K3" s="520"/>
      <c r="L3" s="518" t="s">
        <v>83</v>
      </c>
      <c r="M3" s="519"/>
      <c r="N3" s="520"/>
      <c r="O3" s="518" t="s">
        <v>84</v>
      </c>
      <c r="P3" s="519"/>
      <c r="Q3" s="524"/>
    </row>
    <row r="4" spans="1:20" ht="12" customHeight="1" x14ac:dyDescent="0.25">
      <c r="A4" s="421"/>
      <c r="B4" s="422"/>
      <c r="C4" s="530"/>
      <c r="D4" s="522"/>
      <c r="E4" s="522"/>
      <c r="F4" s="521"/>
      <c r="G4" s="522"/>
      <c r="H4" s="523"/>
      <c r="I4" s="521"/>
      <c r="J4" s="522"/>
      <c r="K4" s="523"/>
      <c r="L4" s="521"/>
      <c r="M4" s="522"/>
      <c r="N4" s="523"/>
      <c r="O4" s="521"/>
      <c r="P4" s="522"/>
      <c r="Q4" s="525"/>
    </row>
    <row r="5" spans="1:20" ht="15.75" customHeight="1" x14ac:dyDescent="0.25">
      <c r="A5" s="421"/>
      <c r="B5" s="422"/>
      <c r="C5" s="527" t="s">
        <v>1</v>
      </c>
      <c r="D5" s="516" t="s">
        <v>28</v>
      </c>
      <c r="E5" s="526"/>
      <c r="F5" s="527" t="s">
        <v>1</v>
      </c>
      <c r="G5" s="516" t="s">
        <v>28</v>
      </c>
      <c r="H5" s="526"/>
      <c r="I5" s="527" t="s">
        <v>1</v>
      </c>
      <c r="J5" s="516" t="s">
        <v>28</v>
      </c>
      <c r="K5" s="526"/>
      <c r="L5" s="527" t="s">
        <v>1</v>
      </c>
      <c r="M5" s="516" t="s">
        <v>28</v>
      </c>
      <c r="N5" s="526"/>
      <c r="O5" s="527" t="s">
        <v>1</v>
      </c>
      <c r="P5" s="516" t="s">
        <v>28</v>
      </c>
      <c r="Q5" s="517"/>
    </row>
    <row r="6" spans="1:20" ht="15.75" customHeight="1" thickBot="1" x14ac:dyDescent="0.3">
      <c r="A6" s="430"/>
      <c r="B6" s="431"/>
      <c r="C6" s="528"/>
      <c r="D6" s="275" t="s">
        <v>59</v>
      </c>
      <c r="E6" s="276" t="s">
        <v>73</v>
      </c>
      <c r="F6" s="528"/>
      <c r="G6" s="275" t="s">
        <v>59</v>
      </c>
      <c r="H6" s="276" t="s">
        <v>73</v>
      </c>
      <c r="I6" s="528"/>
      <c r="J6" s="275" t="s">
        <v>59</v>
      </c>
      <c r="K6" s="276" t="s">
        <v>73</v>
      </c>
      <c r="L6" s="528"/>
      <c r="M6" s="275" t="s">
        <v>59</v>
      </c>
      <c r="N6" s="276" t="s">
        <v>73</v>
      </c>
      <c r="O6" s="528"/>
      <c r="P6" s="275" t="s">
        <v>59</v>
      </c>
      <c r="Q6" s="276" t="s">
        <v>73</v>
      </c>
    </row>
    <row r="7" spans="1:20" s="7" customFormat="1" x14ac:dyDescent="0.25">
      <c r="A7" s="413" t="s">
        <v>6</v>
      </c>
      <c r="B7" s="414"/>
      <c r="C7" s="97">
        <v>28</v>
      </c>
      <c r="D7" s="160">
        <v>1314</v>
      </c>
      <c r="E7" s="291">
        <v>1.3866756719678342E-2</v>
      </c>
      <c r="F7" s="292">
        <v>5</v>
      </c>
      <c r="G7" s="160">
        <v>437</v>
      </c>
      <c r="H7" s="291">
        <v>4.6116991525870892E-3</v>
      </c>
      <c r="I7" s="292">
        <v>388</v>
      </c>
      <c r="J7" s="160">
        <v>82982</v>
      </c>
      <c r="K7" s="291">
        <v>0.87571629080087376</v>
      </c>
      <c r="L7" s="292">
        <v>91</v>
      </c>
      <c r="M7" s="160">
        <v>9696</v>
      </c>
      <c r="N7" s="291">
        <v>0.10232273451598264</v>
      </c>
      <c r="O7" s="292">
        <v>5</v>
      </c>
      <c r="P7" s="160">
        <v>330</v>
      </c>
      <c r="Q7" s="293">
        <v>3.4825188108781224E-3</v>
      </c>
      <c r="S7" s="11"/>
      <c r="T7" s="11"/>
    </row>
    <row r="8" spans="1:20" s="7" customFormat="1" x14ac:dyDescent="0.25">
      <c r="A8" s="413" t="s">
        <v>7</v>
      </c>
      <c r="B8" s="414"/>
      <c r="C8" s="97">
        <v>28</v>
      </c>
      <c r="D8" s="160">
        <v>1367</v>
      </c>
      <c r="E8" s="291">
        <v>1.4884419812502041E-2</v>
      </c>
      <c r="F8" s="292">
        <v>5</v>
      </c>
      <c r="G8" s="160">
        <v>441</v>
      </c>
      <c r="H8" s="291">
        <v>4.8017769841356261E-3</v>
      </c>
      <c r="I8" s="292">
        <v>389</v>
      </c>
      <c r="J8" s="160">
        <v>80252</v>
      </c>
      <c r="K8" s="291">
        <v>0.87381452728084408</v>
      </c>
      <c r="L8" s="292">
        <v>89</v>
      </c>
      <c r="M8" s="160">
        <v>9475</v>
      </c>
      <c r="N8" s="291">
        <v>0.10316743066822008</v>
      </c>
      <c r="O8" s="292">
        <v>4</v>
      </c>
      <c r="P8" s="160">
        <v>306</v>
      </c>
      <c r="Q8" s="293">
        <v>3.3318452542981892E-3</v>
      </c>
      <c r="S8" s="11"/>
      <c r="T8" s="11"/>
    </row>
    <row r="9" spans="1:20" s="7" customFormat="1" x14ac:dyDescent="0.25">
      <c r="A9" s="413" t="s">
        <v>8</v>
      </c>
      <c r="B9" s="414"/>
      <c r="C9" s="97">
        <v>27</v>
      </c>
      <c r="D9" s="294">
        <v>1394</v>
      </c>
      <c r="E9" s="291">
        <v>1.558116400460505E-2</v>
      </c>
      <c r="F9" s="292">
        <v>5</v>
      </c>
      <c r="G9" s="294">
        <v>409</v>
      </c>
      <c r="H9" s="291">
        <v>4.571517989873361E-3</v>
      </c>
      <c r="I9" s="292">
        <v>389</v>
      </c>
      <c r="J9" s="294">
        <v>77625</v>
      </c>
      <c r="K9" s="291">
        <v>0.86763834710004806</v>
      </c>
      <c r="L9" s="292">
        <v>92</v>
      </c>
      <c r="M9" s="294">
        <v>9725</v>
      </c>
      <c r="N9" s="291">
        <v>0.10869929694747785</v>
      </c>
      <c r="O9" s="292">
        <v>6</v>
      </c>
      <c r="P9" s="294">
        <v>314</v>
      </c>
      <c r="Q9" s="293">
        <v>3.5096739579956854E-3</v>
      </c>
      <c r="S9" s="11"/>
      <c r="T9" s="11"/>
    </row>
    <row r="10" spans="1:20" s="7" customFormat="1" x14ac:dyDescent="0.25">
      <c r="A10" s="413" t="s">
        <v>57</v>
      </c>
      <c r="B10" s="414"/>
      <c r="C10" s="97">
        <v>27</v>
      </c>
      <c r="D10" s="294">
        <v>1325</v>
      </c>
      <c r="E10" s="291">
        <v>1.5153767855713256E-2</v>
      </c>
      <c r="F10" s="292">
        <v>5</v>
      </c>
      <c r="G10" s="294">
        <v>422</v>
      </c>
      <c r="H10" s="291">
        <v>4.8263321019705614E-3</v>
      </c>
      <c r="I10" s="292">
        <v>388</v>
      </c>
      <c r="J10" s="294">
        <v>75468</v>
      </c>
      <c r="K10" s="291">
        <v>0.86311286983771174</v>
      </c>
      <c r="L10" s="292">
        <v>91</v>
      </c>
      <c r="M10" s="294">
        <v>9917</v>
      </c>
      <c r="N10" s="291">
        <v>0.11341880439630819</v>
      </c>
      <c r="O10" s="292">
        <v>6</v>
      </c>
      <c r="P10" s="294">
        <v>305</v>
      </c>
      <c r="Q10" s="293">
        <v>3.4882258082962591E-3</v>
      </c>
      <c r="S10" s="11"/>
      <c r="T10" s="11"/>
    </row>
    <row r="11" spans="1:20" s="7" customFormat="1" x14ac:dyDescent="0.25">
      <c r="A11" s="413" t="s">
        <v>65</v>
      </c>
      <c r="B11" s="414"/>
      <c r="C11" s="97">
        <v>26</v>
      </c>
      <c r="D11" s="294">
        <v>1310</v>
      </c>
      <c r="E11" s="291">
        <v>1.5128767756091928E-2</v>
      </c>
      <c r="F11" s="292">
        <v>5</v>
      </c>
      <c r="G11" s="294">
        <v>420</v>
      </c>
      <c r="H11" s="291">
        <v>4.850444624090542E-3</v>
      </c>
      <c r="I11" s="292">
        <v>382</v>
      </c>
      <c r="J11" s="294">
        <v>75045</v>
      </c>
      <c r="K11" s="291">
        <v>0.86667051622589208</v>
      </c>
      <c r="L11" s="292">
        <v>89</v>
      </c>
      <c r="M11" s="294">
        <v>9489</v>
      </c>
      <c r="N11" s="291">
        <v>0.10958540247141703</v>
      </c>
      <c r="O11" s="292">
        <v>7</v>
      </c>
      <c r="P11" s="294">
        <v>326</v>
      </c>
      <c r="Q11" s="293">
        <v>3.7648689225083729E-3</v>
      </c>
      <c r="S11" s="11"/>
      <c r="T11" s="11"/>
    </row>
    <row r="12" spans="1:20" s="7" customFormat="1" x14ac:dyDescent="0.25">
      <c r="A12" s="413" t="s">
        <v>99</v>
      </c>
      <c r="B12" s="414"/>
      <c r="C12" s="97">
        <v>27</v>
      </c>
      <c r="D12" s="294">
        <v>1377</v>
      </c>
      <c r="E12" s="291">
        <v>1.5509725961051102E-2</v>
      </c>
      <c r="F12" s="292">
        <v>6</v>
      </c>
      <c r="G12" s="294">
        <v>484</v>
      </c>
      <c r="H12" s="291">
        <v>5.4514940923374973E-3</v>
      </c>
      <c r="I12" s="292">
        <v>383</v>
      </c>
      <c r="J12" s="294">
        <v>76730</v>
      </c>
      <c r="K12" s="291">
        <v>0.86424202831623176</v>
      </c>
      <c r="L12" s="292">
        <v>86</v>
      </c>
      <c r="M12" s="294">
        <v>9832</v>
      </c>
      <c r="N12" s="291">
        <v>0.11074192131376502</v>
      </c>
      <c r="O12" s="292">
        <v>8</v>
      </c>
      <c r="P12" s="294">
        <v>360</v>
      </c>
      <c r="Q12" s="293">
        <v>4.0548303166146674E-3</v>
      </c>
      <c r="S12" s="11"/>
      <c r="T12" s="11"/>
    </row>
    <row r="13" spans="1:20" s="7" customFormat="1" x14ac:dyDescent="0.25">
      <c r="A13" s="413" t="s">
        <v>112</v>
      </c>
      <c r="B13" s="414"/>
      <c r="C13" s="97">
        <v>27</v>
      </c>
      <c r="D13" s="294">
        <v>1399</v>
      </c>
      <c r="E13" s="291">
        <v>1.5434516388830661E-2</v>
      </c>
      <c r="F13" s="292">
        <v>6</v>
      </c>
      <c r="G13" s="294">
        <v>500</v>
      </c>
      <c r="H13" s="291">
        <v>5.5162674727772202E-3</v>
      </c>
      <c r="I13" s="292">
        <v>382</v>
      </c>
      <c r="J13" s="294">
        <v>78505</v>
      </c>
      <c r="K13" s="291">
        <v>0.86610915590075133</v>
      </c>
      <c r="L13" s="292">
        <v>87</v>
      </c>
      <c r="M13" s="294">
        <v>9852</v>
      </c>
      <c r="N13" s="291">
        <v>0.10869253428360234</v>
      </c>
      <c r="O13" s="292">
        <v>8</v>
      </c>
      <c r="P13" s="294">
        <v>385</v>
      </c>
      <c r="Q13" s="293">
        <v>4.2475259540384596E-3</v>
      </c>
      <c r="S13" s="11"/>
      <c r="T13" s="11"/>
    </row>
    <row r="14" spans="1:20" s="7" customFormat="1" x14ac:dyDescent="0.25">
      <c r="A14" s="413" t="s">
        <v>124</v>
      </c>
      <c r="B14" s="414"/>
      <c r="C14" s="97">
        <v>27</v>
      </c>
      <c r="D14" s="294">
        <v>1374</v>
      </c>
      <c r="E14" s="291">
        <v>1.5056544227228895E-2</v>
      </c>
      <c r="F14" s="292">
        <v>6</v>
      </c>
      <c r="G14" s="294">
        <v>499</v>
      </c>
      <c r="H14" s="291">
        <v>5.468133602174104E-3</v>
      </c>
      <c r="I14" s="292">
        <v>380</v>
      </c>
      <c r="J14" s="294">
        <v>79165</v>
      </c>
      <c r="K14" s="291">
        <v>0.86750460243710004</v>
      </c>
      <c r="L14" s="292">
        <v>86</v>
      </c>
      <c r="M14" s="294">
        <v>9780</v>
      </c>
      <c r="N14" s="291">
        <v>0.10717103532918383</v>
      </c>
      <c r="O14" s="292">
        <v>7</v>
      </c>
      <c r="P14" s="294">
        <v>438</v>
      </c>
      <c r="Q14" s="293">
        <v>4.7996844043131414E-3</v>
      </c>
      <c r="S14" s="11"/>
      <c r="T14" s="11"/>
    </row>
    <row r="15" spans="1:20" s="7" customFormat="1" x14ac:dyDescent="0.25">
      <c r="A15" s="413" t="s">
        <v>128</v>
      </c>
      <c r="B15" s="414"/>
      <c r="C15" s="97">
        <v>27</v>
      </c>
      <c r="D15" s="294">
        <v>1461</v>
      </c>
      <c r="E15" s="291">
        <v>1.5370210617122898E-2</v>
      </c>
      <c r="F15" s="292">
        <v>5</v>
      </c>
      <c r="G15" s="294">
        <v>466</v>
      </c>
      <c r="H15" s="291">
        <v>4.902476487049467E-3</v>
      </c>
      <c r="I15" s="292">
        <v>377</v>
      </c>
      <c r="J15" s="294">
        <v>82642</v>
      </c>
      <c r="K15" s="291">
        <v>0.86942159193721469</v>
      </c>
      <c r="L15" s="292">
        <v>87</v>
      </c>
      <c r="M15" s="294">
        <v>9970</v>
      </c>
      <c r="N15" s="291">
        <v>0.10488774801691669</v>
      </c>
      <c r="O15" s="292">
        <v>9</v>
      </c>
      <c r="P15" s="294">
        <v>515</v>
      </c>
      <c r="Q15" s="293">
        <v>5.4179729416962991E-3</v>
      </c>
      <c r="S15" s="11"/>
      <c r="T15" s="11"/>
    </row>
    <row r="16" spans="1:20" s="7" customFormat="1" x14ac:dyDescent="0.25">
      <c r="A16" s="413" t="s">
        <v>131</v>
      </c>
      <c r="B16" s="414"/>
      <c r="C16" s="97">
        <v>27</v>
      </c>
      <c r="D16" s="294">
        <v>1463</v>
      </c>
      <c r="E16" s="291">
        <v>1.4547660243024481E-2</v>
      </c>
      <c r="F16" s="292">
        <v>5</v>
      </c>
      <c r="G16" s="294">
        <v>549</v>
      </c>
      <c r="H16" s="291">
        <v>5.4591014855915514E-3</v>
      </c>
      <c r="I16" s="292">
        <v>373</v>
      </c>
      <c r="J16" s="294">
        <v>87436</v>
      </c>
      <c r="K16" s="291">
        <v>0.85052602271145317</v>
      </c>
      <c r="L16" s="292">
        <v>88</v>
      </c>
      <c r="M16" s="294">
        <v>10512</v>
      </c>
      <c r="N16" s="291">
        <v>0.10001392120597419</v>
      </c>
      <c r="O16" s="292">
        <v>10</v>
      </c>
      <c r="P16" s="294">
        <v>606</v>
      </c>
      <c r="Q16" s="293">
        <v>6.0258934431119864E-3</v>
      </c>
      <c r="S16" s="11"/>
      <c r="T16" s="11"/>
    </row>
    <row r="17" spans="1:20" s="7" customFormat="1" ht="15.75" thickBot="1" x14ac:dyDescent="0.3">
      <c r="A17" s="415" t="s">
        <v>283</v>
      </c>
      <c r="B17" s="416"/>
      <c r="C17" s="97">
        <v>27</v>
      </c>
      <c r="D17" s="50">
        <v>1366</v>
      </c>
      <c r="E17" s="291">
        <v>1.3048420529769695E-2</v>
      </c>
      <c r="F17" s="98">
        <v>5</v>
      </c>
      <c r="G17" s="50">
        <v>589</v>
      </c>
      <c r="H17" s="291">
        <v>5.6262955285756588E-3</v>
      </c>
      <c r="I17" s="292">
        <v>370</v>
      </c>
      <c r="J17" s="50">
        <v>91098</v>
      </c>
      <c r="K17" s="291">
        <v>0.87019400689674931</v>
      </c>
      <c r="L17" s="98">
        <v>89</v>
      </c>
      <c r="M17" s="50">
        <v>10973</v>
      </c>
      <c r="N17" s="291">
        <v>0.1048172170374545</v>
      </c>
      <c r="O17" s="98">
        <v>10</v>
      </c>
      <c r="P17" s="50">
        <v>661</v>
      </c>
      <c r="Q17" s="293">
        <v>6.314060007450782E-3</v>
      </c>
      <c r="S17" s="320"/>
      <c r="T17" s="11"/>
    </row>
    <row r="18" spans="1:20" ht="15.75" customHeight="1" x14ac:dyDescent="0.25">
      <c r="A18" s="417" t="s">
        <v>284</v>
      </c>
      <c r="B18" s="194" t="s">
        <v>67</v>
      </c>
      <c r="C18" s="340">
        <f>C17-C16</f>
        <v>0</v>
      </c>
      <c r="D18" s="341">
        <f>D17-D16</f>
        <v>-97</v>
      </c>
      <c r="E18" s="221" t="s">
        <v>27</v>
      </c>
      <c r="F18" s="340">
        <f>F17-F16</f>
        <v>0</v>
      </c>
      <c r="G18" s="341">
        <f>G17-G16</f>
        <v>40</v>
      </c>
      <c r="H18" s="221" t="s">
        <v>27</v>
      </c>
      <c r="I18" s="340">
        <f>I17-I16</f>
        <v>-3</v>
      </c>
      <c r="J18" s="341">
        <f>J17-J16</f>
        <v>3662</v>
      </c>
      <c r="K18" s="221" t="s">
        <v>27</v>
      </c>
      <c r="L18" s="340">
        <f>L17-L16</f>
        <v>1</v>
      </c>
      <c r="M18" s="341">
        <f>M17-M16</f>
        <v>461</v>
      </c>
      <c r="N18" s="221" t="s">
        <v>27</v>
      </c>
      <c r="O18" s="340">
        <f>O17-O16</f>
        <v>0</v>
      </c>
      <c r="P18" s="341">
        <f>P17-P16</f>
        <v>55</v>
      </c>
      <c r="Q18" s="228" t="s">
        <v>27</v>
      </c>
    </row>
    <row r="19" spans="1:20" s="34" customFormat="1" ht="16.5" customHeight="1" x14ac:dyDescent="0.25">
      <c r="A19" s="418"/>
      <c r="B19" s="189" t="s">
        <v>68</v>
      </c>
      <c r="C19" s="350">
        <f>C17/C16-1</f>
        <v>0</v>
      </c>
      <c r="D19" s="351">
        <f>D17/D16-1</f>
        <v>-6.6302118933697862E-2</v>
      </c>
      <c r="E19" s="227" t="s">
        <v>27</v>
      </c>
      <c r="F19" s="350">
        <f>F17/F16-1</f>
        <v>0</v>
      </c>
      <c r="G19" s="351">
        <f>G17/G16-1</f>
        <v>7.2859744990892539E-2</v>
      </c>
      <c r="H19" s="227" t="s">
        <v>27</v>
      </c>
      <c r="I19" s="350">
        <f t="shared" ref="I19:O19" si="0">I17/I16-1</f>
        <v>-8.0428954423592547E-3</v>
      </c>
      <c r="J19" s="351">
        <f>J17/J16-1</f>
        <v>4.1882062308431278E-2</v>
      </c>
      <c r="K19" s="227" t="s">
        <v>27</v>
      </c>
      <c r="L19" s="350">
        <f t="shared" si="0"/>
        <v>1.1363636363636465E-2</v>
      </c>
      <c r="M19" s="351">
        <f>M17/M16-1</f>
        <v>4.385464231354641E-2</v>
      </c>
      <c r="N19" s="227" t="s">
        <v>27</v>
      </c>
      <c r="O19" s="350">
        <f t="shared" si="0"/>
        <v>0</v>
      </c>
      <c r="P19" s="351">
        <f>P17/P16-1</f>
        <v>9.0759075907590692E-2</v>
      </c>
      <c r="Q19" s="230" t="s">
        <v>27</v>
      </c>
    </row>
    <row r="20" spans="1:20" ht="15.75" customHeight="1" x14ac:dyDescent="0.25">
      <c r="A20" s="411" t="s">
        <v>288</v>
      </c>
      <c r="B20" s="196" t="s">
        <v>67</v>
      </c>
      <c r="C20" s="360">
        <f>C17-C12</f>
        <v>0</v>
      </c>
      <c r="D20" s="361">
        <f>D17-D12</f>
        <v>-11</v>
      </c>
      <c r="E20" s="224" t="s">
        <v>27</v>
      </c>
      <c r="F20" s="360">
        <f>F17-F12</f>
        <v>-1</v>
      </c>
      <c r="G20" s="361">
        <f>G17-G12</f>
        <v>105</v>
      </c>
      <c r="H20" s="224" t="s">
        <v>27</v>
      </c>
      <c r="I20" s="360">
        <f>I17-I12</f>
        <v>-13</v>
      </c>
      <c r="J20" s="361">
        <f>J17-J12</f>
        <v>14368</v>
      </c>
      <c r="K20" s="224" t="s">
        <v>27</v>
      </c>
      <c r="L20" s="360">
        <f>L17-L12</f>
        <v>3</v>
      </c>
      <c r="M20" s="361">
        <f>M17-M12</f>
        <v>1141</v>
      </c>
      <c r="N20" s="224" t="s">
        <v>27</v>
      </c>
      <c r="O20" s="360">
        <f>O17-O12</f>
        <v>2</v>
      </c>
      <c r="P20" s="361">
        <f>P17-P12</f>
        <v>301</v>
      </c>
      <c r="Q20" s="229" t="s">
        <v>27</v>
      </c>
    </row>
    <row r="21" spans="1:20" ht="18" customHeight="1" x14ac:dyDescent="0.25">
      <c r="A21" s="418"/>
      <c r="B21" s="189" t="s">
        <v>68</v>
      </c>
      <c r="C21" s="345">
        <f>C17/C12-1</f>
        <v>0</v>
      </c>
      <c r="D21" s="346">
        <f>D17/D12-1</f>
        <v>-7.9883805374001415E-3</v>
      </c>
      <c r="E21" s="227" t="s">
        <v>27</v>
      </c>
      <c r="F21" s="345">
        <f>F17/F12-1</f>
        <v>-0.16666666666666663</v>
      </c>
      <c r="G21" s="346">
        <f>G17/G12-1</f>
        <v>0.21694214876033069</v>
      </c>
      <c r="H21" s="227" t="s">
        <v>27</v>
      </c>
      <c r="I21" s="345">
        <f>I17/I12-1</f>
        <v>-3.394255874673624E-2</v>
      </c>
      <c r="J21" s="346">
        <f>J17/J12-1</f>
        <v>0.18725400755897303</v>
      </c>
      <c r="K21" s="227" t="s">
        <v>27</v>
      </c>
      <c r="L21" s="345">
        <f>L17/L12-1</f>
        <v>3.488372093023262E-2</v>
      </c>
      <c r="M21" s="346">
        <f>M17/M12-1</f>
        <v>0.11604963384865741</v>
      </c>
      <c r="N21" s="227" t="s">
        <v>27</v>
      </c>
      <c r="O21" s="345">
        <f>O17/O12-1</f>
        <v>0.25</v>
      </c>
      <c r="P21" s="346">
        <f>P17/P12-1</f>
        <v>0.83611111111111103</v>
      </c>
      <c r="Q21" s="230" t="s">
        <v>27</v>
      </c>
      <c r="T21" s="31"/>
    </row>
    <row r="22" spans="1:20" ht="15.75" customHeight="1" x14ac:dyDescent="0.25">
      <c r="A22" s="411" t="s">
        <v>287</v>
      </c>
      <c r="B22" s="196" t="s">
        <v>67</v>
      </c>
      <c r="C22" s="355">
        <f>C17-C7</f>
        <v>-1</v>
      </c>
      <c r="D22" s="356">
        <f>D17-D7</f>
        <v>52</v>
      </c>
      <c r="E22" s="224" t="s">
        <v>27</v>
      </c>
      <c r="F22" s="355">
        <f>F17-F7</f>
        <v>0</v>
      </c>
      <c r="G22" s="356">
        <f>G17-G7</f>
        <v>152</v>
      </c>
      <c r="H22" s="224" t="s">
        <v>27</v>
      </c>
      <c r="I22" s="355">
        <f>I17-I7</f>
        <v>-18</v>
      </c>
      <c r="J22" s="356">
        <f>J17-J7</f>
        <v>8116</v>
      </c>
      <c r="K22" s="224" t="s">
        <v>27</v>
      </c>
      <c r="L22" s="355">
        <f>L17-L7</f>
        <v>-2</v>
      </c>
      <c r="M22" s="356">
        <f>M17-M7</f>
        <v>1277</v>
      </c>
      <c r="N22" s="224" t="s">
        <v>27</v>
      </c>
      <c r="O22" s="355">
        <f>O17-O7</f>
        <v>5</v>
      </c>
      <c r="P22" s="356">
        <f>P17-P7</f>
        <v>331</v>
      </c>
      <c r="Q22" s="229" t="s">
        <v>27</v>
      </c>
    </row>
    <row r="23" spans="1:20" ht="15.75" customHeight="1" x14ac:dyDescent="0.25">
      <c r="A23" s="412"/>
      <c r="B23" s="204" t="s">
        <v>68</v>
      </c>
      <c r="C23" s="350">
        <f>C17/C7-1</f>
        <v>-3.5714285714285698E-2</v>
      </c>
      <c r="D23" s="351">
        <f>D17/D7-1</f>
        <v>3.9573820395738313E-2</v>
      </c>
      <c r="E23" s="255" t="s">
        <v>27</v>
      </c>
      <c r="F23" s="350">
        <f>F17/F7-1</f>
        <v>0</v>
      </c>
      <c r="G23" s="351">
        <f>G17/G7-1</f>
        <v>0.34782608695652173</v>
      </c>
      <c r="H23" s="255" t="s">
        <v>27</v>
      </c>
      <c r="I23" s="350">
        <f>I17/I7-1</f>
        <v>-4.6391752577319534E-2</v>
      </c>
      <c r="J23" s="351">
        <f>J17/J7-1</f>
        <v>9.7804343110554193E-2</v>
      </c>
      <c r="K23" s="255" t="s">
        <v>27</v>
      </c>
      <c r="L23" s="350">
        <f>L17/L7-1</f>
        <v>-2.1978021978022011E-2</v>
      </c>
      <c r="M23" s="351">
        <f>M17/M7-1</f>
        <v>0.13170379537953791</v>
      </c>
      <c r="N23" s="255" t="s">
        <v>27</v>
      </c>
      <c r="O23" s="350">
        <f>O17/O7-1</f>
        <v>1</v>
      </c>
      <c r="P23" s="351">
        <f>P17/P7-1</f>
        <v>1.0030303030303029</v>
      </c>
      <c r="Q23" s="254" t="s">
        <v>27</v>
      </c>
    </row>
    <row r="24" spans="1:20" s="113" customFormat="1" ht="15.75" customHeight="1" x14ac:dyDescent="0.25">
      <c r="A24" s="185"/>
      <c r="B24" s="45"/>
      <c r="C24" s="43"/>
      <c r="D24" s="43"/>
      <c r="E24" s="44"/>
      <c r="F24" s="43"/>
      <c r="G24" s="43"/>
      <c r="H24" s="44"/>
      <c r="I24" s="43"/>
      <c r="J24" s="43"/>
      <c r="K24" s="44"/>
      <c r="L24" s="43"/>
      <c r="M24" s="43"/>
      <c r="N24" s="44"/>
      <c r="O24" s="43"/>
      <c r="P24" s="43"/>
      <c r="Q24" s="44"/>
    </row>
    <row r="25" spans="1:20" s="64" customFormat="1" x14ac:dyDescent="0.25">
      <c r="A25" s="91" t="s">
        <v>381</v>
      </c>
      <c r="B25" s="37"/>
    </row>
    <row r="26" spans="1:20" ht="18.75" customHeight="1" x14ac:dyDescent="0.25">
      <c r="A26" s="90" t="s">
        <v>107</v>
      </c>
    </row>
    <row r="27" spans="1:20" x14ac:dyDescent="0.25">
      <c r="A27" s="41"/>
    </row>
    <row r="28" spans="1:20" ht="15.75" customHeight="1" x14ac:dyDescent="0.25">
      <c r="A28" s="31"/>
    </row>
    <row r="29" spans="1:20" x14ac:dyDescent="0.25">
      <c r="A29" s="31"/>
      <c r="C29" s="31"/>
    </row>
    <row r="31" spans="1:20" ht="17.25" customHeight="1" x14ac:dyDescent="0.25"/>
    <row r="32" spans="1:20" ht="15.75" customHeight="1" x14ac:dyDescent="0.25"/>
    <row r="34" ht="15.75" customHeight="1" x14ac:dyDescent="0.25"/>
    <row r="35" ht="15.75" customHeight="1" x14ac:dyDescent="0.25"/>
    <row r="36" ht="15.75" customHeight="1" x14ac:dyDescent="0.25"/>
    <row r="38" ht="60" customHeight="1" x14ac:dyDescent="0.25"/>
    <row r="39" ht="15.75" customHeight="1" x14ac:dyDescent="0.25"/>
    <row r="40" ht="15.75" customHeight="1" x14ac:dyDescent="0.25"/>
    <row r="41" ht="15.75" customHeight="1" x14ac:dyDescent="0.25"/>
    <row r="45" ht="75" customHeight="1" x14ac:dyDescent="0.25"/>
    <row r="47" ht="15.75" customHeight="1" x14ac:dyDescent="0.25"/>
    <row r="48" ht="15.75" customHeight="1" x14ac:dyDescent="0.25"/>
    <row r="49" ht="15.75" customHeight="1" x14ac:dyDescent="0.25"/>
    <row r="57" ht="15.75" customHeight="1" x14ac:dyDescent="0.25"/>
    <row r="59" ht="30" customHeight="1" x14ac:dyDescent="0.25"/>
    <row r="66" ht="45" customHeight="1" x14ac:dyDescent="0.25"/>
    <row r="73" ht="75" customHeight="1" x14ac:dyDescent="0.25"/>
    <row r="80" ht="75" customHeight="1" x14ac:dyDescent="0.25"/>
    <row r="87" ht="30" customHeight="1" x14ac:dyDescent="0.25"/>
    <row r="94" ht="60" customHeight="1" x14ac:dyDescent="0.25"/>
    <row r="101" ht="75" customHeight="1" x14ac:dyDescent="0.25"/>
    <row r="108" ht="15.75" customHeight="1" x14ac:dyDescent="0.25"/>
    <row r="113" ht="15.75" customHeight="1" x14ac:dyDescent="0.25"/>
  </sheetData>
  <mergeCells count="30">
    <mergeCell ref="P5:Q5"/>
    <mergeCell ref="A17:B17"/>
    <mergeCell ref="L3:N4"/>
    <mergeCell ref="O3:Q4"/>
    <mergeCell ref="M5:N5"/>
    <mergeCell ref="L5:L6"/>
    <mergeCell ref="O5:O6"/>
    <mergeCell ref="C3:E4"/>
    <mergeCell ref="F3:H4"/>
    <mergeCell ref="I3:K4"/>
    <mergeCell ref="D5:E5"/>
    <mergeCell ref="G5:H5"/>
    <mergeCell ref="J5:K5"/>
    <mergeCell ref="C5:C6"/>
    <mergeCell ref="F5:F6"/>
    <mergeCell ref="I5:I6"/>
    <mergeCell ref="A20:A21"/>
    <mergeCell ref="A22:A23"/>
    <mergeCell ref="A3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A19"/>
  </mergeCells>
  <hyperlinks>
    <hyperlink ref="S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Q23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U27"/>
  <sheetViews>
    <sheetView showGridLines="0" zoomScaleNormal="100" workbookViewId="0"/>
  </sheetViews>
  <sheetFormatPr defaultRowHeight="15" x14ac:dyDescent="0.25"/>
  <cols>
    <col min="1" max="1" width="24.28515625" customWidth="1"/>
    <col min="2" max="5" width="7" customWidth="1"/>
    <col min="6" max="10" width="6.42578125" customWidth="1"/>
    <col min="11" max="11" width="6.85546875" customWidth="1"/>
    <col min="12" max="12" width="6.42578125" style="34" customWidth="1"/>
    <col min="13" max="14" width="6.42578125" customWidth="1"/>
    <col min="15" max="16" width="6.42578125" style="34" customWidth="1"/>
    <col min="17" max="17" width="6.85546875" style="34" customWidth="1"/>
    <col min="18" max="18" width="6.42578125" style="34" customWidth="1"/>
  </cols>
  <sheetData>
    <row r="1" spans="1:21" s="1" customFormat="1" ht="17.25" customHeight="1" x14ac:dyDescent="0.2">
      <c r="A1" s="32" t="s">
        <v>375</v>
      </c>
      <c r="L1" s="32"/>
      <c r="O1" s="52"/>
      <c r="P1" s="32"/>
      <c r="Q1" s="32"/>
      <c r="R1" s="32"/>
    </row>
    <row r="2" spans="1:21" s="2" customFormat="1" ht="17.25" customHeight="1" thickBot="1" x14ac:dyDescent="0.3">
      <c r="A2" s="311" t="s">
        <v>376</v>
      </c>
      <c r="I2" s="2" t="s">
        <v>0</v>
      </c>
      <c r="L2" s="33"/>
      <c r="O2" s="33"/>
      <c r="P2" s="33"/>
      <c r="Q2" s="33"/>
      <c r="R2" s="33"/>
      <c r="S2" s="33"/>
      <c r="T2" s="40" t="s">
        <v>357</v>
      </c>
      <c r="U2" s="33"/>
    </row>
    <row r="3" spans="1:21" ht="22.5" customHeight="1" x14ac:dyDescent="0.25">
      <c r="A3" s="512" t="s">
        <v>85</v>
      </c>
      <c r="B3" s="454" t="s">
        <v>71</v>
      </c>
      <c r="C3" s="455"/>
      <c r="D3" s="455"/>
      <c r="E3" s="455"/>
      <c r="F3" s="455"/>
      <c r="G3" s="455"/>
      <c r="H3" s="455"/>
      <c r="I3" s="455"/>
      <c r="J3" s="455"/>
      <c r="K3" s="455"/>
      <c r="L3" s="456"/>
      <c r="M3" s="447" t="s">
        <v>284</v>
      </c>
      <c r="N3" s="448"/>
      <c r="O3" s="449" t="s">
        <v>285</v>
      </c>
      <c r="P3" s="450"/>
      <c r="Q3" s="451" t="s">
        <v>286</v>
      </c>
      <c r="R3" s="448"/>
    </row>
    <row r="4" spans="1:21" ht="22.5" customHeight="1" thickBot="1" x14ac:dyDescent="0.3">
      <c r="A4" s="513"/>
      <c r="B4" s="209" t="s">
        <v>6</v>
      </c>
      <c r="C4" s="209" t="s">
        <v>7</v>
      </c>
      <c r="D4" s="209" t="s">
        <v>8</v>
      </c>
      <c r="E4" s="209" t="s">
        <v>57</v>
      </c>
      <c r="F4" s="209" t="s">
        <v>65</v>
      </c>
      <c r="G4" s="210" t="s">
        <v>99</v>
      </c>
      <c r="H4" s="210" t="s">
        <v>112</v>
      </c>
      <c r="I4" s="210" t="s">
        <v>124</v>
      </c>
      <c r="J4" s="210" t="s">
        <v>128</v>
      </c>
      <c r="K4" s="210" t="s">
        <v>131</v>
      </c>
      <c r="L4" s="243" t="s">
        <v>283</v>
      </c>
      <c r="M4" s="232" t="s">
        <v>67</v>
      </c>
      <c r="N4" s="213" t="s">
        <v>68</v>
      </c>
      <c r="O4" s="215" t="s">
        <v>67</v>
      </c>
      <c r="P4" s="213" t="s">
        <v>68</v>
      </c>
      <c r="Q4" s="215" t="s">
        <v>67</v>
      </c>
      <c r="R4" s="245" t="s">
        <v>68</v>
      </c>
    </row>
    <row r="5" spans="1:21" ht="21.75" customHeight="1" x14ac:dyDescent="0.25">
      <c r="A5" s="295" t="s">
        <v>30</v>
      </c>
      <c r="B5" s="296">
        <v>94759</v>
      </c>
      <c r="C5" s="296">
        <v>91841</v>
      </c>
      <c r="D5" s="296">
        <v>89467</v>
      </c>
      <c r="E5" s="297">
        <v>87437</v>
      </c>
      <c r="F5" s="297">
        <v>86590</v>
      </c>
      <c r="G5" s="297">
        <v>88783</v>
      </c>
      <c r="H5" s="297">
        <v>90641</v>
      </c>
      <c r="I5" s="297">
        <v>91256</v>
      </c>
      <c r="J5" s="297">
        <v>95054</v>
      </c>
      <c r="K5" s="297">
        <v>100566</v>
      </c>
      <c r="L5" s="298">
        <v>104687</v>
      </c>
      <c r="M5" s="233">
        <f>L5-K5</f>
        <v>4121</v>
      </c>
      <c r="N5" s="246">
        <f>L5/K5-1</f>
        <v>4.0978064156871996E-2</v>
      </c>
      <c r="O5" s="217">
        <f>L5-G5</f>
        <v>15904</v>
      </c>
      <c r="P5" s="269">
        <f>L5/G5-1</f>
        <v>0.17913339265399908</v>
      </c>
      <c r="Q5" s="216">
        <f t="shared" ref="Q5:Q16" si="0">L5-B5</f>
        <v>9928</v>
      </c>
      <c r="R5" s="246">
        <f>L5/B5-1</f>
        <v>0.10477105077090298</v>
      </c>
    </row>
    <row r="6" spans="1:21" ht="24.75" customHeight="1" x14ac:dyDescent="0.25">
      <c r="A6" s="206" t="s">
        <v>31</v>
      </c>
      <c r="B6" s="294">
        <v>62</v>
      </c>
      <c r="C6" s="294">
        <v>75</v>
      </c>
      <c r="D6" s="294">
        <v>82</v>
      </c>
      <c r="E6" s="294">
        <v>60</v>
      </c>
      <c r="F6" s="294">
        <v>46</v>
      </c>
      <c r="G6" s="294">
        <v>26</v>
      </c>
      <c r="H6" s="294">
        <v>16</v>
      </c>
      <c r="I6" s="294">
        <v>13</v>
      </c>
      <c r="J6" s="294">
        <v>24</v>
      </c>
      <c r="K6" s="294">
        <v>28</v>
      </c>
      <c r="L6" s="299">
        <v>22</v>
      </c>
      <c r="M6" s="234">
        <f t="shared" ref="M6:M12" si="1">L6-K6</f>
        <v>-6</v>
      </c>
      <c r="N6" s="244">
        <f t="shared" ref="N6:N12" si="2">L6/K6-1</f>
        <v>-0.2142857142857143</v>
      </c>
      <c r="O6" s="218">
        <f t="shared" ref="O6:O12" si="3">L6-G6</f>
        <v>-4</v>
      </c>
      <c r="P6" s="54">
        <f t="shared" ref="P6:P12" si="4">L6/G6-1</f>
        <v>-0.15384615384615385</v>
      </c>
      <c r="Q6" s="55">
        <f t="shared" si="0"/>
        <v>-40</v>
      </c>
      <c r="R6" s="244">
        <f t="shared" ref="R6:R12" si="5">L6/B6-1</f>
        <v>-0.64516129032258063</v>
      </c>
    </row>
    <row r="7" spans="1:21" ht="24.75" customHeight="1" x14ac:dyDescent="0.25">
      <c r="A7" s="206" t="s">
        <v>32</v>
      </c>
      <c r="B7" s="294">
        <v>20955</v>
      </c>
      <c r="C7" s="294">
        <v>20684</v>
      </c>
      <c r="D7" s="294">
        <v>20532</v>
      </c>
      <c r="E7" s="294">
        <v>20306</v>
      </c>
      <c r="F7" s="294">
        <v>19784</v>
      </c>
      <c r="G7" s="294">
        <v>19283</v>
      </c>
      <c r="H7" s="294">
        <v>18526</v>
      </c>
      <c r="I7" s="294">
        <v>17708</v>
      </c>
      <c r="J7" s="294">
        <v>17832</v>
      </c>
      <c r="K7" s="294">
        <v>18730</v>
      </c>
      <c r="L7" s="299">
        <v>19668</v>
      </c>
      <c r="M7" s="234">
        <f t="shared" si="1"/>
        <v>938</v>
      </c>
      <c r="N7" s="244">
        <f t="shared" si="2"/>
        <v>5.0080085424452747E-2</v>
      </c>
      <c r="O7" s="218">
        <f t="shared" si="3"/>
        <v>385</v>
      </c>
      <c r="P7" s="54">
        <f t="shared" si="4"/>
        <v>1.9965772960638839E-2</v>
      </c>
      <c r="Q7" s="55">
        <f t="shared" si="0"/>
        <v>-1287</v>
      </c>
      <c r="R7" s="244">
        <f t="shared" si="5"/>
        <v>-6.1417322834645627E-2</v>
      </c>
    </row>
    <row r="8" spans="1:21" ht="24.75" customHeight="1" x14ac:dyDescent="0.25">
      <c r="A8" s="206" t="s">
        <v>86</v>
      </c>
      <c r="B8" s="294">
        <v>7914</v>
      </c>
      <c r="C8" s="294">
        <v>7963</v>
      </c>
      <c r="D8" s="294">
        <v>8153</v>
      </c>
      <c r="E8" s="294">
        <v>8609</v>
      </c>
      <c r="F8" s="294">
        <v>9120</v>
      </c>
      <c r="G8" s="294">
        <v>9858</v>
      </c>
      <c r="H8" s="294">
        <v>10718</v>
      </c>
      <c r="I8" s="294">
        <v>11135</v>
      </c>
      <c r="J8" s="294">
        <v>11862</v>
      </c>
      <c r="K8" s="294">
        <v>12629</v>
      </c>
      <c r="L8" s="299">
        <v>13169</v>
      </c>
      <c r="M8" s="234">
        <f t="shared" si="1"/>
        <v>540</v>
      </c>
      <c r="N8" s="244">
        <f t="shared" si="2"/>
        <v>4.2758729907356186E-2</v>
      </c>
      <c r="O8" s="218">
        <f t="shared" si="3"/>
        <v>3311</v>
      </c>
      <c r="P8" s="54">
        <f t="shared" si="4"/>
        <v>0.33586934469466434</v>
      </c>
      <c r="Q8" s="55">
        <f t="shared" si="0"/>
        <v>5255</v>
      </c>
      <c r="R8" s="244">
        <f t="shared" si="5"/>
        <v>0.66401314126863786</v>
      </c>
    </row>
    <row r="9" spans="1:21" ht="24.75" customHeight="1" x14ac:dyDescent="0.25">
      <c r="A9" s="206" t="s">
        <v>33</v>
      </c>
      <c r="B9" s="294">
        <v>439</v>
      </c>
      <c r="C9" s="294">
        <v>455</v>
      </c>
      <c r="D9" s="294">
        <v>473</v>
      </c>
      <c r="E9" s="294">
        <v>436</v>
      </c>
      <c r="F9" s="294">
        <v>414</v>
      </c>
      <c r="G9" s="294">
        <v>444</v>
      </c>
      <c r="H9" s="294">
        <v>411</v>
      </c>
      <c r="I9" s="294">
        <v>385</v>
      </c>
      <c r="J9" s="294">
        <v>425</v>
      </c>
      <c r="K9" s="294">
        <v>471</v>
      </c>
      <c r="L9" s="299">
        <v>482</v>
      </c>
      <c r="M9" s="234">
        <f t="shared" si="1"/>
        <v>11</v>
      </c>
      <c r="N9" s="244">
        <f t="shared" si="2"/>
        <v>2.3354564755838636E-2</v>
      </c>
      <c r="O9" s="218">
        <f t="shared" si="3"/>
        <v>38</v>
      </c>
      <c r="P9" s="54">
        <f t="shared" si="4"/>
        <v>8.55855855855856E-2</v>
      </c>
      <c r="Q9" s="55">
        <f t="shared" si="0"/>
        <v>43</v>
      </c>
      <c r="R9" s="244">
        <f t="shared" si="5"/>
        <v>9.7949886104783612E-2</v>
      </c>
    </row>
    <row r="10" spans="1:21" ht="24.75" customHeight="1" x14ac:dyDescent="0.25">
      <c r="A10" s="206" t="s">
        <v>34</v>
      </c>
      <c r="B10" s="294">
        <v>6656</v>
      </c>
      <c r="C10" s="294">
        <v>6706</v>
      </c>
      <c r="D10" s="294">
        <v>6518</v>
      </c>
      <c r="E10" s="294">
        <v>6443</v>
      </c>
      <c r="F10" s="294">
        <v>6617</v>
      </c>
      <c r="G10" s="294">
        <v>6905</v>
      </c>
      <c r="H10" s="294">
        <v>7175</v>
      </c>
      <c r="I10" s="294">
        <v>7341</v>
      </c>
      <c r="J10" s="294">
        <v>7554</v>
      </c>
      <c r="K10" s="294">
        <v>7898</v>
      </c>
      <c r="L10" s="299">
        <v>8090</v>
      </c>
      <c r="M10" s="234">
        <f t="shared" si="1"/>
        <v>192</v>
      </c>
      <c r="N10" s="244">
        <f t="shared" si="2"/>
        <v>2.4309951886553494E-2</v>
      </c>
      <c r="O10" s="218">
        <f t="shared" si="3"/>
        <v>1185</v>
      </c>
      <c r="P10" s="54">
        <f t="shared" si="4"/>
        <v>0.17161477190441699</v>
      </c>
      <c r="Q10" s="55">
        <f t="shared" si="0"/>
        <v>1434</v>
      </c>
      <c r="R10" s="244">
        <f t="shared" si="5"/>
        <v>0.21544471153846145</v>
      </c>
    </row>
    <row r="11" spans="1:21" ht="15" customHeight="1" x14ac:dyDescent="0.25">
      <c r="A11" s="206" t="s">
        <v>35</v>
      </c>
      <c r="B11" s="294">
        <v>382</v>
      </c>
      <c r="C11" s="294">
        <v>381</v>
      </c>
      <c r="D11" s="294">
        <v>348</v>
      </c>
      <c r="E11" s="294">
        <v>346</v>
      </c>
      <c r="F11" s="294">
        <v>351</v>
      </c>
      <c r="G11" s="294">
        <v>384</v>
      </c>
      <c r="H11" s="294">
        <v>435</v>
      </c>
      <c r="I11" s="294">
        <v>425</v>
      </c>
      <c r="J11" s="294">
        <v>457</v>
      </c>
      <c r="K11" s="294">
        <v>469</v>
      </c>
      <c r="L11" s="299">
        <v>463</v>
      </c>
      <c r="M11" s="234">
        <f t="shared" si="1"/>
        <v>-6</v>
      </c>
      <c r="N11" s="244">
        <f t="shared" si="2"/>
        <v>-1.2793176972281439E-2</v>
      </c>
      <c r="O11" s="218">
        <f t="shared" si="3"/>
        <v>79</v>
      </c>
      <c r="P11" s="54">
        <f t="shared" si="4"/>
        <v>0.20572916666666674</v>
      </c>
      <c r="Q11" s="55">
        <f t="shared" si="0"/>
        <v>81</v>
      </c>
      <c r="R11" s="244">
        <f t="shared" si="5"/>
        <v>0.21204188481675401</v>
      </c>
    </row>
    <row r="12" spans="1:21" ht="24.75" customHeight="1" x14ac:dyDescent="0.25">
      <c r="A12" s="206" t="s">
        <v>36</v>
      </c>
      <c r="B12" s="294">
        <v>41</v>
      </c>
      <c r="C12" s="294">
        <v>56</v>
      </c>
      <c r="D12" s="294">
        <v>78</v>
      </c>
      <c r="E12" s="294">
        <v>73</v>
      </c>
      <c r="F12" s="294">
        <v>64</v>
      </c>
      <c r="G12" s="294">
        <v>58</v>
      </c>
      <c r="H12" s="294">
        <v>58</v>
      </c>
      <c r="I12" s="294">
        <v>64</v>
      </c>
      <c r="J12" s="294">
        <v>47</v>
      </c>
      <c r="K12" s="294">
        <v>32</v>
      </c>
      <c r="L12" s="299">
        <v>38</v>
      </c>
      <c r="M12" s="234">
        <f t="shared" si="1"/>
        <v>6</v>
      </c>
      <c r="N12" s="244">
        <f t="shared" si="2"/>
        <v>0.1875</v>
      </c>
      <c r="O12" s="218">
        <f t="shared" si="3"/>
        <v>-20</v>
      </c>
      <c r="P12" s="54">
        <f t="shared" si="4"/>
        <v>-0.34482758620689657</v>
      </c>
      <c r="Q12" s="55">
        <f t="shared" si="0"/>
        <v>-3</v>
      </c>
      <c r="R12" s="244">
        <f t="shared" si="5"/>
        <v>-7.3170731707317027E-2</v>
      </c>
    </row>
    <row r="13" spans="1:21" ht="24.75" customHeight="1" x14ac:dyDescent="0.25">
      <c r="A13" s="206" t="s">
        <v>37</v>
      </c>
      <c r="B13" s="294">
        <v>4395</v>
      </c>
      <c r="C13" s="294">
        <v>4082</v>
      </c>
      <c r="D13" s="294">
        <v>3995</v>
      </c>
      <c r="E13" s="294">
        <v>4016</v>
      </c>
      <c r="F13" s="294">
        <v>4244</v>
      </c>
      <c r="G13" s="294">
        <v>4554</v>
      </c>
      <c r="H13" s="294">
        <v>4887</v>
      </c>
      <c r="I13" s="294">
        <v>5163</v>
      </c>
      <c r="J13" s="294">
        <v>5556</v>
      </c>
      <c r="K13" s="294">
        <v>5707</v>
      </c>
      <c r="L13" s="299">
        <v>5820</v>
      </c>
      <c r="M13" s="234">
        <f t="shared" ref="M13:M24" si="6">L13-K13</f>
        <v>113</v>
      </c>
      <c r="N13" s="244">
        <f t="shared" ref="N13:N24" si="7">L13/K13-1</f>
        <v>1.980024531277369E-2</v>
      </c>
      <c r="O13" s="218">
        <f t="shared" ref="O13:O24" si="8">L13-G13</f>
        <v>1266</v>
      </c>
      <c r="P13" s="54">
        <f t="shared" ref="P13:P24" si="9">L13/G13-1</f>
        <v>0.27799736495388672</v>
      </c>
      <c r="Q13" s="55">
        <f t="shared" si="0"/>
        <v>1425</v>
      </c>
      <c r="R13" s="244">
        <f t="shared" ref="R13:R24" si="10">L13/B13-1</f>
        <v>0.32423208191126274</v>
      </c>
    </row>
    <row r="14" spans="1:21" ht="24.75" customHeight="1" x14ac:dyDescent="0.25">
      <c r="A14" s="206" t="s">
        <v>38</v>
      </c>
      <c r="B14" s="294">
        <v>564</v>
      </c>
      <c r="C14" s="294">
        <v>646</v>
      </c>
      <c r="D14" s="294">
        <v>650</v>
      </c>
      <c r="E14" s="294">
        <v>665</v>
      </c>
      <c r="F14" s="294">
        <v>708</v>
      </c>
      <c r="G14" s="294">
        <v>776</v>
      </c>
      <c r="H14" s="294">
        <v>804</v>
      </c>
      <c r="I14" s="294">
        <v>824</v>
      </c>
      <c r="J14" s="294">
        <v>844</v>
      </c>
      <c r="K14" s="294">
        <v>820</v>
      </c>
      <c r="L14" s="299">
        <v>880</v>
      </c>
      <c r="M14" s="234">
        <f t="shared" si="6"/>
        <v>60</v>
      </c>
      <c r="N14" s="244">
        <f t="shared" si="7"/>
        <v>7.3170731707317138E-2</v>
      </c>
      <c r="O14" s="218">
        <f t="shared" si="8"/>
        <v>104</v>
      </c>
      <c r="P14" s="54">
        <f t="shared" si="9"/>
        <v>0.134020618556701</v>
      </c>
      <c r="Q14" s="55">
        <f t="shared" si="0"/>
        <v>316</v>
      </c>
      <c r="R14" s="244">
        <f t="shared" si="10"/>
        <v>0.56028368794326244</v>
      </c>
    </row>
    <row r="15" spans="1:21" ht="24.75" customHeight="1" x14ac:dyDescent="0.25">
      <c r="A15" s="206" t="s">
        <v>39</v>
      </c>
      <c r="B15" s="294">
        <v>9156</v>
      </c>
      <c r="C15" s="294">
        <v>8048</v>
      </c>
      <c r="D15" s="294">
        <v>7211</v>
      </c>
      <c r="E15" s="294">
        <v>6547</v>
      </c>
      <c r="F15" s="294">
        <v>6406</v>
      </c>
      <c r="G15" s="294">
        <v>6704</v>
      </c>
      <c r="H15" s="294">
        <v>7291</v>
      </c>
      <c r="I15" s="294">
        <v>7862</v>
      </c>
      <c r="J15" s="294">
        <v>8453</v>
      </c>
      <c r="K15" s="294">
        <v>8944</v>
      </c>
      <c r="L15" s="299">
        <v>9137</v>
      </c>
      <c r="M15" s="234">
        <f t="shared" si="6"/>
        <v>193</v>
      </c>
      <c r="N15" s="244">
        <f t="shared" si="7"/>
        <v>2.1578711985688726E-2</v>
      </c>
      <c r="O15" s="218">
        <f t="shared" si="8"/>
        <v>2433</v>
      </c>
      <c r="P15" s="54">
        <f t="shared" si="9"/>
        <v>0.36291766109785195</v>
      </c>
      <c r="Q15" s="55">
        <f t="shared" si="0"/>
        <v>-19</v>
      </c>
      <c r="R15" s="244">
        <f t="shared" si="10"/>
        <v>-2.0751419833988649E-3</v>
      </c>
    </row>
    <row r="16" spans="1:21" ht="15" customHeight="1" x14ac:dyDescent="0.25">
      <c r="A16" s="206" t="s">
        <v>40</v>
      </c>
      <c r="B16" s="294">
        <v>273</v>
      </c>
      <c r="C16" s="294">
        <v>291</v>
      </c>
      <c r="D16" s="294">
        <v>268</v>
      </c>
      <c r="E16" s="294">
        <v>253</v>
      </c>
      <c r="F16" s="294">
        <v>257</v>
      </c>
      <c r="G16" s="294">
        <v>277</v>
      </c>
      <c r="H16" s="294">
        <v>285</v>
      </c>
      <c r="I16" s="294">
        <v>334</v>
      </c>
      <c r="J16" s="294">
        <v>362</v>
      </c>
      <c r="K16" s="294">
        <v>345</v>
      </c>
      <c r="L16" s="299">
        <v>310</v>
      </c>
      <c r="M16" s="234">
        <f t="shared" si="6"/>
        <v>-35</v>
      </c>
      <c r="N16" s="244">
        <f t="shared" si="7"/>
        <v>-0.10144927536231885</v>
      </c>
      <c r="O16" s="218">
        <f t="shared" si="8"/>
        <v>33</v>
      </c>
      <c r="P16" s="54">
        <f t="shared" si="9"/>
        <v>0.11913357400722013</v>
      </c>
      <c r="Q16" s="55">
        <f t="shared" si="0"/>
        <v>37</v>
      </c>
      <c r="R16" s="244">
        <f t="shared" si="10"/>
        <v>0.13553113553113549</v>
      </c>
    </row>
    <row r="17" spans="1:18" ht="24.75" customHeight="1" x14ac:dyDescent="0.25">
      <c r="A17" s="206" t="s">
        <v>41</v>
      </c>
      <c r="B17" s="294">
        <v>430</v>
      </c>
      <c r="C17" s="294">
        <v>363</v>
      </c>
      <c r="D17" s="294">
        <v>301</v>
      </c>
      <c r="E17" s="294">
        <v>312</v>
      </c>
      <c r="F17" s="294">
        <v>248</v>
      </c>
      <c r="G17" s="294">
        <v>289</v>
      </c>
      <c r="H17" s="294">
        <v>366</v>
      </c>
      <c r="I17" s="294">
        <v>384</v>
      </c>
      <c r="J17" s="294">
        <v>418</v>
      </c>
      <c r="K17" s="294">
        <v>483</v>
      </c>
      <c r="L17" s="299">
        <v>529</v>
      </c>
      <c r="M17" s="234">
        <f t="shared" si="6"/>
        <v>46</v>
      </c>
      <c r="N17" s="244">
        <f t="shared" si="7"/>
        <v>9.5238095238095344E-2</v>
      </c>
      <c r="O17" s="218">
        <f t="shared" si="8"/>
        <v>240</v>
      </c>
      <c r="P17" s="54">
        <f t="shared" si="9"/>
        <v>0.83044982698961944</v>
      </c>
      <c r="Q17" s="55">
        <f t="shared" ref="Q17:Q22" si="11">L17-B17</f>
        <v>99</v>
      </c>
      <c r="R17" s="244">
        <f>L17/B17-1</f>
        <v>0.2302325581395348</v>
      </c>
    </row>
    <row r="18" spans="1:18" ht="15" customHeight="1" x14ac:dyDescent="0.25">
      <c r="A18" s="206" t="s">
        <v>42</v>
      </c>
      <c r="B18" s="294">
        <v>9274</v>
      </c>
      <c r="C18" s="294">
        <v>9421</v>
      </c>
      <c r="D18" s="294">
        <v>9413</v>
      </c>
      <c r="E18" s="294">
        <v>9260</v>
      </c>
      <c r="F18" s="294">
        <v>9109</v>
      </c>
      <c r="G18" s="294">
        <v>9289</v>
      </c>
      <c r="H18" s="294">
        <v>9373</v>
      </c>
      <c r="I18" s="294">
        <v>9694</v>
      </c>
      <c r="J18" s="294">
        <v>10325</v>
      </c>
      <c r="K18" s="294">
        <v>11234</v>
      </c>
      <c r="L18" s="299">
        <v>11800</v>
      </c>
      <c r="M18" s="234">
        <f t="shared" si="6"/>
        <v>566</v>
      </c>
      <c r="N18" s="244">
        <f t="shared" si="7"/>
        <v>5.038276660138874E-2</v>
      </c>
      <c r="O18" s="218">
        <f t="shared" si="8"/>
        <v>2511</v>
      </c>
      <c r="P18" s="54">
        <f t="shared" si="9"/>
        <v>0.27031973301754775</v>
      </c>
      <c r="Q18" s="55">
        <f t="shared" si="11"/>
        <v>2526</v>
      </c>
      <c r="R18" s="244">
        <f t="shared" si="10"/>
        <v>0.2723743799870606</v>
      </c>
    </row>
    <row r="19" spans="1:18" ht="15" customHeight="1" x14ac:dyDescent="0.25">
      <c r="A19" s="206" t="s">
        <v>43</v>
      </c>
      <c r="B19" s="294">
        <v>1080</v>
      </c>
      <c r="C19" s="294">
        <v>1169</v>
      </c>
      <c r="D19" s="294">
        <v>1292</v>
      </c>
      <c r="E19" s="294">
        <v>1370</v>
      </c>
      <c r="F19" s="294">
        <v>1435</v>
      </c>
      <c r="G19" s="294">
        <v>1587</v>
      </c>
      <c r="H19" s="294">
        <v>1605</v>
      </c>
      <c r="I19" s="294">
        <v>1677</v>
      </c>
      <c r="J19" s="294">
        <v>1961</v>
      </c>
      <c r="K19" s="294">
        <v>2207</v>
      </c>
      <c r="L19" s="299">
        <v>2292</v>
      </c>
      <c r="M19" s="234">
        <f t="shared" si="6"/>
        <v>85</v>
      </c>
      <c r="N19" s="244">
        <f t="shared" si="7"/>
        <v>3.8513819664703242E-2</v>
      </c>
      <c r="O19" s="218">
        <f t="shared" si="8"/>
        <v>705</v>
      </c>
      <c r="P19" s="54">
        <f t="shared" si="9"/>
        <v>0.44423440453686203</v>
      </c>
      <c r="Q19" s="55">
        <f t="shared" si="11"/>
        <v>1212</v>
      </c>
      <c r="R19" s="244">
        <f t="shared" si="10"/>
        <v>1.1222222222222222</v>
      </c>
    </row>
    <row r="20" spans="1:18" ht="24.75" customHeight="1" x14ac:dyDescent="0.25">
      <c r="A20" s="206" t="s">
        <v>45</v>
      </c>
      <c r="B20" s="294">
        <v>18651</v>
      </c>
      <c r="C20" s="294">
        <v>17488</v>
      </c>
      <c r="D20" s="294">
        <v>16357</v>
      </c>
      <c r="E20" s="294">
        <v>14997</v>
      </c>
      <c r="F20" s="294">
        <v>14095</v>
      </c>
      <c r="G20" s="294">
        <v>14118</v>
      </c>
      <c r="H20" s="294">
        <v>14035</v>
      </c>
      <c r="I20" s="294">
        <v>13320</v>
      </c>
      <c r="J20" s="294">
        <v>13573</v>
      </c>
      <c r="K20" s="294">
        <v>14323</v>
      </c>
      <c r="L20" s="299">
        <v>15126</v>
      </c>
      <c r="M20" s="234">
        <f t="shared" si="6"/>
        <v>803</v>
      </c>
      <c r="N20" s="244">
        <f t="shared" si="7"/>
        <v>5.6063673811352466E-2</v>
      </c>
      <c r="O20" s="218">
        <f t="shared" si="8"/>
        <v>1008</v>
      </c>
      <c r="P20" s="54">
        <f t="shared" si="9"/>
        <v>7.1398215044623958E-2</v>
      </c>
      <c r="Q20" s="55">
        <f t="shared" si="11"/>
        <v>-3525</v>
      </c>
      <c r="R20" s="244">
        <f t="shared" si="10"/>
        <v>-0.18899790895930513</v>
      </c>
    </row>
    <row r="21" spans="1:18" ht="15" customHeight="1" x14ac:dyDescent="0.25">
      <c r="A21" s="206" t="s">
        <v>46</v>
      </c>
      <c r="B21" s="294">
        <v>5406</v>
      </c>
      <c r="C21" s="294">
        <v>5270</v>
      </c>
      <c r="D21" s="294">
        <v>5058</v>
      </c>
      <c r="E21" s="294">
        <v>5012</v>
      </c>
      <c r="F21" s="294">
        <v>4952</v>
      </c>
      <c r="G21" s="294">
        <v>5208</v>
      </c>
      <c r="H21" s="294">
        <v>5395</v>
      </c>
      <c r="I21" s="294">
        <v>5442</v>
      </c>
      <c r="J21" s="294">
        <v>5681</v>
      </c>
      <c r="K21" s="294">
        <v>6162</v>
      </c>
      <c r="L21" s="299">
        <v>6476</v>
      </c>
      <c r="M21" s="234">
        <f t="shared" si="6"/>
        <v>314</v>
      </c>
      <c r="N21" s="244">
        <f t="shared" si="7"/>
        <v>5.0957481337228216E-2</v>
      </c>
      <c r="O21" s="218">
        <f t="shared" si="8"/>
        <v>1268</v>
      </c>
      <c r="P21" s="54">
        <f t="shared" si="9"/>
        <v>0.24347158218125964</v>
      </c>
      <c r="Q21" s="55">
        <f t="shared" si="11"/>
        <v>1070</v>
      </c>
      <c r="R21" s="244">
        <f t="shared" si="10"/>
        <v>0.19792822789493147</v>
      </c>
    </row>
    <row r="22" spans="1:18" ht="15" customHeight="1" x14ac:dyDescent="0.25">
      <c r="A22" s="206" t="s">
        <v>47</v>
      </c>
      <c r="B22" s="294">
        <v>7151</v>
      </c>
      <c r="C22" s="294">
        <v>6900</v>
      </c>
      <c r="D22" s="294">
        <v>6959</v>
      </c>
      <c r="E22" s="294">
        <v>6998</v>
      </c>
      <c r="F22" s="294">
        <v>6933</v>
      </c>
      <c r="G22" s="294">
        <v>7174</v>
      </c>
      <c r="H22" s="294">
        <v>7476</v>
      </c>
      <c r="I22" s="294">
        <v>7681</v>
      </c>
      <c r="J22" s="294">
        <v>7767</v>
      </c>
      <c r="K22" s="294">
        <v>8058</v>
      </c>
      <c r="L22" s="299">
        <v>8340</v>
      </c>
      <c r="M22" s="234">
        <f t="shared" si="6"/>
        <v>282</v>
      </c>
      <c r="N22" s="244">
        <f t="shared" si="7"/>
        <v>3.4996276991809294E-2</v>
      </c>
      <c r="O22" s="218">
        <f t="shared" si="8"/>
        <v>1166</v>
      </c>
      <c r="P22" s="54">
        <f t="shared" si="9"/>
        <v>0.16253136325620288</v>
      </c>
      <c r="Q22" s="55">
        <f t="shared" si="11"/>
        <v>1189</v>
      </c>
      <c r="R22" s="244">
        <f t="shared" si="10"/>
        <v>0.16627045168507903</v>
      </c>
    </row>
    <row r="23" spans="1:18" ht="24.75" customHeight="1" x14ac:dyDescent="0.25">
      <c r="A23" s="206" t="s">
        <v>48</v>
      </c>
      <c r="B23" s="294">
        <v>1037</v>
      </c>
      <c r="C23" s="294">
        <v>982</v>
      </c>
      <c r="D23" s="294">
        <v>892</v>
      </c>
      <c r="E23" s="294">
        <v>775</v>
      </c>
      <c r="F23" s="294">
        <v>838</v>
      </c>
      <c r="G23" s="294">
        <v>848</v>
      </c>
      <c r="H23" s="294">
        <v>815</v>
      </c>
      <c r="I23" s="294">
        <v>871</v>
      </c>
      <c r="J23" s="294">
        <v>983</v>
      </c>
      <c r="K23" s="294">
        <v>1075</v>
      </c>
      <c r="L23" s="299">
        <v>1104</v>
      </c>
      <c r="M23" s="234">
        <f t="shared" si="6"/>
        <v>29</v>
      </c>
      <c r="N23" s="244">
        <f t="shared" si="7"/>
        <v>2.6976744186046453E-2</v>
      </c>
      <c r="O23" s="218">
        <f t="shared" si="8"/>
        <v>256</v>
      </c>
      <c r="P23" s="54">
        <f t="shared" si="9"/>
        <v>0.30188679245283012</v>
      </c>
      <c r="Q23" s="55">
        <f>L23-B23</f>
        <v>67</v>
      </c>
      <c r="R23" s="244">
        <f>L23/B23-1</f>
        <v>6.4609450337512087E-2</v>
      </c>
    </row>
    <row r="24" spans="1:18" ht="15" customHeight="1" x14ac:dyDescent="0.25">
      <c r="A24" s="206" t="s">
        <v>49</v>
      </c>
      <c r="B24" s="294">
        <v>893</v>
      </c>
      <c r="C24" s="294">
        <v>861</v>
      </c>
      <c r="D24" s="294">
        <v>887</v>
      </c>
      <c r="E24" s="294">
        <v>959</v>
      </c>
      <c r="F24" s="294">
        <v>969</v>
      </c>
      <c r="G24" s="294">
        <v>1001</v>
      </c>
      <c r="H24" s="294">
        <v>970</v>
      </c>
      <c r="I24" s="294">
        <v>933</v>
      </c>
      <c r="J24" s="294">
        <v>930</v>
      </c>
      <c r="K24" s="294">
        <v>951</v>
      </c>
      <c r="L24" s="299">
        <v>941</v>
      </c>
      <c r="M24" s="234">
        <f t="shared" si="6"/>
        <v>-10</v>
      </c>
      <c r="N24" s="244">
        <f t="shared" si="7"/>
        <v>-1.0515247108307091E-2</v>
      </c>
      <c r="O24" s="218">
        <f t="shared" si="8"/>
        <v>-60</v>
      </c>
      <c r="P24" s="54">
        <f t="shared" si="9"/>
        <v>-5.9940059940059909E-2</v>
      </c>
      <c r="Q24" s="55">
        <f>L24-B24</f>
        <v>48</v>
      </c>
      <c r="R24" s="244">
        <f t="shared" si="10"/>
        <v>5.3751399776035935E-2</v>
      </c>
    </row>
    <row r="25" spans="1:18" s="113" customFormat="1" ht="15" customHeight="1" x14ac:dyDescent="0.25">
      <c r="A25" s="207"/>
      <c r="B25" s="314"/>
      <c r="C25" s="314"/>
      <c r="D25" s="314"/>
      <c r="E25" s="314"/>
      <c r="F25" s="314"/>
      <c r="G25" s="314"/>
      <c r="H25" s="314"/>
      <c r="I25" s="314"/>
      <c r="J25" s="314"/>
      <c r="K25" s="314"/>
      <c r="L25" s="315"/>
      <c r="M25" s="309"/>
      <c r="N25" s="214"/>
      <c r="O25" s="309"/>
      <c r="P25" s="214"/>
      <c r="Q25" s="309"/>
      <c r="R25" s="214"/>
    </row>
    <row r="26" spans="1:18" x14ac:dyDescent="0.25">
      <c r="A26" s="21" t="s">
        <v>107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8" x14ac:dyDescent="0.25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</sheetData>
  <sortState ref="F27:G45">
    <sortCondition descending="1" ref="G27:G45"/>
  </sortState>
  <mergeCells count="5">
    <mergeCell ref="A3:A4"/>
    <mergeCell ref="O3:P3"/>
    <mergeCell ref="Q3:R3"/>
    <mergeCell ref="B3:L3"/>
    <mergeCell ref="M3:N3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workbookViewId="0"/>
  </sheetViews>
  <sheetFormatPr defaultRowHeight="15" x14ac:dyDescent="0.25"/>
  <cols>
    <col min="1" max="1" width="44.85546875" style="113" customWidth="1"/>
    <col min="2" max="2" width="12" style="113" customWidth="1"/>
    <col min="3" max="3" width="10.85546875" style="113" customWidth="1"/>
    <col min="4" max="4" width="10.28515625" style="113" customWidth="1"/>
    <col min="5" max="5" width="10.42578125" style="113" customWidth="1"/>
    <col min="6" max="6" width="11" style="113" customWidth="1"/>
    <col min="7" max="7" width="13.140625" customWidth="1"/>
    <col min="8" max="8" width="11.5703125" customWidth="1"/>
  </cols>
  <sheetData>
    <row r="1" spans="1:11" x14ac:dyDescent="0.25">
      <c r="A1" s="32" t="s">
        <v>374</v>
      </c>
      <c r="B1" s="32"/>
      <c r="C1" s="32"/>
      <c r="D1" s="32"/>
      <c r="E1" s="32"/>
      <c r="F1" s="32"/>
    </row>
    <row r="2" spans="1:11" ht="15.75" thickBot="1" x14ac:dyDescent="0.3">
      <c r="A2" s="311" t="s">
        <v>376</v>
      </c>
      <c r="B2" s="33"/>
      <c r="C2" s="33"/>
      <c r="D2" s="33"/>
      <c r="E2" s="33"/>
      <c r="F2" s="33"/>
      <c r="G2" s="33"/>
      <c r="H2" s="33"/>
      <c r="I2" s="33"/>
      <c r="J2" s="40" t="s">
        <v>357</v>
      </c>
      <c r="K2" s="33"/>
    </row>
    <row r="3" spans="1:11" ht="21" customHeight="1" x14ac:dyDescent="0.25">
      <c r="A3" s="512" t="s">
        <v>85</v>
      </c>
      <c r="B3" s="514" t="s">
        <v>30</v>
      </c>
      <c r="C3" s="533" t="s">
        <v>138</v>
      </c>
      <c r="D3" s="534"/>
      <c r="E3" s="442" t="s">
        <v>391</v>
      </c>
      <c r="F3" s="445"/>
      <c r="G3" s="445"/>
      <c r="H3" s="445"/>
    </row>
    <row r="4" spans="1:11" s="113" customFormat="1" ht="21" customHeight="1" x14ac:dyDescent="0.25">
      <c r="A4" s="531"/>
      <c r="B4" s="532"/>
      <c r="C4" s="535"/>
      <c r="D4" s="536"/>
      <c r="E4" s="536" t="s">
        <v>389</v>
      </c>
      <c r="F4" s="535"/>
      <c r="G4" s="537" t="s">
        <v>390</v>
      </c>
      <c r="H4" s="535"/>
    </row>
    <row r="5" spans="1:11" ht="15.75" customHeight="1" thickBot="1" x14ac:dyDescent="0.3">
      <c r="A5" s="513"/>
      <c r="B5" s="515"/>
      <c r="C5" s="247" t="s">
        <v>4</v>
      </c>
      <c r="D5" s="247" t="s">
        <v>58</v>
      </c>
      <c r="E5" s="270" t="s">
        <v>113</v>
      </c>
      <c r="F5" s="283" t="s">
        <v>117</v>
      </c>
      <c r="G5" s="247" t="s">
        <v>113</v>
      </c>
      <c r="H5" s="283" t="s">
        <v>117</v>
      </c>
    </row>
    <row r="6" spans="1:11" ht="15" customHeight="1" x14ac:dyDescent="0.25">
      <c r="A6" s="300" t="s">
        <v>30</v>
      </c>
      <c r="B6" s="366">
        <v>104687</v>
      </c>
      <c r="C6" s="367">
        <v>37705</v>
      </c>
      <c r="D6" s="367">
        <v>66982</v>
      </c>
      <c r="E6" s="368">
        <v>100721</v>
      </c>
      <c r="F6" s="367">
        <v>1710</v>
      </c>
      <c r="G6" s="369">
        <v>1155</v>
      </c>
      <c r="H6" s="368">
        <v>1101</v>
      </c>
      <c r="J6" s="31"/>
      <c r="K6" s="31"/>
    </row>
    <row r="7" spans="1:11" ht="15" customHeight="1" x14ac:dyDescent="0.25">
      <c r="A7" s="206" t="s">
        <v>31</v>
      </c>
      <c r="B7" s="370">
        <v>22</v>
      </c>
      <c r="C7" s="371">
        <v>1</v>
      </c>
      <c r="D7" s="371">
        <v>21</v>
      </c>
      <c r="E7" s="372">
        <v>19</v>
      </c>
      <c r="F7" s="373">
        <v>3</v>
      </c>
      <c r="G7" s="374" t="s">
        <v>129</v>
      </c>
      <c r="H7" s="375" t="s">
        <v>129</v>
      </c>
      <c r="J7" s="31"/>
      <c r="K7" s="31"/>
    </row>
    <row r="8" spans="1:11" ht="15" customHeight="1" x14ac:dyDescent="0.25">
      <c r="A8" s="206" t="s">
        <v>32</v>
      </c>
      <c r="B8" s="370">
        <v>19668</v>
      </c>
      <c r="C8" s="373">
        <v>970</v>
      </c>
      <c r="D8" s="373">
        <v>18698</v>
      </c>
      <c r="E8" s="372">
        <v>19135</v>
      </c>
      <c r="F8" s="373">
        <v>330</v>
      </c>
      <c r="G8" s="376">
        <v>155</v>
      </c>
      <c r="H8" s="372">
        <v>48</v>
      </c>
      <c r="J8" s="31"/>
      <c r="K8" s="31"/>
    </row>
    <row r="9" spans="1:11" ht="15" customHeight="1" x14ac:dyDescent="0.25">
      <c r="A9" s="206" t="s">
        <v>97</v>
      </c>
      <c r="B9" s="370">
        <v>13169</v>
      </c>
      <c r="C9" s="373">
        <v>275</v>
      </c>
      <c r="D9" s="373">
        <v>12894</v>
      </c>
      <c r="E9" s="372">
        <v>11559</v>
      </c>
      <c r="F9" s="373">
        <v>258</v>
      </c>
      <c r="G9" s="376">
        <v>508</v>
      </c>
      <c r="H9" s="372">
        <v>844</v>
      </c>
      <c r="J9" s="31"/>
      <c r="K9" s="31"/>
    </row>
    <row r="10" spans="1:11" ht="15" customHeight="1" x14ac:dyDescent="0.25">
      <c r="A10" s="206" t="s">
        <v>33</v>
      </c>
      <c r="B10" s="370">
        <v>482</v>
      </c>
      <c r="C10" s="373">
        <v>310</v>
      </c>
      <c r="D10" s="373">
        <v>172</v>
      </c>
      <c r="E10" s="372">
        <v>482</v>
      </c>
      <c r="F10" s="374" t="s">
        <v>129</v>
      </c>
      <c r="G10" s="374" t="s">
        <v>129</v>
      </c>
      <c r="H10" s="375" t="s">
        <v>129</v>
      </c>
      <c r="J10" s="31"/>
      <c r="K10" s="31"/>
    </row>
    <row r="11" spans="1:11" ht="15" customHeight="1" x14ac:dyDescent="0.25">
      <c r="A11" s="206" t="s">
        <v>34</v>
      </c>
      <c r="B11" s="370">
        <v>8090</v>
      </c>
      <c r="C11" s="373">
        <v>6646</v>
      </c>
      <c r="D11" s="373">
        <v>1444</v>
      </c>
      <c r="E11" s="372">
        <v>7998</v>
      </c>
      <c r="F11" s="373">
        <v>39</v>
      </c>
      <c r="G11" s="376">
        <v>53</v>
      </c>
      <c r="H11" s="375" t="s">
        <v>129</v>
      </c>
      <c r="J11" s="31"/>
      <c r="K11" s="31"/>
    </row>
    <row r="12" spans="1:11" ht="15" customHeight="1" x14ac:dyDescent="0.25">
      <c r="A12" s="206" t="s">
        <v>35</v>
      </c>
      <c r="B12" s="370">
        <v>463</v>
      </c>
      <c r="C12" s="373">
        <v>370</v>
      </c>
      <c r="D12" s="373">
        <v>93</v>
      </c>
      <c r="E12" s="372">
        <v>444</v>
      </c>
      <c r="F12" s="373">
        <v>16</v>
      </c>
      <c r="G12" s="376">
        <v>3</v>
      </c>
      <c r="H12" s="375" t="s">
        <v>129</v>
      </c>
      <c r="J12" s="31"/>
      <c r="K12" s="31"/>
    </row>
    <row r="13" spans="1:11" ht="15" customHeight="1" x14ac:dyDescent="0.25">
      <c r="A13" s="206" t="s">
        <v>36</v>
      </c>
      <c r="B13" s="370">
        <v>38</v>
      </c>
      <c r="C13" s="373">
        <v>26</v>
      </c>
      <c r="D13" s="373">
        <v>12</v>
      </c>
      <c r="E13" s="372">
        <v>38</v>
      </c>
      <c r="F13" s="374" t="s">
        <v>129</v>
      </c>
      <c r="G13" s="374" t="s">
        <v>129</v>
      </c>
      <c r="H13" s="375" t="s">
        <v>129</v>
      </c>
      <c r="J13" s="31"/>
      <c r="K13" s="31"/>
    </row>
    <row r="14" spans="1:11" ht="15" customHeight="1" x14ac:dyDescent="0.25">
      <c r="A14" s="206" t="s">
        <v>37</v>
      </c>
      <c r="B14" s="370">
        <v>5820</v>
      </c>
      <c r="C14" s="373">
        <v>444</v>
      </c>
      <c r="D14" s="373">
        <v>5376</v>
      </c>
      <c r="E14" s="372">
        <v>5590</v>
      </c>
      <c r="F14" s="373">
        <v>105</v>
      </c>
      <c r="G14" s="376">
        <v>57</v>
      </c>
      <c r="H14" s="372">
        <v>68</v>
      </c>
      <c r="J14" s="31"/>
      <c r="K14" s="31"/>
    </row>
    <row r="15" spans="1:11" ht="15" customHeight="1" x14ac:dyDescent="0.25">
      <c r="A15" s="206" t="s">
        <v>38</v>
      </c>
      <c r="B15" s="370">
        <v>880</v>
      </c>
      <c r="C15" s="373">
        <v>482</v>
      </c>
      <c r="D15" s="373">
        <v>398</v>
      </c>
      <c r="E15" s="372">
        <v>802</v>
      </c>
      <c r="F15" s="373">
        <v>24</v>
      </c>
      <c r="G15" s="376">
        <v>54</v>
      </c>
      <c r="H15" s="375" t="s">
        <v>129</v>
      </c>
      <c r="J15" s="31"/>
      <c r="K15" s="31"/>
    </row>
    <row r="16" spans="1:11" ht="15" customHeight="1" x14ac:dyDescent="0.25">
      <c r="A16" s="206" t="s">
        <v>39</v>
      </c>
      <c r="B16" s="370">
        <v>9137</v>
      </c>
      <c r="C16" s="373">
        <v>133</v>
      </c>
      <c r="D16" s="373">
        <v>9004</v>
      </c>
      <c r="E16" s="372">
        <v>8854</v>
      </c>
      <c r="F16" s="373">
        <v>21</v>
      </c>
      <c r="G16" s="376">
        <v>201</v>
      </c>
      <c r="H16" s="372">
        <v>61</v>
      </c>
      <c r="J16" s="31"/>
      <c r="K16" s="31"/>
    </row>
    <row r="17" spans="1:11" ht="15" customHeight="1" x14ac:dyDescent="0.25">
      <c r="A17" s="206" t="s">
        <v>40</v>
      </c>
      <c r="B17" s="370">
        <v>310</v>
      </c>
      <c r="C17" s="373">
        <v>100</v>
      </c>
      <c r="D17" s="373">
        <v>210</v>
      </c>
      <c r="E17" s="372">
        <v>310</v>
      </c>
      <c r="F17" s="374" t="s">
        <v>129</v>
      </c>
      <c r="G17" s="374" t="s">
        <v>129</v>
      </c>
      <c r="H17" s="375" t="s">
        <v>129</v>
      </c>
      <c r="J17" s="31"/>
      <c r="K17" s="31"/>
    </row>
    <row r="18" spans="1:11" ht="15" customHeight="1" x14ac:dyDescent="0.25">
      <c r="A18" s="206" t="s">
        <v>41</v>
      </c>
      <c r="B18" s="370">
        <v>529</v>
      </c>
      <c r="C18" s="373">
        <v>71</v>
      </c>
      <c r="D18" s="373">
        <v>458</v>
      </c>
      <c r="E18" s="372">
        <v>529</v>
      </c>
      <c r="F18" s="374" t="s">
        <v>129</v>
      </c>
      <c r="G18" s="374" t="s">
        <v>129</v>
      </c>
      <c r="H18" s="375" t="s">
        <v>129</v>
      </c>
      <c r="J18" s="31"/>
      <c r="K18" s="31"/>
    </row>
    <row r="19" spans="1:11" ht="15" customHeight="1" x14ac:dyDescent="0.25">
      <c r="A19" s="206" t="s">
        <v>42</v>
      </c>
      <c r="B19" s="370">
        <v>11800</v>
      </c>
      <c r="C19" s="373">
        <v>3834</v>
      </c>
      <c r="D19" s="373">
        <v>7966</v>
      </c>
      <c r="E19" s="372">
        <v>11452</v>
      </c>
      <c r="F19" s="373">
        <v>258</v>
      </c>
      <c r="G19" s="376">
        <v>10</v>
      </c>
      <c r="H19" s="372">
        <v>80</v>
      </c>
      <c r="J19" s="31"/>
      <c r="K19" s="31"/>
    </row>
    <row r="20" spans="1:11" ht="15" customHeight="1" x14ac:dyDescent="0.25">
      <c r="A20" s="206" t="s">
        <v>43</v>
      </c>
      <c r="B20" s="370">
        <v>2292</v>
      </c>
      <c r="C20" s="373">
        <v>2065</v>
      </c>
      <c r="D20" s="373">
        <v>227</v>
      </c>
      <c r="E20" s="372">
        <v>2258</v>
      </c>
      <c r="F20" s="371">
        <v>34</v>
      </c>
      <c r="G20" s="376">
        <v>0</v>
      </c>
      <c r="H20" s="375" t="s">
        <v>129</v>
      </c>
      <c r="J20" s="31"/>
      <c r="K20" s="31"/>
    </row>
    <row r="21" spans="1:11" ht="15" customHeight="1" x14ac:dyDescent="0.25">
      <c r="A21" s="206" t="s">
        <v>45</v>
      </c>
      <c r="B21" s="370">
        <v>15126</v>
      </c>
      <c r="C21" s="373">
        <v>8688</v>
      </c>
      <c r="D21" s="373">
        <v>6438</v>
      </c>
      <c r="E21" s="372">
        <v>14566</v>
      </c>
      <c r="F21" s="373">
        <v>510</v>
      </c>
      <c r="G21" s="376">
        <v>50</v>
      </c>
      <c r="H21" s="375" t="s">
        <v>129</v>
      </c>
      <c r="J21" s="31"/>
      <c r="K21" s="31"/>
    </row>
    <row r="22" spans="1:11" ht="15" customHeight="1" x14ac:dyDescent="0.25">
      <c r="A22" s="206" t="s">
        <v>46</v>
      </c>
      <c r="B22" s="370">
        <v>6476</v>
      </c>
      <c r="C22" s="373">
        <v>4567</v>
      </c>
      <c r="D22" s="373">
        <v>1909</v>
      </c>
      <c r="E22" s="372">
        <v>6421</v>
      </c>
      <c r="F22" s="373">
        <v>51</v>
      </c>
      <c r="G22" s="376">
        <v>4</v>
      </c>
      <c r="H22" s="375" t="s">
        <v>129</v>
      </c>
      <c r="J22" s="31"/>
      <c r="K22" s="31"/>
    </row>
    <row r="23" spans="1:11" ht="15" customHeight="1" x14ac:dyDescent="0.25">
      <c r="A23" s="206" t="s">
        <v>47</v>
      </c>
      <c r="B23" s="370">
        <v>8340</v>
      </c>
      <c r="C23" s="373">
        <v>7316</v>
      </c>
      <c r="D23" s="373">
        <v>1024</v>
      </c>
      <c r="E23" s="372">
        <v>8230</v>
      </c>
      <c r="F23" s="373">
        <v>55</v>
      </c>
      <c r="G23" s="376">
        <v>55</v>
      </c>
      <c r="H23" s="375" t="s">
        <v>129</v>
      </c>
      <c r="J23" s="31"/>
      <c r="K23" s="31"/>
    </row>
    <row r="24" spans="1:11" ht="15" customHeight="1" x14ac:dyDescent="0.25">
      <c r="A24" s="206" t="s">
        <v>48</v>
      </c>
      <c r="B24" s="370">
        <v>1104</v>
      </c>
      <c r="C24" s="373">
        <v>919</v>
      </c>
      <c r="D24" s="373">
        <v>185</v>
      </c>
      <c r="E24" s="372">
        <v>1104</v>
      </c>
      <c r="F24" s="374" t="s">
        <v>129</v>
      </c>
      <c r="G24" s="374" t="s">
        <v>129</v>
      </c>
      <c r="H24" s="375" t="s">
        <v>129</v>
      </c>
      <c r="J24" s="31"/>
      <c r="K24" s="31"/>
    </row>
    <row r="25" spans="1:11" ht="15" customHeight="1" x14ac:dyDescent="0.25">
      <c r="A25" s="206" t="s">
        <v>49</v>
      </c>
      <c r="B25" s="370">
        <v>941</v>
      </c>
      <c r="C25" s="373">
        <v>488</v>
      </c>
      <c r="D25" s="373">
        <v>453</v>
      </c>
      <c r="E25" s="372">
        <v>930</v>
      </c>
      <c r="F25" s="371">
        <v>6</v>
      </c>
      <c r="G25" s="376">
        <v>5</v>
      </c>
      <c r="H25" s="375" t="s">
        <v>129</v>
      </c>
      <c r="J25" s="31"/>
      <c r="K25" s="31"/>
    </row>
    <row r="26" spans="1:11" s="113" customFormat="1" ht="15" customHeight="1" x14ac:dyDescent="0.25">
      <c r="A26" s="207"/>
      <c r="B26" s="6"/>
      <c r="C26" s="6"/>
      <c r="D26" s="6"/>
      <c r="E26" s="6"/>
      <c r="F26" s="30"/>
      <c r="G26" s="6"/>
      <c r="H26" s="85"/>
      <c r="J26" s="31"/>
      <c r="K26" s="31"/>
    </row>
    <row r="27" spans="1:11" ht="15" customHeight="1" x14ac:dyDescent="0.25">
      <c r="A27" s="21" t="s">
        <v>107</v>
      </c>
      <c r="B27" s="31"/>
    </row>
    <row r="28" spans="1:11" x14ac:dyDescent="0.25">
      <c r="B28" s="31"/>
      <c r="C28" s="31"/>
      <c r="D28" s="31"/>
      <c r="E28" s="31"/>
      <c r="F28" s="31"/>
      <c r="G28" s="31"/>
      <c r="H28" s="31"/>
    </row>
  </sheetData>
  <mergeCells count="6">
    <mergeCell ref="A3:A5"/>
    <mergeCell ref="B3:B5"/>
    <mergeCell ref="C3:D4"/>
    <mergeCell ref="E4:F4"/>
    <mergeCell ref="G4:H4"/>
    <mergeCell ref="E3:H3"/>
  </mergeCells>
  <hyperlinks>
    <hyperlink ref="J2" location="OBSAH!A1" display="Zpět na obsah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showGridLines="0" workbookViewId="0"/>
  </sheetViews>
  <sheetFormatPr defaultRowHeight="15" x14ac:dyDescent="0.25"/>
  <cols>
    <col min="1" max="1" width="60.85546875" customWidth="1"/>
    <col min="5" max="5" width="12.5703125" customWidth="1"/>
    <col min="6" max="6" width="11.42578125" customWidth="1"/>
    <col min="7" max="7" width="12.140625" customWidth="1"/>
    <col min="8" max="8" width="9.85546875" customWidth="1"/>
  </cols>
  <sheetData>
    <row r="1" spans="1:11" x14ac:dyDescent="0.25">
      <c r="A1" s="32" t="s">
        <v>372</v>
      </c>
      <c r="B1" s="32"/>
      <c r="C1" s="32"/>
      <c r="D1" s="32"/>
      <c r="E1" s="32"/>
      <c r="F1" s="32"/>
      <c r="G1" s="113"/>
      <c r="H1" s="113"/>
    </row>
    <row r="2" spans="1:11" ht="15.75" thickBot="1" x14ac:dyDescent="0.3">
      <c r="A2" s="311" t="s">
        <v>376</v>
      </c>
      <c r="B2" s="114"/>
      <c r="C2" s="114"/>
      <c r="D2" s="114"/>
      <c r="E2" s="114"/>
      <c r="F2" s="33"/>
      <c r="G2" s="33"/>
      <c r="H2" s="33"/>
      <c r="I2" s="33"/>
      <c r="J2" s="40" t="s">
        <v>357</v>
      </c>
      <c r="K2" s="33"/>
    </row>
    <row r="3" spans="1:11" ht="15" customHeight="1" x14ac:dyDescent="0.25">
      <c r="A3" s="512" t="s">
        <v>364</v>
      </c>
      <c r="B3" s="514" t="s">
        <v>30</v>
      </c>
      <c r="C3" s="533" t="s">
        <v>138</v>
      </c>
      <c r="D3" s="534"/>
      <c r="E3" s="442" t="s">
        <v>391</v>
      </c>
      <c r="F3" s="445"/>
      <c r="G3" s="445"/>
      <c r="H3" s="445"/>
    </row>
    <row r="4" spans="1:11" s="113" customFormat="1" ht="15" customHeight="1" x14ac:dyDescent="0.25">
      <c r="A4" s="531"/>
      <c r="B4" s="532"/>
      <c r="C4" s="535"/>
      <c r="D4" s="536"/>
      <c r="E4" s="536" t="s">
        <v>389</v>
      </c>
      <c r="F4" s="535"/>
      <c r="G4" s="537" t="s">
        <v>390</v>
      </c>
      <c r="H4" s="535"/>
    </row>
    <row r="5" spans="1:11" ht="15.75" thickBot="1" x14ac:dyDescent="0.3">
      <c r="A5" s="513"/>
      <c r="B5" s="515"/>
      <c r="C5" s="247" t="s">
        <v>4</v>
      </c>
      <c r="D5" s="247" t="s">
        <v>58</v>
      </c>
      <c r="E5" s="270" t="s">
        <v>113</v>
      </c>
      <c r="F5" s="283" t="s">
        <v>117</v>
      </c>
      <c r="G5" s="247" t="s">
        <v>113</v>
      </c>
      <c r="H5" s="283" t="s">
        <v>117</v>
      </c>
    </row>
    <row r="6" spans="1:11" x14ac:dyDescent="0.25">
      <c r="A6" s="300" t="s">
        <v>30</v>
      </c>
      <c r="B6" s="127">
        <v>104687</v>
      </c>
      <c r="C6" s="110">
        <v>37705</v>
      </c>
      <c r="D6" s="110">
        <v>66982</v>
      </c>
      <c r="E6" s="110">
        <v>100721</v>
      </c>
      <c r="F6" s="110">
        <v>1710</v>
      </c>
      <c r="G6" s="110">
        <v>1155</v>
      </c>
      <c r="H6" s="125">
        <v>1101</v>
      </c>
    </row>
    <row r="7" spans="1:11" x14ac:dyDescent="0.25">
      <c r="A7" s="280" t="s">
        <v>191</v>
      </c>
      <c r="B7" s="96">
        <v>22</v>
      </c>
      <c r="C7" s="65">
        <v>1</v>
      </c>
      <c r="D7" s="65">
        <v>21</v>
      </c>
      <c r="E7" s="65">
        <v>19</v>
      </c>
      <c r="F7" s="65">
        <v>3</v>
      </c>
      <c r="G7" s="100" t="s">
        <v>129</v>
      </c>
      <c r="H7" s="107" t="s">
        <v>129</v>
      </c>
    </row>
    <row r="8" spans="1:11" x14ac:dyDescent="0.25">
      <c r="A8" s="280" t="s">
        <v>194</v>
      </c>
      <c r="B8" s="96">
        <v>4167</v>
      </c>
      <c r="C8" s="65">
        <v>110</v>
      </c>
      <c r="D8" s="65">
        <v>4057</v>
      </c>
      <c r="E8" s="65">
        <v>4052</v>
      </c>
      <c r="F8" s="65">
        <v>87</v>
      </c>
      <c r="G8" s="65">
        <v>28</v>
      </c>
      <c r="H8" s="107" t="s">
        <v>129</v>
      </c>
    </row>
    <row r="9" spans="1:11" x14ac:dyDescent="0.25">
      <c r="A9" s="280" t="s">
        <v>193</v>
      </c>
      <c r="B9" s="96">
        <v>712</v>
      </c>
      <c r="C9" s="65">
        <v>22</v>
      </c>
      <c r="D9" s="65">
        <v>690</v>
      </c>
      <c r="E9" s="65">
        <v>705</v>
      </c>
      <c r="F9" s="65">
        <v>0</v>
      </c>
      <c r="G9" s="65">
        <v>5</v>
      </c>
      <c r="H9" s="71">
        <v>2</v>
      </c>
    </row>
    <row r="10" spans="1:11" x14ac:dyDescent="0.25">
      <c r="A10" s="280" t="s">
        <v>195</v>
      </c>
      <c r="B10" s="96">
        <v>1512</v>
      </c>
      <c r="C10" s="65">
        <v>38</v>
      </c>
      <c r="D10" s="65">
        <v>1474</v>
      </c>
      <c r="E10" s="65">
        <v>1452</v>
      </c>
      <c r="F10" s="100" t="s">
        <v>129</v>
      </c>
      <c r="G10" s="65">
        <v>60</v>
      </c>
      <c r="H10" s="107" t="s">
        <v>129</v>
      </c>
    </row>
    <row r="11" spans="1:11" x14ac:dyDescent="0.25">
      <c r="A11" s="280" t="s">
        <v>196</v>
      </c>
      <c r="B11" s="96">
        <v>2331</v>
      </c>
      <c r="C11" s="65">
        <v>55</v>
      </c>
      <c r="D11" s="65">
        <v>2276</v>
      </c>
      <c r="E11" s="65">
        <v>2156</v>
      </c>
      <c r="F11" s="65">
        <v>170</v>
      </c>
      <c r="G11" s="65">
        <v>5</v>
      </c>
      <c r="H11" s="107" t="s">
        <v>129</v>
      </c>
    </row>
    <row r="12" spans="1:11" x14ac:dyDescent="0.25">
      <c r="A12" s="280" t="s">
        <v>197</v>
      </c>
      <c r="B12" s="96">
        <v>593</v>
      </c>
      <c r="C12" s="65">
        <v>110</v>
      </c>
      <c r="D12" s="65">
        <v>483</v>
      </c>
      <c r="E12" s="65">
        <v>593</v>
      </c>
      <c r="F12" s="100" t="s">
        <v>129</v>
      </c>
      <c r="G12" s="100" t="s">
        <v>129</v>
      </c>
      <c r="H12" s="107" t="s">
        <v>129</v>
      </c>
    </row>
    <row r="13" spans="1:11" x14ac:dyDescent="0.25">
      <c r="A13" s="280" t="s">
        <v>142</v>
      </c>
      <c r="B13" s="96">
        <v>125</v>
      </c>
      <c r="C13" s="65">
        <v>92</v>
      </c>
      <c r="D13" s="65">
        <v>33</v>
      </c>
      <c r="E13" s="65">
        <v>125</v>
      </c>
      <c r="F13" s="100" t="s">
        <v>129</v>
      </c>
      <c r="G13" s="100" t="s">
        <v>129</v>
      </c>
      <c r="H13" s="107" t="s">
        <v>129</v>
      </c>
    </row>
    <row r="14" spans="1:11" x14ac:dyDescent="0.25">
      <c r="A14" s="280" t="s">
        <v>198</v>
      </c>
      <c r="B14" s="96">
        <v>324</v>
      </c>
      <c r="C14" s="65">
        <v>4</v>
      </c>
      <c r="D14" s="65">
        <v>320</v>
      </c>
      <c r="E14" s="65">
        <v>324</v>
      </c>
      <c r="F14" s="100" t="s">
        <v>129</v>
      </c>
      <c r="G14" s="100" t="s">
        <v>129</v>
      </c>
      <c r="H14" s="107" t="s">
        <v>129</v>
      </c>
    </row>
    <row r="15" spans="1:11" x14ac:dyDescent="0.25">
      <c r="A15" s="280" t="s">
        <v>199</v>
      </c>
      <c r="B15" s="96">
        <v>9733</v>
      </c>
      <c r="C15" s="65">
        <v>534</v>
      </c>
      <c r="D15" s="65">
        <v>9199</v>
      </c>
      <c r="E15" s="65">
        <v>9590</v>
      </c>
      <c r="F15" s="65">
        <v>40</v>
      </c>
      <c r="G15" s="65">
        <v>57</v>
      </c>
      <c r="H15" s="71">
        <v>46</v>
      </c>
    </row>
    <row r="16" spans="1:11" x14ac:dyDescent="0.25">
      <c r="A16" s="280" t="s">
        <v>143</v>
      </c>
      <c r="B16" s="96">
        <v>171</v>
      </c>
      <c r="C16" s="65">
        <v>5</v>
      </c>
      <c r="D16" s="65">
        <v>166</v>
      </c>
      <c r="E16" s="65">
        <v>138</v>
      </c>
      <c r="F16" s="65">
        <v>33</v>
      </c>
      <c r="G16" s="100" t="s">
        <v>129</v>
      </c>
      <c r="H16" s="107" t="s">
        <v>129</v>
      </c>
    </row>
    <row r="17" spans="1:8" x14ac:dyDescent="0.25">
      <c r="A17" s="280" t="s">
        <v>200</v>
      </c>
      <c r="B17" s="96">
        <v>8837</v>
      </c>
      <c r="C17" s="65">
        <v>148</v>
      </c>
      <c r="D17" s="65">
        <v>8689</v>
      </c>
      <c r="E17" s="65">
        <v>7563</v>
      </c>
      <c r="F17" s="65">
        <v>209</v>
      </c>
      <c r="G17" s="65">
        <v>304</v>
      </c>
      <c r="H17" s="71">
        <v>761</v>
      </c>
    </row>
    <row r="18" spans="1:8" x14ac:dyDescent="0.25">
      <c r="A18" s="280" t="s">
        <v>201</v>
      </c>
      <c r="B18" s="96">
        <v>2253</v>
      </c>
      <c r="C18" s="65">
        <v>68</v>
      </c>
      <c r="D18" s="65">
        <v>2185</v>
      </c>
      <c r="E18" s="65">
        <v>2012</v>
      </c>
      <c r="F18" s="65">
        <v>19</v>
      </c>
      <c r="G18" s="65">
        <v>139</v>
      </c>
      <c r="H18" s="71">
        <v>83</v>
      </c>
    </row>
    <row r="19" spans="1:8" x14ac:dyDescent="0.25">
      <c r="A19" s="280" t="s">
        <v>144</v>
      </c>
      <c r="B19" s="96">
        <v>1820</v>
      </c>
      <c r="C19" s="65">
        <v>53</v>
      </c>
      <c r="D19" s="65">
        <v>1767</v>
      </c>
      <c r="E19" s="65">
        <v>1725</v>
      </c>
      <c r="F19" s="65">
        <v>30</v>
      </c>
      <c r="G19" s="65">
        <v>65</v>
      </c>
      <c r="H19" s="107" t="s">
        <v>129</v>
      </c>
    </row>
    <row r="20" spans="1:8" x14ac:dyDescent="0.25">
      <c r="A20" s="280" t="s">
        <v>202</v>
      </c>
      <c r="B20" s="96">
        <v>259</v>
      </c>
      <c r="C20" s="65">
        <v>6</v>
      </c>
      <c r="D20" s="65">
        <v>253</v>
      </c>
      <c r="E20" s="65">
        <v>259</v>
      </c>
      <c r="F20" s="100" t="s">
        <v>129</v>
      </c>
      <c r="G20" s="100" t="s">
        <v>129</v>
      </c>
      <c r="H20" s="107" t="s">
        <v>129</v>
      </c>
    </row>
    <row r="21" spans="1:8" x14ac:dyDescent="0.25">
      <c r="A21" s="280" t="s">
        <v>203</v>
      </c>
      <c r="B21" s="96">
        <v>51</v>
      </c>
      <c r="C21" s="65">
        <v>26</v>
      </c>
      <c r="D21" s="65">
        <v>25</v>
      </c>
      <c r="E21" s="65">
        <v>51</v>
      </c>
      <c r="F21" s="100" t="s">
        <v>129</v>
      </c>
      <c r="G21" s="100" t="s">
        <v>129</v>
      </c>
      <c r="H21" s="107" t="s">
        <v>129</v>
      </c>
    </row>
    <row r="22" spans="1:8" x14ac:dyDescent="0.25">
      <c r="A22" s="280" t="s">
        <v>204</v>
      </c>
      <c r="B22" s="96">
        <v>197</v>
      </c>
      <c r="C22" s="65">
        <v>125</v>
      </c>
      <c r="D22" s="65">
        <v>72</v>
      </c>
      <c r="E22" s="65">
        <v>197</v>
      </c>
      <c r="F22" s="100" t="s">
        <v>129</v>
      </c>
      <c r="G22" s="100" t="s">
        <v>129</v>
      </c>
      <c r="H22" s="107" t="s">
        <v>129</v>
      </c>
    </row>
    <row r="23" spans="1:8" x14ac:dyDescent="0.25">
      <c r="A23" s="280" t="s">
        <v>205</v>
      </c>
      <c r="B23" s="96">
        <v>133</v>
      </c>
      <c r="C23" s="65">
        <v>71</v>
      </c>
      <c r="D23" s="65">
        <v>62</v>
      </c>
      <c r="E23" s="65">
        <v>133</v>
      </c>
      <c r="F23" s="100" t="s">
        <v>129</v>
      </c>
      <c r="G23" s="100" t="s">
        <v>129</v>
      </c>
      <c r="H23" s="107" t="s">
        <v>129</v>
      </c>
    </row>
    <row r="24" spans="1:8" x14ac:dyDescent="0.25">
      <c r="A24" s="280" t="s">
        <v>206</v>
      </c>
      <c r="B24" s="96">
        <v>101</v>
      </c>
      <c r="C24" s="65">
        <v>88</v>
      </c>
      <c r="D24" s="65">
        <v>13</v>
      </c>
      <c r="E24" s="65">
        <v>101</v>
      </c>
      <c r="F24" s="100" t="s">
        <v>129</v>
      </c>
      <c r="G24" s="100" t="s">
        <v>129</v>
      </c>
      <c r="H24" s="107" t="s">
        <v>129</v>
      </c>
    </row>
    <row r="25" spans="1:8" x14ac:dyDescent="0.25">
      <c r="A25" s="280" t="s">
        <v>207</v>
      </c>
      <c r="B25" s="96">
        <v>1616</v>
      </c>
      <c r="C25" s="65">
        <v>1120</v>
      </c>
      <c r="D25" s="65">
        <v>496</v>
      </c>
      <c r="E25" s="65">
        <v>1591</v>
      </c>
      <c r="F25" s="65">
        <v>13</v>
      </c>
      <c r="G25" s="65">
        <v>12</v>
      </c>
      <c r="H25" s="107" t="s">
        <v>129</v>
      </c>
    </row>
    <row r="26" spans="1:8" x14ac:dyDescent="0.25">
      <c r="A26" s="280" t="s">
        <v>208</v>
      </c>
      <c r="B26" s="96">
        <v>814</v>
      </c>
      <c r="C26" s="65">
        <v>544</v>
      </c>
      <c r="D26" s="65">
        <v>270</v>
      </c>
      <c r="E26" s="65">
        <v>803</v>
      </c>
      <c r="F26" s="100" t="s">
        <v>129</v>
      </c>
      <c r="G26" s="65">
        <v>11</v>
      </c>
      <c r="H26" s="107" t="s">
        <v>129</v>
      </c>
    </row>
    <row r="27" spans="1:8" x14ac:dyDescent="0.25">
      <c r="A27" s="280" t="s">
        <v>209</v>
      </c>
      <c r="B27" s="96">
        <v>5283</v>
      </c>
      <c r="C27" s="65">
        <v>4943</v>
      </c>
      <c r="D27" s="65">
        <v>340</v>
      </c>
      <c r="E27" s="65">
        <v>5233</v>
      </c>
      <c r="F27" s="65">
        <v>23</v>
      </c>
      <c r="G27" s="65">
        <v>27</v>
      </c>
      <c r="H27" s="107" t="s">
        <v>129</v>
      </c>
    </row>
    <row r="28" spans="1:8" x14ac:dyDescent="0.25">
      <c r="A28" s="280" t="s">
        <v>210</v>
      </c>
      <c r="B28" s="96">
        <v>377</v>
      </c>
      <c r="C28" s="65">
        <v>39</v>
      </c>
      <c r="D28" s="65">
        <v>338</v>
      </c>
      <c r="E28" s="65">
        <v>371</v>
      </c>
      <c r="F28" s="65">
        <v>3</v>
      </c>
      <c r="G28" s="65">
        <v>3</v>
      </c>
      <c r="H28" s="107" t="s">
        <v>129</v>
      </c>
    </row>
    <row r="29" spans="1:8" x14ac:dyDescent="0.25">
      <c r="A29" s="280" t="s">
        <v>211</v>
      </c>
      <c r="B29" s="96">
        <v>93</v>
      </c>
      <c r="C29" s="65">
        <v>48</v>
      </c>
      <c r="D29" s="65">
        <v>45</v>
      </c>
      <c r="E29" s="65">
        <v>93</v>
      </c>
      <c r="F29" s="100" t="s">
        <v>129</v>
      </c>
      <c r="G29" s="100" t="s">
        <v>129</v>
      </c>
      <c r="H29" s="107" t="s">
        <v>129</v>
      </c>
    </row>
    <row r="30" spans="1:8" x14ac:dyDescent="0.25">
      <c r="A30" s="280" t="s">
        <v>212</v>
      </c>
      <c r="B30" s="96">
        <v>225</v>
      </c>
      <c r="C30" s="65">
        <v>203</v>
      </c>
      <c r="D30" s="65">
        <v>22</v>
      </c>
      <c r="E30" s="65">
        <v>222</v>
      </c>
      <c r="F30" s="100" t="s">
        <v>129</v>
      </c>
      <c r="G30" s="65">
        <v>3</v>
      </c>
      <c r="H30" s="107" t="s">
        <v>129</v>
      </c>
    </row>
    <row r="31" spans="1:8" x14ac:dyDescent="0.25">
      <c r="A31" s="280" t="s">
        <v>213</v>
      </c>
      <c r="B31" s="96">
        <v>145</v>
      </c>
      <c r="C31" s="65">
        <v>119</v>
      </c>
      <c r="D31" s="65">
        <v>26</v>
      </c>
      <c r="E31" s="65">
        <v>129</v>
      </c>
      <c r="F31" s="65">
        <v>16</v>
      </c>
      <c r="G31" s="100" t="s">
        <v>129</v>
      </c>
      <c r="H31" s="107" t="s">
        <v>129</v>
      </c>
    </row>
    <row r="32" spans="1:8" x14ac:dyDescent="0.25">
      <c r="A32" s="280" t="s">
        <v>214</v>
      </c>
      <c r="B32" s="96">
        <v>8</v>
      </c>
      <c r="C32" s="65">
        <v>6</v>
      </c>
      <c r="D32" s="65">
        <v>2</v>
      </c>
      <c r="E32" s="65">
        <v>8</v>
      </c>
      <c r="F32" s="100" t="s">
        <v>129</v>
      </c>
      <c r="G32" s="100" t="s">
        <v>129</v>
      </c>
      <c r="H32" s="107" t="s">
        <v>129</v>
      </c>
    </row>
    <row r="33" spans="1:8" x14ac:dyDescent="0.25">
      <c r="A33" s="280" t="s">
        <v>215</v>
      </c>
      <c r="B33" s="96">
        <v>30</v>
      </c>
      <c r="C33" s="65">
        <v>20</v>
      </c>
      <c r="D33" s="65">
        <v>10</v>
      </c>
      <c r="E33" s="65">
        <v>30</v>
      </c>
      <c r="F33" s="100" t="s">
        <v>129</v>
      </c>
      <c r="G33" s="100" t="s">
        <v>129</v>
      </c>
      <c r="H33" s="107" t="s">
        <v>129</v>
      </c>
    </row>
    <row r="34" spans="1:8" x14ac:dyDescent="0.25">
      <c r="A34" s="280" t="s">
        <v>216</v>
      </c>
      <c r="B34" s="96">
        <v>5465</v>
      </c>
      <c r="C34" s="65">
        <v>313</v>
      </c>
      <c r="D34" s="65">
        <v>5152</v>
      </c>
      <c r="E34" s="65">
        <v>5263</v>
      </c>
      <c r="F34" s="65">
        <v>105</v>
      </c>
      <c r="G34" s="65">
        <v>29</v>
      </c>
      <c r="H34" s="71">
        <v>68</v>
      </c>
    </row>
    <row r="35" spans="1:8" x14ac:dyDescent="0.25">
      <c r="A35" s="280" t="s">
        <v>217</v>
      </c>
      <c r="B35" s="96">
        <v>90</v>
      </c>
      <c r="C35" s="65">
        <v>6</v>
      </c>
      <c r="D35" s="65">
        <v>84</v>
      </c>
      <c r="E35" s="65">
        <v>90</v>
      </c>
      <c r="F35" s="100" t="s">
        <v>129</v>
      </c>
      <c r="G35" s="100" t="s">
        <v>129</v>
      </c>
      <c r="H35" s="107" t="s">
        <v>129</v>
      </c>
    </row>
    <row r="36" spans="1:8" x14ac:dyDescent="0.25">
      <c r="A36" s="280" t="s">
        <v>218</v>
      </c>
      <c r="B36" s="96">
        <v>71</v>
      </c>
      <c r="C36" s="65">
        <v>34</v>
      </c>
      <c r="D36" s="65">
        <v>37</v>
      </c>
      <c r="E36" s="65">
        <v>71</v>
      </c>
      <c r="F36" s="100" t="s">
        <v>129</v>
      </c>
      <c r="G36" s="100" t="s">
        <v>129</v>
      </c>
      <c r="H36" s="107" t="s">
        <v>129</v>
      </c>
    </row>
    <row r="37" spans="1:8" x14ac:dyDescent="0.25">
      <c r="A37" s="280" t="s">
        <v>219</v>
      </c>
      <c r="B37" s="96">
        <v>194</v>
      </c>
      <c r="C37" s="65">
        <v>91</v>
      </c>
      <c r="D37" s="65">
        <v>103</v>
      </c>
      <c r="E37" s="65">
        <v>166</v>
      </c>
      <c r="F37" s="100" t="s">
        <v>129</v>
      </c>
      <c r="G37" s="65">
        <v>28</v>
      </c>
      <c r="H37" s="107" t="s">
        <v>129</v>
      </c>
    </row>
    <row r="38" spans="1:8" x14ac:dyDescent="0.25">
      <c r="A38" s="280" t="s">
        <v>220</v>
      </c>
      <c r="B38" s="96">
        <v>157</v>
      </c>
      <c r="C38" s="65">
        <v>55</v>
      </c>
      <c r="D38" s="65">
        <v>102</v>
      </c>
      <c r="E38" s="65">
        <v>146</v>
      </c>
      <c r="F38" s="100" t="s">
        <v>129</v>
      </c>
      <c r="G38" s="65">
        <v>11</v>
      </c>
      <c r="H38" s="107" t="s">
        <v>129</v>
      </c>
    </row>
    <row r="39" spans="1:8" x14ac:dyDescent="0.25">
      <c r="A39" s="280" t="s">
        <v>221</v>
      </c>
      <c r="B39" s="96">
        <v>534</v>
      </c>
      <c r="C39" s="65">
        <v>304</v>
      </c>
      <c r="D39" s="65">
        <v>230</v>
      </c>
      <c r="E39" s="65">
        <v>478</v>
      </c>
      <c r="F39" s="65">
        <v>24</v>
      </c>
      <c r="G39" s="65">
        <v>32</v>
      </c>
      <c r="H39" s="107" t="s">
        <v>129</v>
      </c>
    </row>
    <row r="40" spans="1:8" x14ac:dyDescent="0.25">
      <c r="A40" s="280" t="s">
        <v>222</v>
      </c>
      <c r="B40" s="96">
        <v>189</v>
      </c>
      <c r="C40" s="65">
        <v>123</v>
      </c>
      <c r="D40" s="65">
        <v>66</v>
      </c>
      <c r="E40" s="65">
        <v>178</v>
      </c>
      <c r="F40" s="100" t="s">
        <v>129</v>
      </c>
      <c r="G40" s="65">
        <v>11</v>
      </c>
      <c r="H40" s="107" t="s">
        <v>129</v>
      </c>
    </row>
    <row r="41" spans="1:8" x14ac:dyDescent="0.25">
      <c r="A41" s="280" t="s">
        <v>223</v>
      </c>
      <c r="B41" s="96">
        <v>7</v>
      </c>
      <c r="C41" s="100" t="s">
        <v>129</v>
      </c>
      <c r="D41" s="65">
        <v>7</v>
      </c>
      <c r="E41" s="65">
        <v>7</v>
      </c>
      <c r="F41" s="100" t="s">
        <v>129</v>
      </c>
      <c r="G41" s="100" t="s">
        <v>129</v>
      </c>
      <c r="H41" s="107" t="s">
        <v>129</v>
      </c>
    </row>
    <row r="42" spans="1:8" x14ac:dyDescent="0.25">
      <c r="A42" s="280" t="s">
        <v>224</v>
      </c>
      <c r="B42" s="96">
        <v>4114</v>
      </c>
      <c r="C42" s="65">
        <v>44</v>
      </c>
      <c r="D42" s="65">
        <v>4070</v>
      </c>
      <c r="E42" s="65">
        <v>3992</v>
      </c>
      <c r="F42" s="65">
        <v>13</v>
      </c>
      <c r="G42" s="65">
        <v>75</v>
      </c>
      <c r="H42" s="71">
        <v>34</v>
      </c>
    </row>
    <row r="43" spans="1:8" x14ac:dyDescent="0.25">
      <c r="A43" s="280" t="s">
        <v>225</v>
      </c>
      <c r="B43" s="96">
        <v>13</v>
      </c>
      <c r="C43" s="100" t="s">
        <v>129</v>
      </c>
      <c r="D43" s="65">
        <v>13</v>
      </c>
      <c r="E43" s="65">
        <v>13</v>
      </c>
      <c r="F43" s="100" t="s">
        <v>129</v>
      </c>
      <c r="G43" s="100" t="s">
        <v>129</v>
      </c>
      <c r="H43" s="107" t="s">
        <v>129</v>
      </c>
    </row>
    <row r="44" spans="1:8" x14ac:dyDescent="0.25">
      <c r="A44" s="280" t="s">
        <v>226</v>
      </c>
      <c r="B44" s="96">
        <v>5</v>
      </c>
      <c r="C44" s="100" t="s">
        <v>129</v>
      </c>
      <c r="D44" s="65">
        <v>5</v>
      </c>
      <c r="E44" s="65">
        <v>5</v>
      </c>
      <c r="F44" s="100" t="s">
        <v>129</v>
      </c>
      <c r="G44" s="100" t="s">
        <v>129</v>
      </c>
      <c r="H44" s="107" t="s">
        <v>129</v>
      </c>
    </row>
    <row r="45" spans="1:8" x14ac:dyDescent="0.25">
      <c r="A45" s="280" t="s">
        <v>227</v>
      </c>
      <c r="B45" s="96">
        <v>205</v>
      </c>
      <c r="C45" s="65">
        <v>7</v>
      </c>
      <c r="D45" s="65">
        <v>198</v>
      </c>
      <c r="E45" s="65">
        <v>164</v>
      </c>
      <c r="F45" s="100" t="s">
        <v>129</v>
      </c>
      <c r="G45" s="65">
        <v>41</v>
      </c>
      <c r="H45" s="107" t="s">
        <v>129</v>
      </c>
    </row>
    <row r="46" spans="1:8" x14ac:dyDescent="0.25">
      <c r="A46" s="280" t="s">
        <v>228</v>
      </c>
      <c r="B46" s="96">
        <v>407</v>
      </c>
      <c r="C46" s="65">
        <v>29</v>
      </c>
      <c r="D46" s="65">
        <v>378</v>
      </c>
      <c r="E46" s="65">
        <v>407</v>
      </c>
      <c r="F46" s="100" t="s">
        <v>129</v>
      </c>
      <c r="G46" s="100" t="s">
        <v>129</v>
      </c>
      <c r="H46" s="107" t="s">
        <v>129</v>
      </c>
    </row>
    <row r="47" spans="1:8" x14ac:dyDescent="0.25">
      <c r="A47" s="280" t="s">
        <v>229</v>
      </c>
      <c r="B47" s="96">
        <v>195</v>
      </c>
      <c r="C47" s="65">
        <v>2</v>
      </c>
      <c r="D47" s="65">
        <v>193</v>
      </c>
      <c r="E47" s="65">
        <v>174</v>
      </c>
      <c r="F47" s="100" t="s">
        <v>129</v>
      </c>
      <c r="G47" s="65">
        <v>21</v>
      </c>
      <c r="H47" s="107" t="s">
        <v>129</v>
      </c>
    </row>
    <row r="48" spans="1:8" x14ac:dyDescent="0.25">
      <c r="A48" s="280" t="s">
        <v>230</v>
      </c>
      <c r="B48" s="96">
        <v>21</v>
      </c>
      <c r="C48" s="65">
        <v>5</v>
      </c>
      <c r="D48" s="65">
        <v>16</v>
      </c>
      <c r="E48" s="65">
        <v>21</v>
      </c>
      <c r="F48" s="100" t="s">
        <v>129</v>
      </c>
      <c r="G48" s="100" t="s">
        <v>129</v>
      </c>
      <c r="H48" s="107" t="s">
        <v>129</v>
      </c>
    </row>
    <row r="49" spans="1:8" x14ac:dyDescent="0.25">
      <c r="A49" s="280" t="s">
        <v>231</v>
      </c>
      <c r="B49" s="96">
        <v>1228</v>
      </c>
      <c r="C49" s="65">
        <v>7</v>
      </c>
      <c r="D49" s="65">
        <v>1221</v>
      </c>
      <c r="E49" s="65">
        <v>1179</v>
      </c>
      <c r="F49" s="100" t="s">
        <v>129</v>
      </c>
      <c r="G49" s="65">
        <v>22</v>
      </c>
      <c r="H49" s="71">
        <v>27</v>
      </c>
    </row>
    <row r="50" spans="1:8" x14ac:dyDescent="0.25">
      <c r="A50" s="280" t="s">
        <v>145</v>
      </c>
      <c r="B50" s="96">
        <v>156</v>
      </c>
      <c r="C50" s="65">
        <v>3</v>
      </c>
      <c r="D50" s="65">
        <v>153</v>
      </c>
      <c r="E50" s="65">
        <v>127</v>
      </c>
      <c r="F50" s="100" t="s">
        <v>129</v>
      </c>
      <c r="G50" s="65">
        <v>29</v>
      </c>
      <c r="H50" s="107" t="s">
        <v>129</v>
      </c>
    </row>
    <row r="51" spans="1:8" x14ac:dyDescent="0.25">
      <c r="A51" s="280" t="s">
        <v>232</v>
      </c>
      <c r="B51" s="96">
        <v>2711</v>
      </c>
      <c r="C51" s="65">
        <v>35</v>
      </c>
      <c r="D51" s="65">
        <v>2676</v>
      </c>
      <c r="E51" s="65">
        <v>2694</v>
      </c>
      <c r="F51" s="65">
        <v>8</v>
      </c>
      <c r="G51" s="65">
        <v>9</v>
      </c>
      <c r="H51" s="107" t="s">
        <v>129</v>
      </c>
    </row>
    <row r="52" spans="1:8" x14ac:dyDescent="0.25">
      <c r="A52" s="280" t="s">
        <v>233</v>
      </c>
      <c r="B52" s="96">
        <v>75</v>
      </c>
      <c r="C52" s="65">
        <v>1</v>
      </c>
      <c r="D52" s="65">
        <v>74</v>
      </c>
      <c r="E52" s="65">
        <v>71</v>
      </c>
      <c r="F52" s="100" t="s">
        <v>129</v>
      </c>
      <c r="G52" s="65">
        <v>4</v>
      </c>
      <c r="H52" s="107" t="s">
        <v>129</v>
      </c>
    </row>
    <row r="53" spans="1:8" x14ac:dyDescent="0.25">
      <c r="A53" s="280" t="s">
        <v>234</v>
      </c>
      <c r="B53" s="96">
        <v>120</v>
      </c>
      <c r="C53" s="65">
        <v>64</v>
      </c>
      <c r="D53" s="65">
        <v>56</v>
      </c>
      <c r="E53" s="65">
        <v>120</v>
      </c>
      <c r="F53" s="100" t="s">
        <v>129</v>
      </c>
      <c r="G53" s="100" t="s">
        <v>129</v>
      </c>
      <c r="H53" s="107" t="s">
        <v>129</v>
      </c>
    </row>
    <row r="54" spans="1:8" x14ac:dyDescent="0.25">
      <c r="A54" s="280" t="s">
        <v>235</v>
      </c>
      <c r="B54" s="96">
        <v>190</v>
      </c>
      <c r="C54" s="65">
        <v>36</v>
      </c>
      <c r="D54" s="65">
        <v>154</v>
      </c>
      <c r="E54" s="65">
        <v>190</v>
      </c>
      <c r="F54" s="100" t="s">
        <v>129</v>
      </c>
      <c r="G54" s="100" t="s">
        <v>129</v>
      </c>
      <c r="H54" s="107" t="s">
        <v>129</v>
      </c>
    </row>
    <row r="55" spans="1:8" x14ac:dyDescent="0.25">
      <c r="A55" s="280" t="s">
        <v>236</v>
      </c>
      <c r="B55" s="96">
        <v>529</v>
      </c>
      <c r="C55" s="65">
        <v>71</v>
      </c>
      <c r="D55" s="65">
        <v>458</v>
      </c>
      <c r="E55" s="65">
        <v>529</v>
      </c>
      <c r="F55" s="100" t="s">
        <v>129</v>
      </c>
      <c r="G55" s="100" t="s">
        <v>129</v>
      </c>
      <c r="H55" s="107" t="s">
        <v>129</v>
      </c>
    </row>
    <row r="56" spans="1:8" x14ac:dyDescent="0.25">
      <c r="A56" s="280" t="s">
        <v>237</v>
      </c>
      <c r="B56" s="96">
        <v>2303</v>
      </c>
      <c r="C56" s="65">
        <v>1163</v>
      </c>
      <c r="D56" s="65">
        <v>1140</v>
      </c>
      <c r="E56" s="65">
        <v>1992</v>
      </c>
      <c r="F56" s="65">
        <v>231</v>
      </c>
      <c r="G56" s="100" t="s">
        <v>129</v>
      </c>
      <c r="H56" s="71">
        <v>80</v>
      </c>
    </row>
    <row r="57" spans="1:8" x14ac:dyDescent="0.25">
      <c r="A57" s="280" t="s">
        <v>238</v>
      </c>
      <c r="B57" s="96">
        <v>2958</v>
      </c>
      <c r="C57" s="65">
        <v>1876</v>
      </c>
      <c r="D57" s="65">
        <v>1082</v>
      </c>
      <c r="E57" s="65">
        <v>2958</v>
      </c>
      <c r="F57" s="100" t="s">
        <v>129</v>
      </c>
      <c r="G57" s="100" t="s">
        <v>129</v>
      </c>
      <c r="H57" s="107" t="s">
        <v>129</v>
      </c>
    </row>
    <row r="58" spans="1:8" x14ac:dyDescent="0.25">
      <c r="A58" s="280" t="s">
        <v>239</v>
      </c>
      <c r="B58" s="96">
        <v>822</v>
      </c>
      <c r="C58" s="65">
        <v>653</v>
      </c>
      <c r="D58" s="65">
        <v>169</v>
      </c>
      <c r="E58" s="65">
        <v>795</v>
      </c>
      <c r="F58" s="65">
        <v>27</v>
      </c>
      <c r="G58" s="100" t="s">
        <v>129</v>
      </c>
      <c r="H58" s="107" t="s">
        <v>129</v>
      </c>
    </row>
    <row r="59" spans="1:8" x14ac:dyDescent="0.25">
      <c r="A59" s="280" t="s">
        <v>240</v>
      </c>
      <c r="B59" s="96">
        <v>47</v>
      </c>
      <c r="C59" s="65">
        <v>16</v>
      </c>
      <c r="D59" s="65">
        <v>31</v>
      </c>
      <c r="E59" s="65">
        <v>47</v>
      </c>
      <c r="F59" s="100" t="s">
        <v>129</v>
      </c>
      <c r="G59" s="100" t="s">
        <v>129</v>
      </c>
      <c r="H59" s="107" t="s">
        <v>129</v>
      </c>
    </row>
    <row r="60" spans="1:8" x14ac:dyDescent="0.25">
      <c r="A60" s="280" t="s">
        <v>241</v>
      </c>
      <c r="B60" s="96">
        <v>4707</v>
      </c>
      <c r="C60" s="65">
        <v>98</v>
      </c>
      <c r="D60" s="65">
        <v>4609</v>
      </c>
      <c r="E60" s="65">
        <v>4697</v>
      </c>
      <c r="F60" s="100" t="s">
        <v>129</v>
      </c>
      <c r="G60" s="65">
        <v>10</v>
      </c>
      <c r="H60" s="107" t="s">
        <v>129</v>
      </c>
    </row>
    <row r="61" spans="1:8" x14ac:dyDescent="0.25">
      <c r="A61" s="280" t="s">
        <v>242</v>
      </c>
      <c r="B61" s="96">
        <v>935</v>
      </c>
      <c r="C61" s="65">
        <v>27</v>
      </c>
      <c r="D61" s="65">
        <v>908</v>
      </c>
      <c r="E61" s="65">
        <v>935</v>
      </c>
      <c r="F61" s="100" t="s">
        <v>129</v>
      </c>
      <c r="G61" s="100" t="s">
        <v>129</v>
      </c>
      <c r="H61" s="107" t="s">
        <v>129</v>
      </c>
    </row>
    <row r="62" spans="1:8" x14ac:dyDescent="0.25">
      <c r="A62" s="280" t="s">
        <v>146</v>
      </c>
      <c r="B62" s="96">
        <v>28</v>
      </c>
      <c r="C62" s="65">
        <v>1</v>
      </c>
      <c r="D62" s="65">
        <v>27</v>
      </c>
      <c r="E62" s="65">
        <v>28</v>
      </c>
      <c r="F62" s="100" t="s">
        <v>129</v>
      </c>
      <c r="G62" s="100" t="s">
        <v>129</v>
      </c>
      <c r="H62" s="107" t="s">
        <v>129</v>
      </c>
    </row>
    <row r="63" spans="1:8" x14ac:dyDescent="0.25">
      <c r="A63" s="280" t="s">
        <v>147</v>
      </c>
      <c r="B63" s="96">
        <v>2292</v>
      </c>
      <c r="C63" s="65">
        <v>2065</v>
      </c>
      <c r="D63" s="65">
        <v>227</v>
      </c>
      <c r="E63" s="65">
        <v>2258</v>
      </c>
      <c r="F63" s="65">
        <v>34</v>
      </c>
      <c r="G63" s="100" t="s">
        <v>129</v>
      </c>
      <c r="H63" s="107" t="s">
        <v>129</v>
      </c>
    </row>
    <row r="64" spans="1:8" x14ac:dyDescent="0.25">
      <c r="A64" s="280" t="s">
        <v>243</v>
      </c>
      <c r="B64" s="96">
        <v>15126</v>
      </c>
      <c r="C64" s="65">
        <v>8688</v>
      </c>
      <c r="D64" s="65">
        <v>6438</v>
      </c>
      <c r="E64" s="65">
        <v>14566</v>
      </c>
      <c r="F64" s="65">
        <v>510</v>
      </c>
      <c r="G64" s="65">
        <v>50</v>
      </c>
      <c r="H64" s="107" t="s">
        <v>129</v>
      </c>
    </row>
    <row r="65" spans="1:8" x14ac:dyDescent="0.25">
      <c r="A65" s="280" t="s">
        <v>244</v>
      </c>
      <c r="B65" s="96">
        <v>3446</v>
      </c>
      <c r="C65" s="65">
        <v>2316</v>
      </c>
      <c r="D65" s="65">
        <v>1130</v>
      </c>
      <c r="E65" s="65">
        <v>3391</v>
      </c>
      <c r="F65" s="65">
        <v>51</v>
      </c>
      <c r="G65" s="65">
        <v>4</v>
      </c>
      <c r="H65" s="107" t="s">
        <v>129</v>
      </c>
    </row>
    <row r="66" spans="1:8" x14ac:dyDescent="0.25">
      <c r="A66" s="280" t="s">
        <v>245</v>
      </c>
      <c r="B66" s="96">
        <v>1992</v>
      </c>
      <c r="C66" s="65">
        <v>1840</v>
      </c>
      <c r="D66" s="65">
        <v>152</v>
      </c>
      <c r="E66" s="65">
        <v>1992</v>
      </c>
      <c r="F66" s="100" t="s">
        <v>129</v>
      </c>
      <c r="G66" s="100" t="s">
        <v>129</v>
      </c>
      <c r="H66" s="107" t="s">
        <v>129</v>
      </c>
    </row>
    <row r="67" spans="1:8" x14ac:dyDescent="0.25">
      <c r="A67" s="280" t="s">
        <v>246</v>
      </c>
      <c r="B67" s="96">
        <v>1038</v>
      </c>
      <c r="C67" s="65">
        <v>411</v>
      </c>
      <c r="D67" s="65">
        <v>627</v>
      </c>
      <c r="E67" s="65">
        <v>1038</v>
      </c>
      <c r="F67" s="100" t="s">
        <v>129</v>
      </c>
      <c r="G67" s="100" t="s">
        <v>129</v>
      </c>
      <c r="H67" s="107" t="s">
        <v>129</v>
      </c>
    </row>
    <row r="68" spans="1:8" x14ac:dyDescent="0.25">
      <c r="A68" s="280" t="s">
        <v>148</v>
      </c>
      <c r="B68" s="96">
        <v>7079</v>
      </c>
      <c r="C68" s="65">
        <v>6510</v>
      </c>
      <c r="D68" s="65">
        <v>569</v>
      </c>
      <c r="E68" s="65">
        <v>7035</v>
      </c>
      <c r="F68" s="100" t="s">
        <v>129</v>
      </c>
      <c r="G68" s="65">
        <v>44</v>
      </c>
      <c r="H68" s="107" t="s">
        <v>129</v>
      </c>
    </row>
    <row r="69" spans="1:8" x14ac:dyDescent="0.25">
      <c r="A69" s="280" t="s">
        <v>149</v>
      </c>
      <c r="B69" s="96">
        <v>742</v>
      </c>
      <c r="C69" s="65">
        <v>522</v>
      </c>
      <c r="D69" s="65">
        <v>220</v>
      </c>
      <c r="E69" s="65">
        <v>724</v>
      </c>
      <c r="F69" s="65">
        <v>7</v>
      </c>
      <c r="G69" s="65">
        <v>11</v>
      </c>
      <c r="H69" s="107" t="s">
        <v>129</v>
      </c>
    </row>
    <row r="70" spans="1:8" x14ac:dyDescent="0.25">
      <c r="A70" s="280" t="s">
        <v>247</v>
      </c>
      <c r="B70" s="96">
        <v>519</v>
      </c>
      <c r="C70" s="65">
        <v>284</v>
      </c>
      <c r="D70" s="65">
        <v>235</v>
      </c>
      <c r="E70" s="65">
        <v>471</v>
      </c>
      <c r="F70" s="65">
        <v>48</v>
      </c>
      <c r="G70" s="100" t="s">
        <v>129</v>
      </c>
      <c r="H70" s="107" t="s">
        <v>129</v>
      </c>
    </row>
    <row r="71" spans="1:8" x14ac:dyDescent="0.25">
      <c r="A71" s="280" t="s">
        <v>150</v>
      </c>
      <c r="B71" s="96">
        <v>1104</v>
      </c>
      <c r="C71" s="65">
        <v>919</v>
      </c>
      <c r="D71" s="65">
        <v>185</v>
      </c>
      <c r="E71" s="65">
        <v>1104</v>
      </c>
      <c r="F71" s="100" t="s">
        <v>129</v>
      </c>
      <c r="G71" s="100" t="s">
        <v>129</v>
      </c>
      <c r="H71" s="107" t="s">
        <v>129</v>
      </c>
    </row>
    <row r="72" spans="1:8" x14ac:dyDescent="0.25">
      <c r="A72" s="280" t="s">
        <v>248</v>
      </c>
      <c r="B72" s="96">
        <v>941</v>
      </c>
      <c r="C72" s="65">
        <v>488</v>
      </c>
      <c r="D72" s="65">
        <v>453</v>
      </c>
      <c r="E72" s="65">
        <v>930</v>
      </c>
      <c r="F72" s="65">
        <v>6</v>
      </c>
      <c r="G72" s="65">
        <v>5</v>
      </c>
      <c r="H72" s="107" t="s">
        <v>129</v>
      </c>
    </row>
    <row r="73" spans="1:8" s="113" customFormat="1" x14ac:dyDescent="0.25">
      <c r="A73" s="231"/>
      <c r="B73" s="30"/>
      <c r="C73" s="30"/>
      <c r="D73" s="30"/>
      <c r="E73" s="30"/>
      <c r="F73" s="30"/>
      <c r="G73" s="30"/>
      <c r="H73" s="85"/>
    </row>
    <row r="74" spans="1:8" s="113" customFormat="1" ht="15" customHeight="1" x14ac:dyDescent="0.25">
      <c r="A74" s="480" t="s">
        <v>382</v>
      </c>
      <c r="B74" s="480"/>
      <c r="C74" s="480"/>
      <c r="D74" s="480"/>
      <c r="E74" s="480"/>
      <c r="F74" s="480"/>
      <c r="G74" s="480"/>
      <c r="H74" s="480"/>
    </row>
    <row r="75" spans="1:8" x14ac:dyDescent="0.25">
      <c r="A75" s="21" t="s">
        <v>107</v>
      </c>
    </row>
    <row r="76" spans="1:8" x14ac:dyDescent="0.25">
      <c r="B76" s="17"/>
      <c r="C76" s="17"/>
      <c r="D76" s="17"/>
      <c r="E76" s="17"/>
      <c r="F76" s="17"/>
      <c r="G76" s="17"/>
      <c r="H76" s="17"/>
    </row>
  </sheetData>
  <mergeCells count="7">
    <mergeCell ref="A74:H74"/>
    <mergeCell ref="A3:A5"/>
    <mergeCell ref="B3:B5"/>
    <mergeCell ref="C3:D4"/>
    <mergeCell ref="E3:H3"/>
    <mergeCell ref="E4:F4"/>
    <mergeCell ref="G4:H4"/>
  </mergeCells>
  <hyperlinks>
    <hyperlink ref="J2" location="OBSAH!A1" display="Zpět na obsah"/>
  </hyperlink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showGridLines="0" workbookViewId="0"/>
  </sheetViews>
  <sheetFormatPr defaultRowHeight="15" x14ac:dyDescent="0.25"/>
  <cols>
    <col min="1" max="1" width="43" customWidth="1"/>
  </cols>
  <sheetData>
    <row r="1" spans="1:21" x14ac:dyDescent="0.25">
      <c r="A1" s="32" t="s">
        <v>353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52"/>
      <c r="P1" s="32"/>
      <c r="Q1" s="32"/>
      <c r="R1" s="32"/>
    </row>
    <row r="2" spans="1:21" ht="15.75" thickBot="1" x14ac:dyDescent="0.3">
      <c r="A2" s="311" t="s">
        <v>376</v>
      </c>
      <c r="B2" s="33"/>
      <c r="C2" s="33"/>
      <c r="D2" s="33"/>
      <c r="E2" s="33"/>
      <c r="F2" s="33"/>
      <c r="G2" s="33"/>
      <c r="H2" s="33"/>
      <c r="I2" s="33" t="s">
        <v>0</v>
      </c>
      <c r="J2" s="33"/>
      <c r="K2" s="33"/>
      <c r="L2" s="33"/>
      <c r="M2" s="33"/>
      <c r="N2" s="33"/>
      <c r="O2" s="33"/>
      <c r="P2" s="33"/>
      <c r="Q2" s="33"/>
      <c r="R2" s="33"/>
      <c r="S2" s="33"/>
      <c r="T2" s="40" t="s">
        <v>357</v>
      </c>
      <c r="U2" s="33"/>
    </row>
    <row r="3" spans="1:21" ht="24.75" customHeight="1" x14ac:dyDescent="0.25">
      <c r="A3" s="512" t="s">
        <v>85</v>
      </c>
      <c r="B3" s="454" t="s">
        <v>71</v>
      </c>
      <c r="C3" s="455"/>
      <c r="D3" s="455"/>
      <c r="E3" s="455"/>
      <c r="F3" s="455"/>
      <c r="G3" s="455"/>
      <c r="H3" s="455"/>
      <c r="I3" s="455"/>
      <c r="J3" s="455"/>
      <c r="K3" s="455"/>
      <c r="L3" s="456"/>
      <c r="M3" s="538" t="s">
        <v>132</v>
      </c>
      <c r="N3" s="448"/>
      <c r="O3" s="449" t="s">
        <v>133</v>
      </c>
      <c r="P3" s="450"/>
      <c r="Q3" s="451" t="s">
        <v>134</v>
      </c>
      <c r="R3" s="448"/>
    </row>
    <row r="4" spans="1:21" ht="15.75" thickBot="1" x14ac:dyDescent="0.3">
      <c r="A4" s="513"/>
      <c r="B4" s="209" t="s">
        <v>5</v>
      </c>
      <c r="C4" s="209" t="s">
        <v>6</v>
      </c>
      <c r="D4" s="209" t="s">
        <v>7</v>
      </c>
      <c r="E4" s="209" t="s">
        <v>8</v>
      </c>
      <c r="F4" s="209" t="s">
        <v>57</v>
      </c>
      <c r="G4" s="210" t="s">
        <v>65</v>
      </c>
      <c r="H4" s="210" t="s">
        <v>99</v>
      </c>
      <c r="I4" s="210" t="s">
        <v>112</v>
      </c>
      <c r="J4" s="210" t="s">
        <v>124</v>
      </c>
      <c r="K4" s="210" t="s">
        <v>128</v>
      </c>
      <c r="L4" s="243" t="s">
        <v>131</v>
      </c>
      <c r="M4" s="232" t="s">
        <v>67</v>
      </c>
      <c r="N4" s="213" t="s">
        <v>68</v>
      </c>
      <c r="O4" s="215" t="s">
        <v>67</v>
      </c>
      <c r="P4" s="213" t="s">
        <v>68</v>
      </c>
      <c r="Q4" s="215" t="s">
        <v>67</v>
      </c>
      <c r="R4" s="245" t="s">
        <v>68</v>
      </c>
    </row>
    <row r="5" spans="1:21" x14ac:dyDescent="0.25">
      <c r="A5" s="295" t="s">
        <v>30</v>
      </c>
      <c r="B5" s="296">
        <v>24689</v>
      </c>
      <c r="C5" s="296">
        <v>23642</v>
      </c>
      <c r="D5" s="296">
        <v>22095</v>
      </c>
      <c r="E5" s="297">
        <v>22244</v>
      </c>
      <c r="F5" s="297">
        <v>21917</v>
      </c>
      <c r="G5" s="297">
        <v>21331</v>
      </c>
      <c r="H5" s="297">
        <v>23240</v>
      </c>
      <c r="I5" s="297">
        <v>24008</v>
      </c>
      <c r="J5" s="297">
        <v>23269</v>
      </c>
      <c r="K5" s="297">
        <v>23758</v>
      </c>
      <c r="L5" s="297">
        <v>25501</v>
      </c>
      <c r="M5" s="233">
        <f>L5-K5</f>
        <v>1743</v>
      </c>
      <c r="N5" s="246">
        <f>L5/K5-1</f>
        <v>7.3364761343547524E-2</v>
      </c>
      <c r="O5" s="217">
        <f>L5-G5</f>
        <v>4170</v>
      </c>
      <c r="P5" s="269">
        <f>L5/G5-1</f>
        <v>0.19549013173315832</v>
      </c>
      <c r="Q5" s="216">
        <f t="shared" ref="Q5:Q22" si="0">L5-B5</f>
        <v>812</v>
      </c>
      <c r="R5" s="246">
        <f>L5/B5-1</f>
        <v>3.2889140912957249E-2</v>
      </c>
    </row>
    <row r="6" spans="1:21" x14ac:dyDescent="0.25">
      <c r="A6" s="206" t="s">
        <v>31</v>
      </c>
      <c r="B6" s="294">
        <v>42</v>
      </c>
      <c r="C6" s="294">
        <v>17</v>
      </c>
      <c r="D6" s="294">
        <v>31</v>
      </c>
      <c r="E6" s="294">
        <v>24</v>
      </c>
      <c r="F6" s="294">
        <v>20</v>
      </c>
      <c r="G6" s="294">
        <v>12</v>
      </c>
      <c r="H6" s="294">
        <v>7</v>
      </c>
      <c r="I6" s="294">
        <v>6</v>
      </c>
      <c r="J6" s="294">
        <v>2</v>
      </c>
      <c r="K6" s="294">
        <v>12</v>
      </c>
      <c r="L6" s="294">
        <v>10</v>
      </c>
      <c r="M6" s="234">
        <f t="shared" ref="M6:M24" si="1">L6-K6</f>
        <v>-2</v>
      </c>
      <c r="N6" s="244">
        <f t="shared" ref="N6:N24" si="2">L6/K6-1</f>
        <v>-0.16666666666666663</v>
      </c>
      <c r="O6" s="218">
        <f t="shared" ref="O6:O24" si="3">L6-G6</f>
        <v>-2</v>
      </c>
      <c r="P6" s="54">
        <f t="shared" ref="P6:P24" si="4">L6/G6-1</f>
        <v>-0.16666666666666663</v>
      </c>
      <c r="Q6" s="55">
        <f t="shared" si="0"/>
        <v>-32</v>
      </c>
      <c r="R6" s="244">
        <f t="shared" ref="R6:R24" si="5">L6/B6-1</f>
        <v>-0.76190476190476186</v>
      </c>
    </row>
    <row r="7" spans="1:21" x14ac:dyDescent="0.25">
      <c r="A7" s="206" t="s">
        <v>32</v>
      </c>
      <c r="B7" s="294">
        <v>5169</v>
      </c>
      <c r="C7" s="294">
        <v>5237</v>
      </c>
      <c r="D7" s="294">
        <v>4934</v>
      </c>
      <c r="E7" s="294">
        <v>5021</v>
      </c>
      <c r="F7" s="294">
        <v>5184</v>
      </c>
      <c r="G7" s="294">
        <v>5088</v>
      </c>
      <c r="H7" s="294">
        <v>5448</v>
      </c>
      <c r="I7" s="294">
        <v>5283</v>
      </c>
      <c r="J7" s="294">
        <v>4707</v>
      </c>
      <c r="K7" s="294">
        <v>4567</v>
      </c>
      <c r="L7" s="294">
        <v>5029</v>
      </c>
      <c r="M7" s="234">
        <f t="shared" si="1"/>
        <v>462</v>
      </c>
      <c r="N7" s="244">
        <f t="shared" si="2"/>
        <v>0.10116049923363257</v>
      </c>
      <c r="O7" s="218">
        <f t="shared" si="3"/>
        <v>-59</v>
      </c>
      <c r="P7" s="54">
        <f t="shared" si="4"/>
        <v>-1.1595911949685567E-2</v>
      </c>
      <c r="Q7" s="55">
        <f t="shared" si="0"/>
        <v>-140</v>
      </c>
      <c r="R7" s="244">
        <f t="shared" si="5"/>
        <v>-2.7084542464693384E-2</v>
      </c>
    </row>
    <row r="8" spans="1:21" ht="22.5" x14ac:dyDescent="0.25">
      <c r="A8" s="206" t="s">
        <v>86</v>
      </c>
      <c r="B8" s="294">
        <v>2306</v>
      </c>
      <c r="C8" s="294">
        <v>2274</v>
      </c>
      <c r="D8" s="294">
        <v>2271</v>
      </c>
      <c r="E8" s="294">
        <v>2365</v>
      </c>
      <c r="F8" s="294">
        <v>2552</v>
      </c>
      <c r="G8" s="294">
        <v>2755</v>
      </c>
      <c r="H8" s="294">
        <v>2974</v>
      </c>
      <c r="I8" s="294">
        <v>3280</v>
      </c>
      <c r="J8" s="294">
        <v>3292</v>
      </c>
      <c r="K8" s="294">
        <v>3599</v>
      </c>
      <c r="L8" s="294">
        <v>4192</v>
      </c>
      <c r="M8" s="234">
        <f t="shared" si="1"/>
        <v>593</v>
      </c>
      <c r="N8" s="244">
        <f t="shared" si="2"/>
        <v>0.16476799110864127</v>
      </c>
      <c r="O8" s="218">
        <f t="shared" si="3"/>
        <v>1437</v>
      </c>
      <c r="P8" s="54">
        <f t="shared" si="4"/>
        <v>0.52159709618874772</v>
      </c>
      <c r="Q8" s="55">
        <f t="shared" si="0"/>
        <v>1886</v>
      </c>
      <c r="R8" s="244">
        <f t="shared" si="5"/>
        <v>0.81786643538594972</v>
      </c>
    </row>
    <row r="9" spans="1:21" x14ac:dyDescent="0.25">
      <c r="A9" s="206" t="s">
        <v>33</v>
      </c>
      <c r="B9" s="294">
        <v>74</v>
      </c>
      <c r="C9" s="294">
        <v>89</v>
      </c>
      <c r="D9" s="294">
        <v>98</v>
      </c>
      <c r="E9" s="294">
        <v>115</v>
      </c>
      <c r="F9" s="294">
        <v>117</v>
      </c>
      <c r="G9" s="294">
        <v>114</v>
      </c>
      <c r="H9" s="294">
        <v>104</v>
      </c>
      <c r="I9" s="294">
        <v>90</v>
      </c>
      <c r="J9" s="294">
        <v>99</v>
      </c>
      <c r="K9" s="294">
        <v>97</v>
      </c>
      <c r="L9" s="294">
        <v>92</v>
      </c>
      <c r="M9" s="234">
        <f t="shared" si="1"/>
        <v>-5</v>
      </c>
      <c r="N9" s="244">
        <f t="shared" si="2"/>
        <v>-5.1546391752577359E-2</v>
      </c>
      <c r="O9" s="218">
        <f t="shared" si="3"/>
        <v>-22</v>
      </c>
      <c r="P9" s="54">
        <f t="shared" si="4"/>
        <v>-0.19298245614035092</v>
      </c>
      <c r="Q9" s="55">
        <f t="shared" si="0"/>
        <v>18</v>
      </c>
      <c r="R9" s="244">
        <f t="shared" si="5"/>
        <v>0.2432432432432432</v>
      </c>
    </row>
    <row r="10" spans="1:21" x14ac:dyDescent="0.25">
      <c r="A10" s="206" t="s">
        <v>34</v>
      </c>
      <c r="B10" s="294">
        <v>1449</v>
      </c>
      <c r="C10" s="294">
        <v>1482</v>
      </c>
      <c r="D10" s="294">
        <v>1555</v>
      </c>
      <c r="E10" s="294">
        <v>1588</v>
      </c>
      <c r="F10" s="294">
        <v>1528</v>
      </c>
      <c r="G10" s="294">
        <v>1501</v>
      </c>
      <c r="H10" s="294">
        <v>1679</v>
      </c>
      <c r="I10" s="294">
        <v>1770</v>
      </c>
      <c r="J10" s="294">
        <v>1870</v>
      </c>
      <c r="K10" s="294">
        <v>1803</v>
      </c>
      <c r="L10" s="294">
        <v>1873</v>
      </c>
      <c r="M10" s="234">
        <f t="shared" si="1"/>
        <v>70</v>
      </c>
      <c r="N10" s="244">
        <f t="shared" si="2"/>
        <v>3.8824181919023815E-2</v>
      </c>
      <c r="O10" s="218">
        <f t="shared" si="3"/>
        <v>372</v>
      </c>
      <c r="P10" s="54">
        <f t="shared" si="4"/>
        <v>0.24783477681545629</v>
      </c>
      <c r="Q10" s="55">
        <f t="shared" si="0"/>
        <v>424</v>
      </c>
      <c r="R10" s="244">
        <f t="shared" si="5"/>
        <v>0.29261559696342299</v>
      </c>
    </row>
    <row r="11" spans="1:21" x14ac:dyDescent="0.25">
      <c r="A11" s="206" t="s">
        <v>35</v>
      </c>
      <c r="B11" s="294">
        <v>82</v>
      </c>
      <c r="C11" s="294">
        <v>96</v>
      </c>
      <c r="D11" s="294">
        <v>70</v>
      </c>
      <c r="E11" s="294">
        <v>91</v>
      </c>
      <c r="F11" s="294">
        <v>77</v>
      </c>
      <c r="G11" s="294">
        <v>107</v>
      </c>
      <c r="H11" s="294">
        <v>73</v>
      </c>
      <c r="I11" s="294">
        <v>106</v>
      </c>
      <c r="J11" s="294">
        <v>80</v>
      </c>
      <c r="K11" s="294">
        <v>109</v>
      </c>
      <c r="L11" s="294">
        <v>111</v>
      </c>
      <c r="M11" s="234">
        <f t="shared" si="1"/>
        <v>2</v>
      </c>
      <c r="N11" s="244">
        <f t="shared" si="2"/>
        <v>1.8348623853210899E-2</v>
      </c>
      <c r="O11" s="218">
        <f t="shared" si="3"/>
        <v>4</v>
      </c>
      <c r="P11" s="54">
        <f t="shared" si="4"/>
        <v>3.7383177570093462E-2</v>
      </c>
      <c r="Q11" s="55">
        <f t="shared" si="0"/>
        <v>29</v>
      </c>
      <c r="R11" s="244">
        <f t="shared" si="5"/>
        <v>0.35365853658536595</v>
      </c>
    </row>
    <row r="12" spans="1:21" x14ac:dyDescent="0.25">
      <c r="A12" s="206" t="s">
        <v>36</v>
      </c>
      <c r="B12" s="294">
        <v>21</v>
      </c>
      <c r="C12" s="294">
        <v>12</v>
      </c>
      <c r="D12" s="294">
        <v>8</v>
      </c>
      <c r="E12" s="294">
        <v>10</v>
      </c>
      <c r="F12" s="294">
        <v>22</v>
      </c>
      <c r="G12" s="294">
        <v>22</v>
      </c>
      <c r="H12" s="294">
        <v>13</v>
      </c>
      <c r="I12" s="294">
        <v>14</v>
      </c>
      <c r="J12" s="294">
        <v>14</v>
      </c>
      <c r="K12" s="294">
        <v>15</v>
      </c>
      <c r="L12" s="294">
        <v>16</v>
      </c>
      <c r="M12" s="234">
        <f t="shared" si="1"/>
        <v>1</v>
      </c>
      <c r="N12" s="244">
        <f t="shared" si="2"/>
        <v>6.6666666666666652E-2</v>
      </c>
      <c r="O12" s="218">
        <f t="shared" si="3"/>
        <v>-6</v>
      </c>
      <c r="P12" s="54">
        <f t="shared" si="4"/>
        <v>-0.27272727272727271</v>
      </c>
      <c r="Q12" s="55">
        <f t="shared" si="0"/>
        <v>-5</v>
      </c>
      <c r="R12" s="244">
        <f t="shared" si="5"/>
        <v>-0.23809523809523814</v>
      </c>
    </row>
    <row r="13" spans="1:21" x14ac:dyDescent="0.25">
      <c r="A13" s="206" t="s">
        <v>37</v>
      </c>
      <c r="B13" s="294">
        <v>1297</v>
      </c>
      <c r="C13" s="294">
        <v>1110</v>
      </c>
      <c r="D13" s="294">
        <v>989</v>
      </c>
      <c r="E13" s="294">
        <v>945</v>
      </c>
      <c r="F13" s="294">
        <v>915</v>
      </c>
      <c r="G13" s="294">
        <v>919</v>
      </c>
      <c r="H13" s="294">
        <v>1072</v>
      </c>
      <c r="I13" s="294">
        <v>1200</v>
      </c>
      <c r="J13" s="294">
        <v>1218</v>
      </c>
      <c r="K13" s="294">
        <v>1398</v>
      </c>
      <c r="L13" s="294">
        <v>1457</v>
      </c>
      <c r="M13" s="234">
        <f t="shared" si="1"/>
        <v>59</v>
      </c>
      <c r="N13" s="244">
        <f t="shared" si="2"/>
        <v>4.2203147353361947E-2</v>
      </c>
      <c r="O13" s="218">
        <f t="shared" si="3"/>
        <v>538</v>
      </c>
      <c r="P13" s="54">
        <f t="shared" si="4"/>
        <v>0.58541893362350383</v>
      </c>
      <c r="Q13" s="55">
        <f t="shared" si="0"/>
        <v>160</v>
      </c>
      <c r="R13" s="244">
        <f t="shared" si="5"/>
        <v>0.12336160370084803</v>
      </c>
    </row>
    <row r="14" spans="1:21" x14ac:dyDescent="0.25">
      <c r="A14" s="206" t="s">
        <v>38</v>
      </c>
      <c r="B14" s="294">
        <v>153</v>
      </c>
      <c r="C14" s="294">
        <v>170</v>
      </c>
      <c r="D14" s="294">
        <v>171</v>
      </c>
      <c r="E14" s="294">
        <v>214</v>
      </c>
      <c r="F14" s="294">
        <v>188</v>
      </c>
      <c r="G14" s="294">
        <v>177</v>
      </c>
      <c r="H14" s="294">
        <v>228</v>
      </c>
      <c r="I14" s="294">
        <v>222</v>
      </c>
      <c r="J14" s="294">
        <v>278</v>
      </c>
      <c r="K14" s="294">
        <v>240</v>
      </c>
      <c r="L14" s="294">
        <v>344</v>
      </c>
      <c r="M14" s="234">
        <f t="shared" si="1"/>
        <v>104</v>
      </c>
      <c r="N14" s="244">
        <f t="shared" si="2"/>
        <v>0.43333333333333335</v>
      </c>
      <c r="O14" s="218">
        <f t="shared" si="3"/>
        <v>167</v>
      </c>
      <c r="P14" s="54">
        <f t="shared" si="4"/>
        <v>0.94350282485875714</v>
      </c>
      <c r="Q14" s="55">
        <f t="shared" si="0"/>
        <v>191</v>
      </c>
      <c r="R14" s="244">
        <f t="shared" si="5"/>
        <v>1.2483660130718954</v>
      </c>
    </row>
    <row r="15" spans="1:21" x14ac:dyDescent="0.25">
      <c r="A15" s="206" t="s">
        <v>39</v>
      </c>
      <c r="B15" s="294">
        <v>2622</v>
      </c>
      <c r="C15" s="294">
        <v>2398</v>
      </c>
      <c r="D15" s="294">
        <v>2096</v>
      </c>
      <c r="E15" s="294">
        <v>1845</v>
      </c>
      <c r="F15" s="294">
        <v>1619</v>
      </c>
      <c r="G15" s="294">
        <v>1494</v>
      </c>
      <c r="H15" s="294">
        <v>1658</v>
      </c>
      <c r="I15" s="294">
        <v>1720</v>
      </c>
      <c r="J15" s="294">
        <v>1843</v>
      </c>
      <c r="K15" s="294">
        <v>2034</v>
      </c>
      <c r="L15" s="294">
        <v>2317</v>
      </c>
      <c r="M15" s="234">
        <f t="shared" si="1"/>
        <v>283</v>
      </c>
      <c r="N15" s="244">
        <f t="shared" si="2"/>
        <v>0.13913470993117016</v>
      </c>
      <c r="O15" s="218">
        <f t="shared" si="3"/>
        <v>823</v>
      </c>
      <c r="P15" s="54">
        <f t="shared" si="4"/>
        <v>0.55087014725568939</v>
      </c>
      <c r="Q15" s="55">
        <f t="shared" si="0"/>
        <v>-305</v>
      </c>
      <c r="R15" s="244">
        <f t="shared" si="5"/>
        <v>-0.11632341723874906</v>
      </c>
    </row>
    <row r="16" spans="1:21" x14ac:dyDescent="0.25">
      <c r="A16" s="206" t="s">
        <v>40</v>
      </c>
      <c r="B16" s="294">
        <v>62</v>
      </c>
      <c r="C16" s="294">
        <v>52</v>
      </c>
      <c r="D16" s="294">
        <v>62</v>
      </c>
      <c r="E16" s="294">
        <v>93</v>
      </c>
      <c r="F16" s="294">
        <v>56</v>
      </c>
      <c r="G16" s="294">
        <v>58</v>
      </c>
      <c r="H16" s="294">
        <v>98</v>
      </c>
      <c r="I16" s="294">
        <v>57</v>
      </c>
      <c r="J16" s="294">
        <v>66</v>
      </c>
      <c r="K16" s="294">
        <v>105</v>
      </c>
      <c r="L16" s="294">
        <v>104</v>
      </c>
      <c r="M16" s="234">
        <f t="shared" si="1"/>
        <v>-1</v>
      </c>
      <c r="N16" s="244">
        <f t="shared" si="2"/>
        <v>-9.52380952380949E-3</v>
      </c>
      <c r="O16" s="218">
        <f t="shared" si="3"/>
        <v>46</v>
      </c>
      <c r="P16" s="54">
        <f t="shared" si="4"/>
        <v>0.7931034482758621</v>
      </c>
      <c r="Q16" s="55">
        <f t="shared" si="0"/>
        <v>42</v>
      </c>
      <c r="R16" s="244">
        <f t="shared" si="5"/>
        <v>0.67741935483870974</v>
      </c>
    </row>
    <row r="17" spans="1:18" x14ac:dyDescent="0.25">
      <c r="A17" s="206" t="s">
        <v>41</v>
      </c>
      <c r="B17" s="294">
        <v>122</v>
      </c>
      <c r="C17" s="294">
        <v>105</v>
      </c>
      <c r="D17" s="294">
        <v>102</v>
      </c>
      <c r="E17" s="294">
        <v>62</v>
      </c>
      <c r="F17" s="294">
        <v>49</v>
      </c>
      <c r="G17" s="294">
        <v>55</v>
      </c>
      <c r="H17" s="294">
        <v>54</v>
      </c>
      <c r="I17" s="294">
        <v>60</v>
      </c>
      <c r="J17" s="294">
        <v>88</v>
      </c>
      <c r="K17" s="294">
        <v>97</v>
      </c>
      <c r="L17" s="294">
        <v>102</v>
      </c>
      <c r="M17" s="234">
        <f t="shared" si="1"/>
        <v>5</v>
      </c>
      <c r="N17" s="244">
        <f t="shared" si="2"/>
        <v>5.1546391752577359E-2</v>
      </c>
      <c r="O17" s="218">
        <f t="shared" si="3"/>
        <v>47</v>
      </c>
      <c r="P17" s="54">
        <f t="shared" si="4"/>
        <v>0.8545454545454545</v>
      </c>
      <c r="Q17" s="55">
        <f t="shared" si="0"/>
        <v>-20</v>
      </c>
      <c r="R17" s="244">
        <f>L17/B17-1</f>
        <v>-0.16393442622950816</v>
      </c>
    </row>
    <row r="18" spans="1:18" x14ac:dyDescent="0.25">
      <c r="A18" s="206" t="s">
        <v>42</v>
      </c>
      <c r="B18" s="294">
        <v>2280</v>
      </c>
      <c r="C18" s="294">
        <v>2259</v>
      </c>
      <c r="D18" s="294">
        <v>2258</v>
      </c>
      <c r="E18" s="294">
        <v>2293</v>
      </c>
      <c r="F18" s="294">
        <v>2291</v>
      </c>
      <c r="G18" s="294">
        <v>2302</v>
      </c>
      <c r="H18" s="294">
        <v>2413</v>
      </c>
      <c r="I18" s="294">
        <v>2438</v>
      </c>
      <c r="J18" s="294">
        <v>2333</v>
      </c>
      <c r="K18" s="294">
        <v>2346</v>
      </c>
      <c r="L18" s="294">
        <v>2566</v>
      </c>
      <c r="M18" s="234">
        <f t="shared" si="1"/>
        <v>220</v>
      </c>
      <c r="N18" s="244">
        <f t="shared" si="2"/>
        <v>9.3776641091219082E-2</v>
      </c>
      <c r="O18" s="218">
        <f t="shared" si="3"/>
        <v>264</v>
      </c>
      <c r="P18" s="54">
        <f t="shared" si="4"/>
        <v>0.11468288444830588</v>
      </c>
      <c r="Q18" s="55">
        <f t="shared" si="0"/>
        <v>286</v>
      </c>
      <c r="R18" s="244">
        <f t="shared" si="5"/>
        <v>0.12543859649122813</v>
      </c>
    </row>
    <row r="19" spans="1:18" x14ac:dyDescent="0.25">
      <c r="A19" s="206" t="s">
        <v>43</v>
      </c>
      <c r="B19" s="294">
        <v>235</v>
      </c>
      <c r="C19" s="294">
        <v>279</v>
      </c>
      <c r="D19" s="294">
        <v>286</v>
      </c>
      <c r="E19" s="294">
        <v>370</v>
      </c>
      <c r="F19" s="294">
        <v>371</v>
      </c>
      <c r="G19" s="294">
        <v>407</v>
      </c>
      <c r="H19" s="294">
        <v>444</v>
      </c>
      <c r="I19" s="294">
        <v>457</v>
      </c>
      <c r="J19" s="294">
        <v>449</v>
      </c>
      <c r="K19" s="294">
        <v>435</v>
      </c>
      <c r="L19" s="294">
        <v>530</v>
      </c>
      <c r="M19" s="234">
        <f t="shared" si="1"/>
        <v>95</v>
      </c>
      <c r="N19" s="244">
        <f t="shared" si="2"/>
        <v>0.21839080459770122</v>
      </c>
      <c r="O19" s="218">
        <f t="shared" si="3"/>
        <v>123</v>
      </c>
      <c r="P19" s="54">
        <f t="shared" si="4"/>
        <v>0.30221130221130221</v>
      </c>
      <c r="Q19" s="55">
        <f t="shared" si="0"/>
        <v>295</v>
      </c>
      <c r="R19" s="244">
        <f t="shared" si="5"/>
        <v>1.2553191489361701</v>
      </c>
    </row>
    <row r="20" spans="1:18" x14ac:dyDescent="0.25">
      <c r="A20" s="206" t="s">
        <v>45</v>
      </c>
      <c r="B20" s="294">
        <v>4795</v>
      </c>
      <c r="C20" s="294">
        <v>4364</v>
      </c>
      <c r="D20" s="294">
        <v>3810</v>
      </c>
      <c r="E20" s="294">
        <v>3792</v>
      </c>
      <c r="F20" s="294">
        <v>3552</v>
      </c>
      <c r="G20" s="294">
        <v>3083</v>
      </c>
      <c r="H20" s="294">
        <v>3353</v>
      </c>
      <c r="I20" s="294">
        <v>3431</v>
      </c>
      <c r="J20" s="294">
        <v>3197</v>
      </c>
      <c r="K20" s="294">
        <v>3116</v>
      </c>
      <c r="L20" s="294">
        <v>2760</v>
      </c>
      <c r="M20" s="234">
        <f t="shared" si="1"/>
        <v>-356</v>
      </c>
      <c r="N20" s="244">
        <f t="shared" si="2"/>
        <v>-0.11424903722721436</v>
      </c>
      <c r="O20" s="218">
        <f t="shared" si="3"/>
        <v>-323</v>
      </c>
      <c r="P20" s="54">
        <f t="shared" si="4"/>
        <v>-0.10476808303600393</v>
      </c>
      <c r="Q20" s="55">
        <f t="shared" si="0"/>
        <v>-2035</v>
      </c>
      <c r="R20" s="244">
        <f t="shared" si="5"/>
        <v>-0.42440041710114706</v>
      </c>
    </row>
    <row r="21" spans="1:18" x14ac:dyDescent="0.25">
      <c r="A21" s="206" t="s">
        <v>46</v>
      </c>
      <c r="B21" s="294">
        <v>1410</v>
      </c>
      <c r="C21" s="294">
        <v>1261</v>
      </c>
      <c r="D21" s="294">
        <v>1197</v>
      </c>
      <c r="E21" s="294">
        <v>1148</v>
      </c>
      <c r="F21" s="294">
        <v>1173</v>
      </c>
      <c r="G21" s="294">
        <v>1112</v>
      </c>
      <c r="H21" s="294">
        <v>1296</v>
      </c>
      <c r="I21" s="294">
        <v>1369</v>
      </c>
      <c r="J21" s="294">
        <v>1308</v>
      </c>
      <c r="K21" s="294">
        <v>1298</v>
      </c>
      <c r="L21" s="294">
        <v>1398</v>
      </c>
      <c r="M21" s="234">
        <f t="shared" si="1"/>
        <v>100</v>
      </c>
      <c r="N21" s="244">
        <f t="shared" si="2"/>
        <v>7.7041602465331316E-2</v>
      </c>
      <c r="O21" s="218">
        <f t="shared" si="3"/>
        <v>286</v>
      </c>
      <c r="P21" s="54">
        <f t="shared" si="4"/>
        <v>0.2571942446043165</v>
      </c>
      <c r="Q21" s="55">
        <f t="shared" si="0"/>
        <v>-12</v>
      </c>
      <c r="R21" s="244">
        <f t="shared" si="5"/>
        <v>-8.5106382978723527E-3</v>
      </c>
    </row>
    <row r="22" spans="1:18" x14ac:dyDescent="0.25">
      <c r="A22" s="206" t="s">
        <v>47</v>
      </c>
      <c r="B22" s="294">
        <v>2050</v>
      </c>
      <c r="C22" s="294">
        <v>1992</v>
      </c>
      <c r="D22" s="294">
        <v>1693</v>
      </c>
      <c r="E22" s="294">
        <v>1776</v>
      </c>
      <c r="F22" s="294">
        <v>1778</v>
      </c>
      <c r="G22" s="294">
        <v>1737</v>
      </c>
      <c r="H22" s="294">
        <v>1818</v>
      </c>
      <c r="I22" s="294">
        <v>2017</v>
      </c>
      <c r="J22" s="294">
        <v>1984</v>
      </c>
      <c r="K22" s="294">
        <v>2023</v>
      </c>
      <c r="L22" s="294">
        <v>2112</v>
      </c>
      <c r="M22" s="234">
        <f t="shared" si="1"/>
        <v>89</v>
      </c>
      <c r="N22" s="244">
        <f t="shared" si="2"/>
        <v>4.3994068215521542E-2</v>
      </c>
      <c r="O22" s="218">
        <f t="shared" si="3"/>
        <v>375</v>
      </c>
      <c r="P22" s="54">
        <f t="shared" si="4"/>
        <v>0.21588946459412783</v>
      </c>
      <c r="Q22" s="55">
        <f t="shared" si="0"/>
        <v>62</v>
      </c>
      <c r="R22" s="244">
        <f t="shared" si="5"/>
        <v>3.0243902439024417E-2</v>
      </c>
    </row>
    <row r="23" spans="1:18" x14ac:dyDescent="0.25">
      <c r="A23" s="206" t="s">
        <v>48</v>
      </c>
      <c r="B23" s="294">
        <v>294</v>
      </c>
      <c r="C23" s="294">
        <v>242</v>
      </c>
      <c r="D23" s="294">
        <v>239</v>
      </c>
      <c r="E23" s="294">
        <v>256</v>
      </c>
      <c r="F23" s="294">
        <v>213</v>
      </c>
      <c r="G23" s="294">
        <v>169</v>
      </c>
      <c r="H23" s="294">
        <v>217</v>
      </c>
      <c r="I23" s="294">
        <v>232</v>
      </c>
      <c r="J23" s="294">
        <v>211</v>
      </c>
      <c r="K23" s="294">
        <v>183</v>
      </c>
      <c r="L23" s="294">
        <v>243</v>
      </c>
      <c r="M23" s="234">
        <f t="shared" si="1"/>
        <v>60</v>
      </c>
      <c r="N23" s="244">
        <f t="shared" si="2"/>
        <v>0.32786885245901631</v>
      </c>
      <c r="O23" s="218">
        <f t="shared" si="3"/>
        <v>74</v>
      </c>
      <c r="P23" s="54">
        <f t="shared" si="4"/>
        <v>0.43786982248520712</v>
      </c>
      <c r="Q23" s="55">
        <f>L23-B23</f>
        <v>-51</v>
      </c>
      <c r="R23" s="244">
        <f>L23/B23-1</f>
        <v>-0.17346938775510201</v>
      </c>
    </row>
    <row r="24" spans="1:18" x14ac:dyDescent="0.25">
      <c r="A24" s="206" t="s">
        <v>49</v>
      </c>
      <c r="B24" s="294">
        <v>226</v>
      </c>
      <c r="C24" s="294">
        <v>203</v>
      </c>
      <c r="D24" s="294">
        <v>225</v>
      </c>
      <c r="E24" s="294">
        <v>236</v>
      </c>
      <c r="F24" s="294">
        <v>212</v>
      </c>
      <c r="G24" s="294">
        <v>219</v>
      </c>
      <c r="H24" s="294">
        <v>291</v>
      </c>
      <c r="I24" s="294">
        <v>256</v>
      </c>
      <c r="J24" s="294">
        <v>230</v>
      </c>
      <c r="K24" s="294">
        <v>281</v>
      </c>
      <c r="L24" s="294">
        <v>245</v>
      </c>
      <c r="M24" s="234">
        <f t="shared" si="1"/>
        <v>-36</v>
      </c>
      <c r="N24" s="244">
        <f t="shared" si="2"/>
        <v>-0.12811387900355875</v>
      </c>
      <c r="O24" s="218">
        <f t="shared" si="3"/>
        <v>26</v>
      </c>
      <c r="P24" s="54">
        <f t="shared" si="4"/>
        <v>0.11872146118721472</v>
      </c>
      <c r="Q24" s="55">
        <f>L24-B24</f>
        <v>19</v>
      </c>
      <c r="R24" s="244">
        <f t="shared" si="5"/>
        <v>8.4070796460177011E-2</v>
      </c>
    </row>
    <row r="26" spans="1:18" x14ac:dyDescent="0.25">
      <c r="A26" s="21" t="s">
        <v>107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showGridLines="0" workbookViewId="0"/>
  </sheetViews>
  <sheetFormatPr defaultRowHeight="15" x14ac:dyDescent="0.25"/>
  <cols>
    <col min="1" max="1" width="42" style="113" customWidth="1"/>
    <col min="2" max="2" width="12" style="113" customWidth="1"/>
    <col min="3" max="3" width="10.85546875" style="113" customWidth="1"/>
    <col min="4" max="4" width="9.7109375" style="113" customWidth="1"/>
    <col min="5" max="5" width="10.42578125" style="113" customWidth="1"/>
    <col min="6" max="7" width="13.140625" style="113" customWidth="1"/>
    <col min="8" max="8" width="11.5703125" style="113" customWidth="1"/>
  </cols>
  <sheetData>
    <row r="1" spans="1:16" x14ac:dyDescent="0.25">
      <c r="A1" s="32" t="s">
        <v>373</v>
      </c>
      <c r="B1" s="32"/>
      <c r="C1" s="32"/>
      <c r="D1" s="32"/>
      <c r="E1" s="32"/>
      <c r="F1" s="32"/>
    </row>
    <row r="2" spans="1:16" ht="15.75" customHeight="1" thickBot="1" x14ac:dyDescent="0.3">
      <c r="A2" s="311" t="s">
        <v>376</v>
      </c>
      <c r="B2" s="33"/>
      <c r="C2" s="33"/>
      <c r="D2" s="33"/>
      <c r="E2" s="33"/>
      <c r="F2" s="33"/>
      <c r="G2" s="33"/>
      <c r="H2" s="33"/>
      <c r="I2" s="33"/>
      <c r="J2" s="40" t="s">
        <v>357</v>
      </c>
      <c r="K2" s="33"/>
    </row>
    <row r="3" spans="1:16" ht="20.25" customHeight="1" x14ac:dyDescent="0.25">
      <c r="A3" s="512" t="s">
        <v>85</v>
      </c>
      <c r="B3" s="514" t="s">
        <v>30</v>
      </c>
      <c r="C3" s="533" t="s">
        <v>138</v>
      </c>
      <c r="D3" s="534"/>
      <c r="E3" s="442" t="s">
        <v>391</v>
      </c>
      <c r="F3" s="445"/>
      <c r="G3" s="445"/>
      <c r="H3" s="445"/>
    </row>
    <row r="4" spans="1:16" s="113" customFormat="1" ht="20.25" customHeight="1" x14ac:dyDescent="0.25">
      <c r="A4" s="531"/>
      <c r="B4" s="532"/>
      <c r="C4" s="535"/>
      <c r="D4" s="536"/>
      <c r="E4" s="536" t="s">
        <v>389</v>
      </c>
      <c r="F4" s="535"/>
      <c r="G4" s="537" t="s">
        <v>390</v>
      </c>
      <c r="H4" s="535"/>
    </row>
    <row r="5" spans="1:16" ht="15.75" customHeight="1" thickBot="1" x14ac:dyDescent="0.3">
      <c r="A5" s="513"/>
      <c r="B5" s="515"/>
      <c r="C5" s="247" t="s">
        <v>4</v>
      </c>
      <c r="D5" s="247" t="s">
        <v>58</v>
      </c>
      <c r="E5" s="270" t="s">
        <v>113</v>
      </c>
      <c r="F5" s="283" t="s">
        <v>117</v>
      </c>
      <c r="G5" s="247" t="s">
        <v>113</v>
      </c>
      <c r="H5" s="283" t="s">
        <v>117</v>
      </c>
    </row>
    <row r="6" spans="1:16" x14ac:dyDescent="0.25">
      <c r="A6" s="295" t="s">
        <v>30</v>
      </c>
      <c r="B6" s="145">
        <v>25501</v>
      </c>
      <c r="C6" s="132">
        <v>8126</v>
      </c>
      <c r="D6" s="132">
        <v>17375</v>
      </c>
      <c r="E6" s="132">
        <v>23564</v>
      </c>
      <c r="F6" s="132">
        <v>499</v>
      </c>
      <c r="G6" s="132">
        <v>853</v>
      </c>
      <c r="H6" s="132">
        <v>585</v>
      </c>
    </row>
    <row r="7" spans="1:16" x14ac:dyDescent="0.25">
      <c r="A7" s="206" t="s">
        <v>31</v>
      </c>
      <c r="B7" s="144">
        <v>10</v>
      </c>
      <c r="C7" s="100" t="s">
        <v>129</v>
      </c>
      <c r="D7" s="138">
        <v>10</v>
      </c>
      <c r="E7" s="138">
        <v>5</v>
      </c>
      <c r="F7" s="65">
        <v>1</v>
      </c>
      <c r="G7" s="138">
        <v>4</v>
      </c>
      <c r="H7" s="107" t="s">
        <v>129</v>
      </c>
    </row>
    <row r="8" spans="1:16" x14ac:dyDescent="0.25">
      <c r="A8" s="206" t="s">
        <v>32</v>
      </c>
      <c r="B8" s="144">
        <v>5029</v>
      </c>
      <c r="C8" s="138">
        <v>177</v>
      </c>
      <c r="D8" s="138">
        <v>4852</v>
      </c>
      <c r="E8" s="138">
        <v>4808</v>
      </c>
      <c r="F8" s="138">
        <v>106</v>
      </c>
      <c r="G8" s="138">
        <v>98</v>
      </c>
      <c r="H8" s="138">
        <v>17</v>
      </c>
    </row>
    <row r="9" spans="1:16" x14ac:dyDescent="0.25">
      <c r="A9" s="206" t="s">
        <v>97</v>
      </c>
      <c r="B9" s="144">
        <v>4192</v>
      </c>
      <c r="C9" s="138">
        <v>70</v>
      </c>
      <c r="D9" s="138">
        <v>4122</v>
      </c>
      <c r="E9" s="138">
        <v>3211</v>
      </c>
      <c r="F9" s="138">
        <v>98</v>
      </c>
      <c r="G9" s="138">
        <v>400</v>
      </c>
      <c r="H9" s="138">
        <v>483</v>
      </c>
    </row>
    <row r="10" spans="1:16" x14ac:dyDescent="0.25">
      <c r="A10" s="206" t="s">
        <v>33</v>
      </c>
      <c r="B10" s="144">
        <v>92</v>
      </c>
      <c r="C10" s="138">
        <v>61</v>
      </c>
      <c r="D10" s="138">
        <v>31</v>
      </c>
      <c r="E10" s="138">
        <v>92</v>
      </c>
      <c r="F10" s="100" t="s">
        <v>129</v>
      </c>
      <c r="G10" s="100" t="s">
        <v>129</v>
      </c>
      <c r="H10" s="107" t="s">
        <v>129</v>
      </c>
    </row>
    <row r="11" spans="1:16" x14ac:dyDescent="0.25">
      <c r="A11" s="206" t="s">
        <v>34</v>
      </c>
      <c r="B11" s="144">
        <v>1873</v>
      </c>
      <c r="C11" s="138">
        <v>1504</v>
      </c>
      <c r="D11" s="138">
        <v>369</v>
      </c>
      <c r="E11" s="138">
        <v>1815</v>
      </c>
      <c r="F11" s="138">
        <v>21</v>
      </c>
      <c r="G11" s="138">
        <v>37</v>
      </c>
      <c r="H11" s="107" t="s">
        <v>129</v>
      </c>
    </row>
    <row r="12" spans="1:16" x14ac:dyDescent="0.25">
      <c r="A12" s="206" t="s">
        <v>35</v>
      </c>
      <c r="B12" s="144">
        <v>111</v>
      </c>
      <c r="C12" s="138">
        <v>91</v>
      </c>
      <c r="D12" s="138">
        <v>20</v>
      </c>
      <c r="E12" s="138">
        <v>100</v>
      </c>
      <c r="F12" s="138">
        <v>8</v>
      </c>
      <c r="G12" s="138">
        <v>3</v>
      </c>
      <c r="H12" s="107" t="s">
        <v>129</v>
      </c>
    </row>
    <row r="13" spans="1:16" x14ac:dyDescent="0.25">
      <c r="A13" s="206" t="s">
        <v>36</v>
      </c>
      <c r="B13" s="144">
        <v>16</v>
      </c>
      <c r="C13" s="138">
        <v>14</v>
      </c>
      <c r="D13" s="138">
        <v>2</v>
      </c>
      <c r="E13" s="138">
        <v>16</v>
      </c>
      <c r="F13" s="100" t="s">
        <v>129</v>
      </c>
      <c r="G13" s="100" t="s">
        <v>129</v>
      </c>
      <c r="H13" s="107" t="s">
        <v>129</v>
      </c>
      <c r="J13" s="377"/>
      <c r="K13" s="377"/>
      <c r="L13" s="377"/>
      <c r="M13" s="377"/>
      <c r="N13" s="377"/>
      <c r="O13" s="377"/>
      <c r="P13" s="377"/>
    </row>
    <row r="14" spans="1:16" x14ac:dyDescent="0.25">
      <c r="A14" s="206" t="s">
        <v>37</v>
      </c>
      <c r="B14" s="144">
        <v>1457</v>
      </c>
      <c r="C14" s="138">
        <v>106</v>
      </c>
      <c r="D14" s="138">
        <v>1351</v>
      </c>
      <c r="E14" s="138">
        <v>1359</v>
      </c>
      <c r="F14" s="138">
        <v>22</v>
      </c>
      <c r="G14" s="138">
        <v>42</v>
      </c>
      <c r="H14" s="138">
        <v>34</v>
      </c>
      <c r="J14" s="376"/>
      <c r="K14" s="378"/>
      <c r="L14" s="378"/>
      <c r="M14" s="376"/>
      <c r="N14" s="376"/>
      <c r="O14" s="379"/>
      <c r="P14" s="379"/>
    </row>
    <row r="15" spans="1:16" x14ac:dyDescent="0.25">
      <c r="A15" s="206" t="s">
        <v>38</v>
      </c>
      <c r="B15" s="144">
        <v>344</v>
      </c>
      <c r="C15" s="138">
        <v>183</v>
      </c>
      <c r="D15" s="138">
        <v>161</v>
      </c>
      <c r="E15" s="138">
        <v>291</v>
      </c>
      <c r="F15" s="100" t="s">
        <v>129</v>
      </c>
      <c r="G15" s="138">
        <v>53</v>
      </c>
      <c r="H15" s="107" t="s">
        <v>129</v>
      </c>
      <c r="J15" s="376"/>
      <c r="K15" s="376"/>
      <c r="L15" s="376"/>
      <c r="M15" s="376"/>
      <c r="N15" s="376"/>
      <c r="O15" s="376"/>
      <c r="P15" s="376"/>
    </row>
    <row r="16" spans="1:16" x14ac:dyDescent="0.25">
      <c r="A16" s="206" t="s">
        <v>39</v>
      </c>
      <c r="B16" s="144">
        <v>2317</v>
      </c>
      <c r="C16" s="138">
        <v>19</v>
      </c>
      <c r="D16" s="138">
        <v>2298</v>
      </c>
      <c r="E16" s="138">
        <v>2145</v>
      </c>
      <c r="F16" s="138">
        <v>11</v>
      </c>
      <c r="G16" s="138">
        <v>140</v>
      </c>
      <c r="H16" s="138">
        <v>21</v>
      </c>
      <c r="J16" s="376"/>
      <c r="K16" s="376"/>
      <c r="L16" s="376"/>
      <c r="M16" s="376"/>
      <c r="N16" s="376"/>
      <c r="O16" s="376"/>
      <c r="P16" s="376"/>
    </row>
    <row r="17" spans="1:16" x14ac:dyDescent="0.25">
      <c r="A17" s="206" t="s">
        <v>40</v>
      </c>
      <c r="B17" s="144">
        <v>104</v>
      </c>
      <c r="C17" s="138">
        <v>43</v>
      </c>
      <c r="D17" s="138">
        <v>61</v>
      </c>
      <c r="E17" s="138">
        <v>104</v>
      </c>
      <c r="F17" s="100" t="s">
        <v>129</v>
      </c>
      <c r="G17" s="100" t="s">
        <v>129</v>
      </c>
      <c r="H17" s="107" t="s">
        <v>129</v>
      </c>
      <c r="J17" s="376"/>
      <c r="K17" s="376"/>
      <c r="L17" s="376"/>
      <c r="M17" s="376"/>
      <c r="N17" s="379"/>
      <c r="O17" s="379"/>
      <c r="P17" s="379"/>
    </row>
    <row r="18" spans="1:16" x14ac:dyDescent="0.25">
      <c r="A18" s="206" t="s">
        <v>41</v>
      </c>
      <c r="B18" s="144">
        <v>102</v>
      </c>
      <c r="C18" s="138">
        <v>9</v>
      </c>
      <c r="D18" s="138">
        <v>93</v>
      </c>
      <c r="E18" s="138">
        <v>101</v>
      </c>
      <c r="F18" s="100" t="s">
        <v>129</v>
      </c>
      <c r="G18" s="138">
        <v>1</v>
      </c>
      <c r="H18" s="107" t="s">
        <v>129</v>
      </c>
      <c r="J18" s="376"/>
      <c r="K18" s="376"/>
      <c r="L18" s="376"/>
      <c r="M18" s="376"/>
      <c r="N18" s="376"/>
      <c r="O18" s="376"/>
      <c r="P18" s="379"/>
    </row>
    <row r="19" spans="1:16" x14ac:dyDescent="0.25">
      <c r="A19" s="206" t="s">
        <v>42</v>
      </c>
      <c r="B19" s="144">
        <v>2566</v>
      </c>
      <c r="C19" s="138">
        <v>779</v>
      </c>
      <c r="D19" s="138">
        <v>1787</v>
      </c>
      <c r="E19" s="138">
        <v>2463</v>
      </c>
      <c r="F19" s="138">
        <v>70</v>
      </c>
      <c r="G19" s="138">
        <v>3</v>
      </c>
      <c r="H19" s="138">
        <v>30</v>
      </c>
      <c r="J19" s="376"/>
      <c r="K19" s="376"/>
      <c r="L19" s="376"/>
      <c r="M19" s="376"/>
      <c r="N19" s="376"/>
      <c r="O19" s="376"/>
      <c r="P19" s="379"/>
    </row>
    <row r="20" spans="1:16" x14ac:dyDescent="0.25">
      <c r="A20" s="206" t="s">
        <v>43</v>
      </c>
      <c r="B20" s="144">
        <v>530</v>
      </c>
      <c r="C20" s="138">
        <v>481</v>
      </c>
      <c r="D20" s="138">
        <v>49</v>
      </c>
      <c r="E20" s="138">
        <v>530</v>
      </c>
      <c r="F20" s="100" t="s">
        <v>129</v>
      </c>
      <c r="G20" s="100" t="s">
        <v>129</v>
      </c>
      <c r="H20" s="107" t="s">
        <v>129</v>
      </c>
      <c r="J20" s="376"/>
      <c r="K20" s="376"/>
      <c r="L20" s="376"/>
      <c r="M20" s="376"/>
      <c r="N20" s="379"/>
      <c r="O20" s="379"/>
      <c r="P20" s="379"/>
    </row>
    <row r="21" spans="1:16" x14ac:dyDescent="0.25">
      <c r="A21" s="206" t="s">
        <v>45</v>
      </c>
      <c r="B21" s="144">
        <v>2760</v>
      </c>
      <c r="C21" s="138">
        <v>1463</v>
      </c>
      <c r="D21" s="138">
        <v>1297</v>
      </c>
      <c r="E21" s="138">
        <v>2634</v>
      </c>
      <c r="F21" s="138">
        <v>104</v>
      </c>
      <c r="G21" s="138">
        <v>22</v>
      </c>
      <c r="H21" s="107" t="s">
        <v>129</v>
      </c>
      <c r="J21" s="376"/>
      <c r="K21" s="376"/>
      <c r="L21" s="376"/>
      <c r="M21" s="376"/>
      <c r="N21" s="376"/>
      <c r="O21" s="376"/>
      <c r="P21" s="376"/>
    </row>
    <row r="22" spans="1:16" x14ac:dyDescent="0.25">
      <c r="A22" s="206" t="s">
        <v>46</v>
      </c>
      <c r="B22" s="144">
        <v>1398</v>
      </c>
      <c r="C22" s="138">
        <v>952</v>
      </c>
      <c r="D22" s="138">
        <v>446</v>
      </c>
      <c r="E22" s="138">
        <v>1361</v>
      </c>
      <c r="F22" s="138">
        <v>35</v>
      </c>
      <c r="G22" s="138">
        <v>2</v>
      </c>
      <c r="H22" s="107" t="s">
        <v>129</v>
      </c>
      <c r="J22" s="376"/>
      <c r="K22" s="376"/>
      <c r="L22" s="376"/>
      <c r="M22" s="376"/>
      <c r="N22" s="376"/>
      <c r="O22" s="376"/>
      <c r="P22" s="379"/>
    </row>
    <row r="23" spans="1:16" x14ac:dyDescent="0.25">
      <c r="A23" s="206" t="s">
        <v>47</v>
      </c>
      <c r="B23" s="144">
        <v>2112</v>
      </c>
      <c r="C23" s="138">
        <v>1885</v>
      </c>
      <c r="D23" s="138">
        <v>227</v>
      </c>
      <c r="E23" s="138">
        <v>2044</v>
      </c>
      <c r="F23" s="138">
        <v>23</v>
      </c>
      <c r="G23" s="138">
        <v>45</v>
      </c>
      <c r="H23" s="107" t="s">
        <v>129</v>
      </c>
      <c r="J23" s="376"/>
      <c r="K23" s="376"/>
      <c r="L23" s="376"/>
      <c r="M23" s="376"/>
      <c r="N23" s="376"/>
      <c r="O23" s="376"/>
      <c r="P23" s="376"/>
    </row>
    <row r="24" spans="1:16" x14ac:dyDescent="0.25">
      <c r="A24" s="206" t="s">
        <v>48</v>
      </c>
      <c r="B24" s="144">
        <v>243</v>
      </c>
      <c r="C24" s="138">
        <v>191</v>
      </c>
      <c r="D24" s="138">
        <v>52</v>
      </c>
      <c r="E24" s="138">
        <v>243</v>
      </c>
      <c r="F24" s="100" t="s">
        <v>129</v>
      </c>
      <c r="G24" s="100" t="s">
        <v>129</v>
      </c>
      <c r="H24" s="107" t="s">
        <v>129</v>
      </c>
      <c r="J24" s="376"/>
      <c r="K24" s="376"/>
      <c r="L24" s="376"/>
      <c r="M24" s="376"/>
      <c r="N24" s="379"/>
      <c r="O24" s="379"/>
      <c r="P24" s="379"/>
    </row>
    <row r="25" spans="1:16" ht="15.75" customHeight="1" x14ac:dyDescent="0.25">
      <c r="A25" s="206" t="s">
        <v>49</v>
      </c>
      <c r="B25" s="144">
        <v>245</v>
      </c>
      <c r="C25" s="138">
        <v>98</v>
      </c>
      <c r="D25" s="138">
        <v>147</v>
      </c>
      <c r="E25" s="138">
        <v>242</v>
      </c>
      <c r="F25" s="100" t="s">
        <v>129</v>
      </c>
      <c r="G25" s="138">
        <v>3</v>
      </c>
      <c r="H25" s="107" t="s">
        <v>129</v>
      </c>
      <c r="J25" s="376"/>
      <c r="K25" s="376"/>
      <c r="L25" s="376"/>
      <c r="M25" s="376"/>
      <c r="N25" s="379"/>
      <c r="O25" s="379"/>
      <c r="P25" s="379"/>
    </row>
    <row r="26" spans="1:16" s="113" customFormat="1" ht="15.75" customHeight="1" x14ac:dyDescent="0.25">
      <c r="A26" s="207"/>
      <c r="B26" s="6"/>
      <c r="C26" s="6"/>
      <c r="D26" s="6"/>
      <c r="E26" s="6"/>
      <c r="F26" s="85"/>
      <c r="G26" s="6"/>
      <c r="H26" s="85"/>
      <c r="J26" s="376"/>
      <c r="K26" s="376"/>
      <c r="L26" s="376"/>
      <c r="M26" s="376"/>
      <c r="N26" s="376"/>
      <c r="O26" s="376"/>
      <c r="P26" s="376"/>
    </row>
    <row r="27" spans="1:16" s="113" customFormat="1" ht="15.75" customHeight="1" x14ac:dyDescent="0.25">
      <c r="A27" s="92" t="s">
        <v>102</v>
      </c>
      <c r="B27" s="6"/>
      <c r="C27" s="6"/>
      <c r="D27" s="6"/>
      <c r="E27" s="6"/>
      <c r="F27" s="85"/>
      <c r="G27" s="6"/>
      <c r="H27" s="85"/>
      <c r="J27" s="376"/>
      <c r="K27" s="376"/>
      <c r="L27" s="376"/>
      <c r="M27" s="376"/>
      <c r="N27" s="376"/>
      <c r="O27" s="376"/>
      <c r="P27" s="376"/>
    </row>
    <row r="28" spans="1:16" ht="15.75" customHeight="1" x14ac:dyDescent="0.25">
      <c r="A28" s="21" t="s">
        <v>107</v>
      </c>
      <c r="B28" s="31"/>
      <c r="J28" s="376"/>
      <c r="K28" s="376"/>
      <c r="L28" s="376"/>
      <c r="M28" s="376"/>
      <c r="N28" s="378"/>
      <c r="O28" s="376"/>
      <c r="P28" s="379"/>
    </row>
    <row r="29" spans="1:16" x14ac:dyDescent="0.25">
      <c r="B29" s="31"/>
      <c r="C29" s="31"/>
      <c r="D29" s="31"/>
      <c r="E29" s="31"/>
      <c r="F29" s="31"/>
      <c r="G29" s="31"/>
      <c r="H29" s="31"/>
      <c r="J29" s="376"/>
      <c r="K29" s="376"/>
      <c r="L29" s="376"/>
      <c r="M29" s="376"/>
      <c r="N29" s="376"/>
      <c r="O29" s="376"/>
      <c r="P29" s="379"/>
    </row>
    <row r="30" spans="1:16" x14ac:dyDescent="0.25">
      <c r="J30" s="376"/>
      <c r="K30" s="376"/>
      <c r="L30" s="376"/>
      <c r="M30" s="376"/>
      <c r="N30" s="376"/>
      <c r="O30" s="376"/>
      <c r="P30" s="379"/>
    </row>
    <row r="31" spans="1:16" x14ac:dyDescent="0.25">
      <c r="J31" s="376"/>
      <c r="K31" s="376"/>
      <c r="L31" s="376"/>
      <c r="M31" s="376"/>
      <c r="N31" s="376"/>
      <c r="O31" s="376"/>
      <c r="P31" s="379"/>
    </row>
    <row r="32" spans="1:16" x14ac:dyDescent="0.25">
      <c r="J32" s="376"/>
      <c r="K32" s="376"/>
      <c r="L32" s="376"/>
      <c r="M32" s="376"/>
      <c r="N32" s="379"/>
      <c r="O32" s="379"/>
      <c r="P32" s="379"/>
    </row>
    <row r="33" spans="10:16" x14ac:dyDescent="0.25">
      <c r="J33" s="376"/>
      <c r="K33" s="376"/>
      <c r="L33" s="376"/>
      <c r="M33" s="376"/>
      <c r="N33" s="378"/>
      <c r="O33" s="376"/>
      <c r="P33" s="379"/>
    </row>
  </sheetData>
  <mergeCells count="6">
    <mergeCell ref="A3:A5"/>
    <mergeCell ref="B3:B5"/>
    <mergeCell ref="C3:D4"/>
    <mergeCell ref="E3:H3"/>
    <mergeCell ref="E4:F4"/>
    <mergeCell ref="G4:H4"/>
  </mergeCells>
  <hyperlinks>
    <hyperlink ref="J2" location="OBSAH!A1" display="Zpět na obsah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showGridLines="0" workbookViewId="0"/>
  </sheetViews>
  <sheetFormatPr defaultRowHeight="15" x14ac:dyDescent="0.25"/>
  <cols>
    <col min="1" max="1" width="48.42578125" style="113" customWidth="1"/>
    <col min="5" max="5" width="12.42578125" customWidth="1"/>
    <col min="6" max="6" width="11.140625" customWidth="1"/>
    <col min="7" max="7" width="11" customWidth="1"/>
    <col min="8" max="8" width="11.7109375" customWidth="1"/>
  </cols>
  <sheetData>
    <row r="1" spans="1:17" x14ac:dyDescent="0.25">
      <c r="A1" s="32" t="s">
        <v>371</v>
      </c>
    </row>
    <row r="2" spans="1:17" ht="15.75" thickBot="1" x14ac:dyDescent="0.3">
      <c r="A2" s="311" t="s">
        <v>376</v>
      </c>
      <c r="F2" s="33"/>
      <c r="G2" s="33"/>
      <c r="H2" s="33"/>
      <c r="I2" s="33"/>
      <c r="J2" s="40" t="s">
        <v>357</v>
      </c>
      <c r="K2" s="33"/>
    </row>
    <row r="3" spans="1:17" ht="15" customHeight="1" x14ac:dyDescent="0.25">
      <c r="A3" s="512" t="s">
        <v>364</v>
      </c>
      <c r="B3" s="514" t="s">
        <v>30</v>
      </c>
      <c r="C3" s="533" t="s">
        <v>138</v>
      </c>
      <c r="D3" s="534"/>
      <c r="E3" s="442" t="s">
        <v>391</v>
      </c>
      <c r="F3" s="445"/>
      <c r="G3" s="445"/>
      <c r="H3" s="445"/>
    </row>
    <row r="4" spans="1:17" s="113" customFormat="1" ht="15" customHeight="1" x14ac:dyDescent="0.25">
      <c r="A4" s="531"/>
      <c r="B4" s="532"/>
      <c r="C4" s="535"/>
      <c r="D4" s="536"/>
      <c r="E4" s="536" t="s">
        <v>389</v>
      </c>
      <c r="F4" s="535"/>
      <c r="G4" s="537" t="s">
        <v>390</v>
      </c>
      <c r="H4" s="535"/>
    </row>
    <row r="5" spans="1:17" ht="15.75" thickBot="1" x14ac:dyDescent="0.3">
      <c r="A5" s="513"/>
      <c r="B5" s="515"/>
      <c r="C5" s="247" t="s">
        <v>4</v>
      </c>
      <c r="D5" s="247" t="s">
        <v>58</v>
      </c>
      <c r="E5" s="270" t="s">
        <v>113</v>
      </c>
      <c r="F5" s="283" t="s">
        <v>117</v>
      </c>
      <c r="G5" s="247" t="s">
        <v>113</v>
      </c>
      <c r="H5" s="283" t="s">
        <v>117</v>
      </c>
    </row>
    <row r="6" spans="1:17" x14ac:dyDescent="0.25">
      <c r="A6" s="300" t="s">
        <v>151</v>
      </c>
      <c r="B6" s="380">
        <v>25501</v>
      </c>
      <c r="C6" s="368">
        <v>8126</v>
      </c>
      <c r="D6" s="367">
        <v>17375</v>
      </c>
      <c r="E6" s="381">
        <v>23564</v>
      </c>
      <c r="F6" s="382">
        <v>499</v>
      </c>
      <c r="G6" s="367">
        <v>853</v>
      </c>
      <c r="H6" s="368">
        <v>585</v>
      </c>
    </row>
    <row r="7" spans="1:17" x14ac:dyDescent="0.25">
      <c r="A7" s="206" t="s">
        <v>191</v>
      </c>
      <c r="B7" s="383">
        <v>6</v>
      </c>
      <c r="C7" s="375" t="s">
        <v>129</v>
      </c>
      <c r="D7" s="373">
        <v>6</v>
      </c>
      <c r="E7" s="384">
        <v>5</v>
      </c>
      <c r="F7" s="371">
        <v>1</v>
      </c>
      <c r="G7" s="374" t="s">
        <v>129</v>
      </c>
      <c r="H7" s="375" t="s">
        <v>129</v>
      </c>
    </row>
    <row r="8" spans="1:17" x14ac:dyDescent="0.25">
      <c r="A8" s="206" t="s">
        <v>192</v>
      </c>
      <c r="B8" s="383">
        <v>4</v>
      </c>
      <c r="C8" s="375" t="s">
        <v>129</v>
      </c>
      <c r="D8" s="373">
        <v>4</v>
      </c>
      <c r="E8" s="375" t="s">
        <v>129</v>
      </c>
      <c r="F8" s="374" t="s">
        <v>129</v>
      </c>
      <c r="G8" s="373">
        <v>4</v>
      </c>
      <c r="H8" s="375" t="s">
        <v>129</v>
      </c>
      <c r="K8" s="365"/>
      <c r="L8" s="317"/>
      <c r="M8" s="317"/>
      <c r="N8" s="317"/>
      <c r="O8" s="317"/>
      <c r="P8" s="317"/>
      <c r="Q8" s="317"/>
    </row>
    <row r="9" spans="1:17" x14ac:dyDescent="0.25">
      <c r="A9" s="206" t="s">
        <v>252</v>
      </c>
      <c r="B9" s="383">
        <v>945</v>
      </c>
      <c r="C9" s="372">
        <v>12</v>
      </c>
      <c r="D9" s="373">
        <v>933</v>
      </c>
      <c r="E9" s="384">
        <v>912</v>
      </c>
      <c r="F9" s="371">
        <v>16</v>
      </c>
      <c r="G9" s="373">
        <v>17</v>
      </c>
      <c r="H9" s="375" t="s">
        <v>129</v>
      </c>
      <c r="K9" s="365"/>
      <c r="L9" s="317"/>
      <c r="M9" s="317"/>
      <c r="N9" s="317"/>
      <c r="O9" s="317"/>
      <c r="P9" s="317"/>
      <c r="Q9" s="317"/>
    </row>
    <row r="10" spans="1:17" x14ac:dyDescent="0.25">
      <c r="A10" s="206" t="s">
        <v>193</v>
      </c>
      <c r="B10" s="383">
        <v>203</v>
      </c>
      <c r="C10" s="372">
        <v>7</v>
      </c>
      <c r="D10" s="373">
        <v>196</v>
      </c>
      <c r="E10" s="384">
        <v>198</v>
      </c>
      <c r="F10" s="371">
        <v>1</v>
      </c>
      <c r="G10" s="373">
        <v>4</v>
      </c>
      <c r="H10" s="375" t="s">
        <v>129</v>
      </c>
      <c r="K10" s="365"/>
      <c r="L10" s="324"/>
      <c r="M10" s="324"/>
      <c r="N10" s="324"/>
      <c r="O10" s="324"/>
      <c r="P10" s="324"/>
      <c r="Q10" s="324"/>
    </row>
    <row r="11" spans="1:17" x14ac:dyDescent="0.25">
      <c r="A11" s="206" t="s">
        <v>195</v>
      </c>
      <c r="B11" s="383">
        <v>274</v>
      </c>
      <c r="C11" s="372">
        <v>3</v>
      </c>
      <c r="D11" s="373">
        <v>271</v>
      </c>
      <c r="E11" s="384">
        <v>238</v>
      </c>
      <c r="F11" s="374" t="s">
        <v>129</v>
      </c>
      <c r="G11" s="373">
        <v>36</v>
      </c>
      <c r="H11" s="375" t="s">
        <v>129</v>
      </c>
    </row>
    <row r="12" spans="1:17" x14ac:dyDescent="0.25">
      <c r="A12" s="206" t="s">
        <v>196</v>
      </c>
      <c r="B12" s="383">
        <v>831</v>
      </c>
      <c r="C12" s="372">
        <v>10</v>
      </c>
      <c r="D12" s="373">
        <v>821</v>
      </c>
      <c r="E12" s="384">
        <v>783</v>
      </c>
      <c r="F12" s="371">
        <v>48</v>
      </c>
      <c r="G12" s="374" t="s">
        <v>129</v>
      </c>
      <c r="H12" s="375" t="s">
        <v>129</v>
      </c>
    </row>
    <row r="13" spans="1:17" x14ac:dyDescent="0.25">
      <c r="A13" s="206" t="s">
        <v>197</v>
      </c>
      <c r="B13" s="383">
        <v>157</v>
      </c>
      <c r="C13" s="372">
        <v>26</v>
      </c>
      <c r="D13" s="373">
        <v>131</v>
      </c>
      <c r="E13" s="384">
        <v>157</v>
      </c>
      <c r="F13" s="374" t="s">
        <v>129</v>
      </c>
      <c r="G13" s="374" t="s">
        <v>129</v>
      </c>
      <c r="H13" s="375" t="s">
        <v>129</v>
      </c>
    </row>
    <row r="14" spans="1:17" x14ac:dyDescent="0.25">
      <c r="A14" s="206" t="s">
        <v>142</v>
      </c>
      <c r="B14" s="383">
        <v>48</v>
      </c>
      <c r="C14" s="372">
        <v>34</v>
      </c>
      <c r="D14" s="373">
        <v>14</v>
      </c>
      <c r="E14" s="384">
        <v>48</v>
      </c>
      <c r="F14" s="374" t="s">
        <v>129</v>
      </c>
      <c r="G14" s="374" t="s">
        <v>129</v>
      </c>
      <c r="H14" s="375" t="s">
        <v>129</v>
      </c>
    </row>
    <row r="15" spans="1:17" x14ac:dyDescent="0.25">
      <c r="A15" s="206" t="s">
        <v>198</v>
      </c>
      <c r="B15" s="383">
        <v>51</v>
      </c>
      <c r="C15" s="385">
        <v>1</v>
      </c>
      <c r="D15" s="373">
        <v>50</v>
      </c>
      <c r="E15" s="384">
        <v>51</v>
      </c>
      <c r="F15" s="374" t="s">
        <v>129</v>
      </c>
      <c r="G15" s="374" t="s">
        <v>129</v>
      </c>
      <c r="H15" s="375" t="s">
        <v>129</v>
      </c>
    </row>
    <row r="16" spans="1:17" x14ac:dyDescent="0.25">
      <c r="A16" s="206" t="s">
        <v>199</v>
      </c>
      <c r="B16" s="383">
        <v>2422</v>
      </c>
      <c r="C16" s="372">
        <v>81</v>
      </c>
      <c r="D16" s="373">
        <v>2341</v>
      </c>
      <c r="E16" s="384">
        <v>2352</v>
      </c>
      <c r="F16" s="371">
        <v>12</v>
      </c>
      <c r="G16" s="373">
        <v>41</v>
      </c>
      <c r="H16" s="372">
        <v>17</v>
      </c>
    </row>
    <row r="17" spans="1:8" x14ac:dyDescent="0.25">
      <c r="A17" s="206" t="s">
        <v>143</v>
      </c>
      <c r="B17" s="383">
        <v>98</v>
      </c>
      <c r="C17" s="372">
        <v>3</v>
      </c>
      <c r="D17" s="373">
        <v>95</v>
      </c>
      <c r="E17" s="384">
        <v>69</v>
      </c>
      <c r="F17" s="371">
        <v>29</v>
      </c>
      <c r="G17" s="374" t="s">
        <v>129</v>
      </c>
      <c r="H17" s="375" t="s">
        <v>129</v>
      </c>
    </row>
    <row r="18" spans="1:8" x14ac:dyDescent="0.25">
      <c r="A18" s="206" t="s">
        <v>200</v>
      </c>
      <c r="B18" s="383">
        <v>2893</v>
      </c>
      <c r="C18" s="372">
        <v>47</v>
      </c>
      <c r="D18" s="373">
        <v>2846</v>
      </c>
      <c r="E18" s="384">
        <v>2130</v>
      </c>
      <c r="F18" s="371">
        <v>71</v>
      </c>
      <c r="G18" s="373">
        <v>255</v>
      </c>
      <c r="H18" s="372">
        <v>437</v>
      </c>
    </row>
    <row r="19" spans="1:8" x14ac:dyDescent="0.25">
      <c r="A19" s="206" t="s">
        <v>201</v>
      </c>
      <c r="B19" s="383">
        <v>776</v>
      </c>
      <c r="C19" s="372">
        <v>9</v>
      </c>
      <c r="D19" s="373">
        <v>767</v>
      </c>
      <c r="E19" s="384">
        <v>605</v>
      </c>
      <c r="F19" s="371">
        <v>17</v>
      </c>
      <c r="G19" s="373">
        <v>108</v>
      </c>
      <c r="H19" s="372">
        <v>46</v>
      </c>
    </row>
    <row r="20" spans="1:8" x14ac:dyDescent="0.25">
      <c r="A20" s="206" t="s">
        <v>144</v>
      </c>
      <c r="B20" s="383">
        <v>460</v>
      </c>
      <c r="C20" s="372">
        <v>12</v>
      </c>
      <c r="D20" s="373">
        <v>448</v>
      </c>
      <c r="E20" s="384">
        <v>413</v>
      </c>
      <c r="F20" s="371">
        <v>10</v>
      </c>
      <c r="G20" s="373">
        <v>37</v>
      </c>
      <c r="H20" s="375" t="s">
        <v>129</v>
      </c>
    </row>
    <row r="21" spans="1:8" x14ac:dyDescent="0.25">
      <c r="A21" s="206" t="s">
        <v>202</v>
      </c>
      <c r="B21" s="383">
        <v>63</v>
      </c>
      <c r="C21" s="372">
        <v>2</v>
      </c>
      <c r="D21" s="373">
        <v>61</v>
      </c>
      <c r="E21" s="384">
        <v>63</v>
      </c>
      <c r="F21" s="374" t="s">
        <v>129</v>
      </c>
      <c r="G21" s="374" t="s">
        <v>129</v>
      </c>
      <c r="H21" s="375" t="s">
        <v>129</v>
      </c>
    </row>
    <row r="22" spans="1:8" x14ac:dyDescent="0.25">
      <c r="A22" s="206" t="s">
        <v>203</v>
      </c>
      <c r="B22" s="383">
        <v>14</v>
      </c>
      <c r="C22" s="372">
        <v>6</v>
      </c>
      <c r="D22" s="373">
        <v>8</v>
      </c>
      <c r="E22" s="384">
        <v>14</v>
      </c>
      <c r="F22" s="374" t="s">
        <v>129</v>
      </c>
      <c r="G22" s="374" t="s">
        <v>129</v>
      </c>
      <c r="H22" s="375" t="s">
        <v>129</v>
      </c>
    </row>
    <row r="23" spans="1:8" x14ac:dyDescent="0.25">
      <c r="A23" s="206" t="s">
        <v>204</v>
      </c>
      <c r="B23" s="383">
        <v>22</v>
      </c>
      <c r="C23" s="372">
        <v>14</v>
      </c>
      <c r="D23" s="373">
        <v>8</v>
      </c>
      <c r="E23" s="384">
        <v>22</v>
      </c>
      <c r="F23" s="374" t="s">
        <v>129</v>
      </c>
      <c r="G23" s="374" t="s">
        <v>129</v>
      </c>
      <c r="H23" s="375" t="s">
        <v>129</v>
      </c>
    </row>
    <row r="24" spans="1:8" x14ac:dyDescent="0.25">
      <c r="A24" s="206" t="s">
        <v>205</v>
      </c>
      <c r="B24" s="383">
        <v>33</v>
      </c>
      <c r="C24" s="372">
        <v>20</v>
      </c>
      <c r="D24" s="373">
        <v>13</v>
      </c>
      <c r="E24" s="384">
        <v>33</v>
      </c>
      <c r="F24" s="374" t="s">
        <v>129</v>
      </c>
      <c r="G24" s="374" t="s">
        <v>129</v>
      </c>
      <c r="H24" s="375" t="s">
        <v>129</v>
      </c>
    </row>
    <row r="25" spans="1:8" x14ac:dyDescent="0.25">
      <c r="A25" s="206" t="s">
        <v>206</v>
      </c>
      <c r="B25" s="383">
        <v>23</v>
      </c>
      <c r="C25" s="372">
        <v>21</v>
      </c>
      <c r="D25" s="373">
        <v>2</v>
      </c>
      <c r="E25" s="384">
        <v>23</v>
      </c>
      <c r="F25" s="374" t="s">
        <v>129</v>
      </c>
      <c r="G25" s="374" t="s">
        <v>129</v>
      </c>
      <c r="H25" s="375" t="s">
        <v>129</v>
      </c>
    </row>
    <row r="26" spans="1:8" x14ac:dyDescent="0.25">
      <c r="A26" s="206" t="s">
        <v>207</v>
      </c>
      <c r="B26" s="383">
        <v>386</v>
      </c>
      <c r="C26" s="372">
        <v>237</v>
      </c>
      <c r="D26" s="373">
        <v>149</v>
      </c>
      <c r="E26" s="384">
        <v>373</v>
      </c>
      <c r="F26" s="371">
        <v>6</v>
      </c>
      <c r="G26" s="371">
        <v>7</v>
      </c>
      <c r="H26" s="375" t="s">
        <v>129</v>
      </c>
    </row>
    <row r="27" spans="1:8" x14ac:dyDescent="0.25">
      <c r="A27" s="206" t="s">
        <v>208</v>
      </c>
      <c r="B27" s="383">
        <v>168</v>
      </c>
      <c r="C27" s="372">
        <v>101</v>
      </c>
      <c r="D27" s="373">
        <v>67</v>
      </c>
      <c r="E27" s="384">
        <v>158</v>
      </c>
      <c r="F27" s="374" t="s">
        <v>129</v>
      </c>
      <c r="G27" s="373">
        <v>10</v>
      </c>
      <c r="H27" s="375" t="s">
        <v>129</v>
      </c>
    </row>
    <row r="28" spans="1:8" x14ac:dyDescent="0.25">
      <c r="A28" s="206" t="s">
        <v>209</v>
      </c>
      <c r="B28" s="383">
        <v>1212</v>
      </c>
      <c r="C28" s="372">
        <v>1158</v>
      </c>
      <c r="D28" s="373">
        <v>54</v>
      </c>
      <c r="E28" s="384">
        <v>1181</v>
      </c>
      <c r="F28" s="371">
        <v>12</v>
      </c>
      <c r="G28" s="373">
        <v>19</v>
      </c>
      <c r="H28" s="375" t="s">
        <v>129</v>
      </c>
    </row>
    <row r="29" spans="1:8" x14ac:dyDescent="0.25">
      <c r="A29" s="206" t="s">
        <v>210</v>
      </c>
      <c r="B29" s="383">
        <v>107</v>
      </c>
      <c r="C29" s="372">
        <v>8</v>
      </c>
      <c r="D29" s="373">
        <v>99</v>
      </c>
      <c r="E29" s="384">
        <v>103</v>
      </c>
      <c r="F29" s="371">
        <v>3</v>
      </c>
      <c r="G29" s="373">
        <v>1</v>
      </c>
      <c r="H29" s="375" t="s">
        <v>129</v>
      </c>
    </row>
    <row r="30" spans="1:8" x14ac:dyDescent="0.25">
      <c r="A30" s="206" t="s">
        <v>211</v>
      </c>
      <c r="B30" s="383">
        <v>29</v>
      </c>
      <c r="C30" s="372">
        <v>13</v>
      </c>
      <c r="D30" s="373">
        <v>16</v>
      </c>
      <c r="E30" s="384">
        <v>29</v>
      </c>
      <c r="F30" s="374" t="s">
        <v>129</v>
      </c>
      <c r="G30" s="374" t="s">
        <v>129</v>
      </c>
      <c r="H30" s="375" t="s">
        <v>129</v>
      </c>
    </row>
    <row r="31" spans="1:8" x14ac:dyDescent="0.25">
      <c r="A31" s="206" t="s">
        <v>212</v>
      </c>
      <c r="B31" s="383">
        <v>57</v>
      </c>
      <c r="C31" s="372">
        <v>56</v>
      </c>
      <c r="D31" s="373">
        <v>1</v>
      </c>
      <c r="E31" s="384">
        <v>46</v>
      </c>
      <c r="F31" s="371">
        <v>8</v>
      </c>
      <c r="G31" s="373">
        <v>3</v>
      </c>
      <c r="H31" s="375" t="s">
        <v>129</v>
      </c>
    </row>
    <row r="32" spans="1:8" x14ac:dyDescent="0.25">
      <c r="A32" s="206" t="s">
        <v>213</v>
      </c>
      <c r="B32" s="383">
        <v>25</v>
      </c>
      <c r="C32" s="372">
        <v>22</v>
      </c>
      <c r="D32" s="373">
        <v>3</v>
      </c>
      <c r="E32" s="384">
        <v>25</v>
      </c>
      <c r="F32" s="374" t="s">
        <v>129</v>
      </c>
      <c r="G32" s="374" t="s">
        <v>129</v>
      </c>
      <c r="H32" s="375" t="s">
        <v>129</v>
      </c>
    </row>
    <row r="33" spans="1:8" x14ac:dyDescent="0.25">
      <c r="A33" s="206" t="s">
        <v>214</v>
      </c>
      <c r="B33" s="383">
        <v>3</v>
      </c>
      <c r="C33" s="372">
        <v>3</v>
      </c>
      <c r="D33" s="374" t="s">
        <v>129</v>
      </c>
      <c r="E33" s="384">
        <v>3</v>
      </c>
      <c r="F33" s="374" t="s">
        <v>129</v>
      </c>
      <c r="G33" s="374" t="s">
        <v>129</v>
      </c>
      <c r="H33" s="375" t="s">
        <v>129</v>
      </c>
    </row>
    <row r="34" spans="1:8" x14ac:dyDescent="0.25">
      <c r="A34" s="206" t="s">
        <v>215</v>
      </c>
      <c r="B34" s="383">
        <v>13</v>
      </c>
      <c r="C34" s="372">
        <v>11</v>
      </c>
      <c r="D34" s="373">
        <v>2</v>
      </c>
      <c r="E34" s="384">
        <v>13</v>
      </c>
      <c r="F34" s="374" t="s">
        <v>129</v>
      </c>
      <c r="G34" s="374" t="s">
        <v>129</v>
      </c>
      <c r="H34" s="375" t="s">
        <v>129</v>
      </c>
    </row>
    <row r="35" spans="1:8" x14ac:dyDescent="0.25">
      <c r="A35" s="206" t="s">
        <v>216</v>
      </c>
      <c r="B35" s="383">
        <v>1358</v>
      </c>
      <c r="C35" s="372">
        <v>62</v>
      </c>
      <c r="D35" s="373">
        <v>1296</v>
      </c>
      <c r="E35" s="384">
        <v>1280</v>
      </c>
      <c r="F35" s="371">
        <v>22</v>
      </c>
      <c r="G35" s="373">
        <v>22</v>
      </c>
      <c r="H35" s="372">
        <v>34</v>
      </c>
    </row>
    <row r="36" spans="1:8" ht="22.5" x14ac:dyDescent="0.25">
      <c r="A36" s="206" t="s">
        <v>217</v>
      </c>
      <c r="B36" s="383">
        <v>15</v>
      </c>
      <c r="C36" s="385">
        <v>1</v>
      </c>
      <c r="D36" s="373">
        <v>14</v>
      </c>
      <c r="E36" s="384">
        <v>15</v>
      </c>
      <c r="F36" s="374" t="s">
        <v>129</v>
      </c>
      <c r="G36" s="374" t="s">
        <v>129</v>
      </c>
      <c r="H36" s="375" t="s">
        <v>129</v>
      </c>
    </row>
    <row r="37" spans="1:8" x14ac:dyDescent="0.25">
      <c r="A37" s="206" t="s">
        <v>218</v>
      </c>
      <c r="B37" s="383">
        <v>20</v>
      </c>
      <c r="C37" s="372">
        <v>7</v>
      </c>
      <c r="D37" s="373">
        <v>13</v>
      </c>
      <c r="E37" s="384">
        <v>20</v>
      </c>
      <c r="F37" s="374" t="s">
        <v>129</v>
      </c>
      <c r="G37" s="374" t="s">
        <v>129</v>
      </c>
      <c r="H37" s="375" t="s">
        <v>129</v>
      </c>
    </row>
    <row r="38" spans="1:8" x14ac:dyDescent="0.25">
      <c r="A38" s="206" t="s">
        <v>219</v>
      </c>
      <c r="B38" s="383">
        <v>64</v>
      </c>
      <c r="C38" s="372">
        <v>36</v>
      </c>
      <c r="D38" s="373">
        <v>28</v>
      </c>
      <c r="E38" s="384">
        <v>44</v>
      </c>
      <c r="F38" s="374" t="s">
        <v>129</v>
      </c>
      <c r="G38" s="373">
        <v>20</v>
      </c>
      <c r="H38" s="375" t="s">
        <v>129</v>
      </c>
    </row>
    <row r="39" spans="1:8" x14ac:dyDescent="0.25">
      <c r="A39" s="206" t="s">
        <v>220</v>
      </c>
      <c r="B39" s="383">
        <v>49</v>
      </c>
      <c r="C39" s="372">
        <v>20</v>
      </c>
      <c r="D39" s="373">
        <v>29</v>
      </c>
      <c r="E39" s="384">
        <v>34</v>
      </c>
      <c r="F39" s="374" t="s">
        <v>129</v>
      </c>
      <c r="G39" s="373">
        <v>15</v>
      </c>
      <c r="H39" s="375" t="s">
        <v>129</v>
      </c>
    </row>
    <row r="40" spans="1:8" x14ac:dyDescent="0.25">
      <c r="A40" s="206" t="s">
        <v>221</v>
      </c>
      <c r="B40" s="383">
        <v>257</v>
      </c>
      <c r="C40" s="372">
        <v>139</v>
      </c>
      <c r="D40" s="373">
        <v>118</v>
      </c>
      <c r="E40" s="384">
        <v>229</v>
      </c>
      <c r="F40" s="374" t="s">
        <v>129</v>
      </c>
      <c r="G40" s="373">
        <v>28</v>
      </c>
      <c r="H40" s="375" t="s">
        <v>129</v>
      </c>
    </row>
    <row r="41" spans="1:8" x14ac:dyDescent="0.25">
      <c r="A41" s="206" t="s">
        <v>222</v>
      </c>
      <c r="B41" s="383">
        <v>38</v>
      </c>
      <c r="C41" s="372">
        <v>24</v>
      </c>
      <c r="D41" s="373">
        <v>14</v>
      </c>
      <c r="E41" s="384">
        <v>28</v>
      </c>
      <c r="F41" s="374" t="s">
        <v>129</v>
      </c>
      <c r="G41" s="373">
        <v>10</v>
      </c>
      <c r="H41" s="375" t="s">
        <v>129</v>
      </c>
    </row>
    <row r="42" spans="1:8" x14ac:dyDescent="0.25">
      <c r="A42" s="206" t="s">
        <v>224</v>
      </c>
      <c r="B42" s="383">
        <v>1184</v>
      </c>
      <c r="C42" s="372">
        <v>3</v>
      </c>
      <c r="D42" s="373">
        <v>1181</v>
      </c>
      <c r="E42" s="384">
        <v>1114</v>
      </c>
      <c r="F42" s="371">
        <v>5</v>
      </c>
      <c r="G42" s="373">
        <v>52</v>
      </c>
      <c r="H42" s="372">
        <v>13</v>
      </c>
    </row>
    <row r="43" spans="1:8" x14ac:dyDescent="0.25">
      <c r="A43" s="206" t="s">
        <v>225</v>
      </c>
      <c r="B43" s="383">
        <v>6</v>
      </c>
      <c r="C43" s="374" t="s">
        <v>129</v>
      </c>
      <c r="D43" s="373">
        <v>6</v>
      </c>
      <c r="E43" s="384">
        <v>6</v>
      </c>
      <c r="F43" s="374" t="s">
        <v>129</v>
      </c>
      <c r="G43" s="374" t="s">
        <v>129</v>
      </c>
      <c r="H43" s="375" t="s">
        <v>129</v>
      </c>
    </row>
    <row r="44" spans="1:8" x14ac:dyDescent="0.25">
      <c r="A44" s="206" t="s">
        <v>227</v>
      </c>
      <c r="B44" s="383">
        <v>62</v>
      </c>
      <c r="C44" s="372">
        <v>5</v>
      </c>
      <c r="D44" s="373">
        <v>57</v>
      </c>
      <c r="E44" s="384">
        <v>22</v>
      </c>
      <c r="F44" s="371">
        <v>2</v>
      </c>
      <c r="G44" s="373">
        <v>38</v>
      </c>
      <c r="H44" s="375" t="s">
        <v>129</v>
      </c>
    </row>
    <row r="45" spans="1:8" x14ac:dyDescent="0.25">
      <c r="A45" s="206" t="s">
        <v>228</v>
      </c>
      <c r="B45" s="383">
        <v>68</v>
      </c>
      <c r="C45" s="372">
        <v>6</v>
      </c>
      <c r="D45" s="373">
        <v>62</v>
      </c>
      <c r="E45" s="384">
        <v>68</v>
      </c>
      <c r="F45" s="374" t="s">
        <v>129</v>
      </c>
      <c r="G45" s="374" t="s">
        <v>129</v>
      </c>
      <c r="H45" s="375" t="s">
        <v>129</v>
      </c>
    </row>
    <row r="46" spans="1:8" x14ac:dyDescent="0.25">
      <c r="A46" s="206" t="s">
        <v>229</v>
      </c>
      <c r="B46" s="383">
        <v>42</v>
      </c>
      <c r="C46" s="372">
        <v>1</v>
      </c>
      <c r="D46" s="373">
        <v>41</v>
      </c>
      <c r="E46" s="384">
        <v>34</v>
      </c>
      <c r="F46" s="374" t="s">
        <v>129</v>
      </c>
      <c r="G46" s="373">
        <v>8</v>
      </c>
      <c r="H46" s="375" t="s">
        <v>129</v>
      </c>
    </row>
    <row r="47" spans="1:8" x14ac:dyDescent="0.25">
      <c r="A47" s="206" t="s">
        <v>230</v>
      </c>
      <c r="B47" s="383">
        <v>3</v>
      </c>
      <c r="C47" s="372">
        <v>1</v>
      </c>
      <c r="D47" s="373">
        <v>2</v>
      </c>
      <c r="E47" s="384">
        <v>3</v>
      </c>
      <c r="F47" s="374" t="s">
        <v>129</v>
      </c>
      <c r="G47" s="374" t="s">
        <v>129</v>
      </c>
      <c r="H47" s="375" t="s">
        <v>129</v>
      </c>
    </row>
    <row r="48" spans="1:8" x14ac:dyDescent="0.25">
      <c r="A48" s="206" t="s">
        <v>231</v>
      </c>
      <c r="B48" s="383">
        <v>328</v>
      </c>
      <c r="C48" s="372">
        <v>1</v>
      </c>
      <c r="D48" s="373">
        <v>327</v>
      </c>
      <c r="E48" s="384">
        <v>302</v>
      </c>
      <c r="F48" s="374" t="s">
        <v>129</v>
      </c>
      <c r="G48" s="373">
        <v>18</v>
      </c>
      <c r="H48" s="372">
        <v>8</v>
      </c>
    </row>
    <row r="49" spans="1:8" x14ac:dyDescent="0.25">
      <c r="A49" s="206" t="s">
        <v>145</v>
      </c>
      <c r="B49" s="383">
        <v>43</v>
      </c>
      <c r="C49" s="374" t="s">
        <v>129</v>
      </c>
      <c r="D49" s="373">
        <v>43</v>
      </c>
      <c r="E49" s="384">
        <v>31</v>
      </c>
      <c r="F49" s="374" t="s">
        <v>129</v>
      </c>
      <c r="G49" s="373">
        <v>12</v>
      </c>
      <c r="H49" s="375" t="s">
        <v>129</v>
      </c>
    </row>
    <row r="50" spans="1:8" x14ac:dyDescent="0.25">
      <c r="A50" s="206" t="s">
        <v>232</v>
      </c>
      <c r="B50" s="383">
        <v>557</v>
      </c>
      <c r="C50" s="372">
        <v>1</v>
      </c>
      <c r="D50" s="373">
        <v>556</v>
      </c>
      <c r="E50" s="384">
        <v>542</v>
      </c>
      <c r="F50" s="371">
        <v>4</v>
      </c>
      <c r="G50" s="373">
        <v>11</v>
      </c>
      <c r="H50" s="375" t="s">
        <v>129</v>
      </c>
    </row>
    <row r="51" spans="1:8" x14ac:dyDescent="0.25">
      <c r="A51" s="206" t="s">
        <v>233</v>
      </c>
      <c r="B51" s="383">
        <v>24</v>
      </c>
      <c r="C51" s="372">
        <v>1</v>
      </c>
      <c r="D51" s="373">
        <v>23</v>
      </c>
      <c r="E51" s="384">
        <v>23</v>
      </c>
      <c r="F51" s="374" t="s">
        <v>129</v>
      </c>
      <c r="G51" s="371">
        <v>1</v>
      </c>
      <c r="H51" s="375" t="s">
        <v>129</v>
      </c>
    </row>
    <row r="52" spans="1:8" x14ac:dyDescent="0.25">
      <c r="A52" s="206" t="s">
        <v>234</v>
      </c>
      <c r="B52" s="383">
        <v>62</v>
      </c>
      <c r="C52" s="372">
        <v>37</v>
      </c>
      <c r="D52" s="373">
        <v>25</v>
      </c>
      <c r="E52" s="384">
        <v>62</v>
      </c>
      <c r="F52" s="374" t="s">
        <v>129</v>
      </c>
      <c r="G52" s="374" t="s">
        <v>129</v>
      </c>
      <c r="H52" s="375" t="s">
        <v>129</v>
      </c>
    </row>
    <row r="53" spans="1:8" x14ac:dyDescent="0.25">
      <c r="A53" s="206" t="s">
        <v>235</v>
      </c>
      <c r="B53" s="383">
        <v>42</v>
      </c>
      <c r="C53" s="372">
        <v>6</v>
      </c>
      <c r="D53" s="373">
        <v>36</v>
      </c>
      <c r="E53" s="384">
        <v>42</v>
      </c>
      <c r="F53" s="374" t="s">
        <v>129</v>
      </c>
      <c r="G53" s="374" t="s">
        <v>129</v>
      </c>
      <c r="H53" s="375" t="s">
        <v>129</v>
      </c>
    </row>
    <row r="54" spans="1:8" x14ac:dyDescent="0.25">
      <c r="A54" s="206" t="s">
        <v>236</v>
      </c>
      <c r="B54" s="383">
        <v>102</v>
      </c>
      <c r="C54" s="372">
        <v>9</v>
      </c>
      <c r="D54" s="373">
        <v>93</v>
      </c>
      <c r="E54" s="384">
        <v>101</v>
      </c>
      <c r="F54" s="374" t="s">
        <v>129</v>
      </c>
      <c r="G54" s="373">
        <v>1</v>
      </c>
      <c r="H54" s="375" t="s">
        <v>129</v>
      </c>
    </row>
    <row r="55" spans="1:8" x14ac:dyDescent="0.25">
      <c r="A55" s="206" t="s">
        <v>237</v>
      </c>
      <c r="B55" s="383">
        <v>543</v>
      </c>
      <c r="C55" s="372">
        <v>259</v>
      </c>
      <c r="D55" s="373">
        <v>284</v>
      </c>
      <c r="E55" s="384">
        <v>443</v>
      </c>
      <c r="F55" s="371">
        <v>70</v>
      </c>
      <c r="G55" s="374" t="s">
        <v>129</v>
      </c>
      <c r="H55" s="372">
        <v>30</v>
      </c>
    </row>
    <row r="56" spans="1:8" x14ac:dyDescent="0.25">
      <c r="A56" s="206" t="s">
        <v>238</v>
      </c>
      <c r="B56" s="383">
        <v>579</v>
      </c>
      <c r="C56" s="372">
        <v>356</v>
      </c>
      <c r="D56" s="373">
        <v>223</v>
      </c>
      <c r="E56" s="384">
        <v>579</v>
      </c>
      <c r="F56" s="374" t="s">
        <v>129</v>
      </c>
      <c r="G56" s="374" t="s">
        <v>129</v>
      </c>
      <c r="H56" s="375" t="s">
        <v>129</v>
      </c>
    </row>
    <row r="57" spans="1:8" x14ac:dyDescent="0.25">
      <c r="A57" s="206" t="s">
        <v>239</v>
      </c>
      <c r="B57" s="383">
        <v>189</v>
      </c>
      <c r="C57" s="372">
        <v>143</v>
      </c>
      <c r="D57" s="373">
        <v>46</v>
      </c>
      <c r="E57" s="384">
        <v>189</v>
      </c>
      <c r="F57" s="374" t="s">
        <v>129</v>
      </c>
      <c r="G57" s="374" t="s">
        <v>129</v>
      </c>
      <c r="H57" s="375" t="s">
        <v>129</v>
      </c>
    </row>
    <row r="58" spans="1:8" x14ac:dyDescent="0.25">
      <c r="A58" s="206" t="s">
        <v>240</v>
      </c>
      <c r="B58" s="383">
        <v>14</v>
      </c>
      <c r="C58" s="372">
        <v>5</v>
      </c>
      <c r="D58" s="373">
        <v>9</v>
      </c>
      <c r="E58" s="384">
        <v>14</v>
      </c>
      <c r="F58" s="374" t="s">
        <v>129</v>
      </c>
      <c r="G58" s="374" t="s">
        <v>129</v>
      </c>
      <c r="H58" s="375" t="s">
        <v>129</v>
      </c>
    </row>
    <row r="59" spans="1:8" x14ac:dyDescent="0.25">
      <c r="A59" s="206" t="s">
        <v>241</v>
      </c>
      <c r="B59" s="383">
        <v>1002</v>
      </c>
      <c r="C59" s="372">
        <v>6</v>
      </c>
      <c r="D59" s="373">
        <v>996</v>
      </c>
      <c r="E59" s="384">
        <v>999</v>
      </c>
      <c r="F59" s="374" t="s">
        <v>129</v>
      </c>
      <c r="G59" s="373">
        <v>3</v>
      </c>
      <c r="H59" s="375" t="s">
        <v>129</v>
      </c>
    </row>
    <row r="60" spans="1:8" x14ac:dyDescent="0.25">
      <c r="A60" s="206" t="s">
        <v>242</v>
      </c>
      <c r="B60" s="383">
        <v>237</v>
      </c>
      <c r="C60" s="372">
        <v>10</v>
      </c>
      <c r="D60" s="373">
        <v>227</v>
      </c>
      <c r="E60" s="384">
        <v>237</v>
      </c>
      <c r="F60" s="374" t="s">
        <v>129</v>
      </c>
      <c r="G60" s="374" t="s">
        <v>129</v>
      </c>
      <c r="H60" s="375" t="s">
        <v>129</v>
      </c>
    </row>
    <row r="61" spans="1:8" x14ac:dyDescent="0.25">
      <c r="A61" s="206" t="s">
        <v>146</v>
      </c>
      <c r="B61" s="383">
        <v>2</v>
      </c>
      <c r="C61" s="374" t="s">
        <v>129</v>
      </c>
      <c r="D61" s="373">
        <v>2</v>
      </c>
      <c r="E61" s="384">
        <v>2</v>
      </c>
      <c r="F61" s="374" t="s">
        <v>129</v>
      </c>
      <c r="G61" s="374" t="s">
        <v>129</v>
      </c>
      <c r="H61" s="375" t="s">
        <v>129</v>
      </c>
    </row>
    <row r="62" spans="1:8" x14ac:dyDescent="0.25">
      <c r="A62" s="206" t="s">
        <v>147</v>
      </c>
      <c r="B62" s="383">
        <v>530</v>
      </c>
      <c r="C62" s="372">
        <v>481</v>
      </c>
      <c r="D62" s="373">
        <v>49</v>
      </c>
      <c r="E62" s="384">
        <v>530</v>
      </c>
      <c r="F62" s="374" t="s">
        <v>129</v>
      </c>
      <c r="G62" s="374" t="s">
        <v>129</v>
      </c>
      <c r="H62" s="375" t="s">
        <v>129</v>
      </c>
    </row>
    <row r="63" spans="1:8" x14ac:dyDescent="0.25">
      <c r="A63" s="206" t="s">
        <v>243</v>
      </c>
      <c r="B63" s="383">
        <v>2795</v>
      </c>
      <c r="C63" s="372">
        <v>1479</v>
      </c>
      <c r="D63" s="373">
        <v>1316</v>
      </c>
      <c r="E63" s="384">
        <v>2634</v>
      </c>
      <c r="F63" s="371">
        <v>139</v>
      </c>
      <c r="G63" s="373">
        <v>22</v>
      </c>
      <c r="H63" s="375" t="s">
        <v>129</v>
      </c>
    </row>
    <row r="64" spans="1:8" x14ac:dyDescent="0.25">
      <c r="A64" s="206" t="s">
        <v>244</v>
      </c>
      <c r="B64" s="383">
        <v>634</v>
      </c>
      <c r="C64" s="372">
        <v>392</v>
      </c>
      <c r="D64" s="373">
        <v>242</v>
      </c>
      <c r="E64" s="384">
        <v>632</v>
      </c>
      <c r="F64" s="374" t="s">
        <v>129</v>
      </c>
      <c r="G64" s="373">
        <v>2</v>
      </c>
      <c r="H64" s="375" t="s">
        <v>129</v>
      </c>
    </row>
    <row r="65" spans="1:8" x14ac:dyDescent="0.25">
      <c r="A65" s="206" t="s">
        <v>245</v>
      </c>
      <c r="B65" s="383">
        <v>522</v>
      </c>
      <c r="C65" s="372">
        <v>469</v>
      </c>
      <c r="D65" s="373">
        <v>53</v>
      </c>
      <c r="E65" s="384">
        <v>522</v>
      </c>
      <c r="F65" s="374" t="s">
        <v>129</v>
      </c>
      <c r="G65" s="374" t="s">
        <v>129</v>
      </c>
      <c r="H65" s="375" t="s">
        <v>129</v>
      </c>
    </row>
    <row r="66" spans="1:8" x14ac:dyDescent="0.25">
      <c r="A66" s="206" t="s">
        <v>246</v>
      </c>
      <c r="B66" s="383">
        <v>207</v>
      </c>
      <c r="C66" s="372">
        <v>75</v>
      </c>
      <c r="D66" s="373">
        <v>132</v>
      </c>
      <c r="E66" s="384">
        <v>207</v>
      </c>
      <c r="F66" s="374" t="s">
        <v>129</v>
      </c>
      <c r="G66" s="374" t="s">
        <v>129</v>
      </c>
      <c r="H66" s="375" t="s">
        <v>129</v>
      </c>
    </row>
    <row r="67" spans="1:8" x14ac:dyDescent="0.25">
      <c r="A67" s="206" t="s">
        <v>148</v>
      </c>
      <c r="B67" s="383">
        <v>1793</v>
      </c>
      <c r="C67" s="372">
        <v>1675</v>
      </c>
      <c r="D67" s="373">
        <v>118</v>
      </c>
      <c r="E67" s="384">
        <v>1761</v>
      </c>
      <c r="F67" s="374" t="s">
        <v>129</v>
      </c>
      <c r="G67" s="373">
        <v>32</v>
      </c>
      <c r="H67" s="375" t="s">
        <v>129</v>
      </c>
    </row>
    <row r="68" spans="1:8" x14ac:dyDescent="0.25">
      <c r="A68" s="206" t="s">
        <v>149</v>
      </c>
      <c r="B68" s="383">
        <v>186</v>
      </c>
      <c r="C68" s="372">
        <v>134</v>
      </c>
      <c r="D68" s="373">
        <v>52</v>
      </c>
      <c r="E68" s="384">
        <v>170</v>
      </c>
      <c r="F68" s="371">
        <v>3</v>
      </c>
      <c r="G68" s="371">
        <v>13</v>
      </c>
      <c r="H68" s="375" t="s">
        <v>129</v>
      </c>
    </row>
    <row r="69" spans="1:8" x14ac:dyDescent="0.25">
      <c r="A69" s="206" t="s">
        <v>247</v>
      </c>
      <c r="B69" s="383">
        <v>133</v>
      </c>
      <c r="C69" s="372">
        <v>76</v>
      </c>
      <c r="D69" s="373">
        <v>57</v>
      </c>
      <c r="E69" s="384">
        <v>113</v>
      </c>
      <c r="F69" s="371">
        <v>20</v>
      </c>
      <c r="G69" s="374" t="s">
        <v>129</v>
      </c>
      <c r="H69" s="375" t="s">
        <v>129</v>
      </c>
    </row>
    <row r="70" spans="1:8" x14ac:dyDescent="0.25">
      <c r="A70" s="206" t="s">
        <v>150</v>
      </c>
      <c r="B70" s="383">
        <v>243</v>
      </c>
      <c r="C70" s="372">
        <v>191</v>
      </c>
      <c r="D70" s="373">
        <v>52</v>
      </c>
      <c r="E70" s="384">
        <v>243</v>
      </c>
      <c r="F70" s="374" t="s">
        <v>129</v>
      </c>
      <c r="G70" s="374" t="s">
        <v>129</v>
      </c>
      <c r="H70" s="375" t="s">
        <v>129</v>
      </c>
    </row>
    <row r="71" spans="1:8" x14ac:dyDescent="0.25">
      <c r="A71" s="206" t="s">
        <v>248</v>
      </c>
      <c r="B71" s="383">
        <v>245</v>
      </c>
      <c r="C71" s="372">
        <v>98</v>
      </c>
      <c r="D71" s="373">
        <v>147</v>
      </c>
      <c r="E71" s="384">
        <v>242</v>
      </c>
      <c r="F71" s="374" t="s">
        <v>129</v>
      </c>
      <c r="G71" s="373">
        <v>3</v>
      </c>
      <c r="H71" s="375" t="s">
        <v>129</v>
      </c>
    </row>
    <row r="72" spans="1:8" s="113" customFormat="1" x14ac:dyDescent="0.25">
      <c r="A72" s="207"/>
      <c r="B72" s="6"/>
      <c r="C72" s="6"/>
      <c r="D72" s="6"/>
      <c r="E72" s="6"/>
      <c r="F72" s="85"/>
      <c r="G72" s="6"/>
      <c r="H72" s="85"/>
    </row>
    <row r="73" spans="1:8" s="113" customFormat="1" ht="15" customHeight="1" x14ac:dyDescent="0.25">
      <c r="A73" s="480" t="s">
        <v>382</v>
      </c>
      <c r="B73" s="480"/>
      <c r="C73" s="480"/>
      <c r="D73" s="480"/>
      <c r="E73" s="480"/>
      <c r="F73" s="480"/>
      <c r="G73" s="480"/>
      <c r="H73" s="480"/>
    </row>
    <row r="74" spans="1:8" x14ac:dyDescent="0.25">
      <c r="A74" s="21" t="s">
        <v>107</v>
      </c>
      <c r="F74" s="31"/>
      <c r="G74" s="112"/>
    </row>
    <row r="75" spans="1:8" x14ac:dyDescent="0.25">
      <c r="B75" s="17"/>
      <c r="C75" s="17"/>
      <c r="D75" s="17"/>
      <c r="E75" s="17"/>
      <c r="F75" s="17"/>
      <c r="G75" s="17"/>
      <c r="H75" s="17"/>
    </row>
    <row r="76" spans="1:8" x14ac:dyDescent="0.25">
      <c r="B76" s="113"/>
      <c r="C76" s="113"/>
      <c r="D76" s="113"/>
      <c r="E76" s="113"/>
      <c r="F76" s="113"/>
      <c r="G76" s="112"/>
      <c r="H76" s="113"/>
    </row>
    <row r="77" spans="1:8" x14ac:dyDescent="0.25">
      <c r="B77" s="113"/>
      <c r="C77" s="113"/>
      <c r="D77" s="113"/>
      <c r="E77" s="113"/>
      <c r="F77" s="113"/>
      <c r="G77" s="112"/>
      <c r="H77" s="113"/>
    </row>
    <row r="78" spans="1:8" x14ac:dyDescent="0.25">
      <c r="B78" s="113"/>
      <c r="C78" s="113"/>
      <c r="D78" s="113"/>
      <c r="E78" s="113"/>
      <c r="F78" s="113"/>
      <c r="G78" s="112"/>
      <c r="H78" s="113"/>
    </row>
    <row r="79" spans="1:8" x14ac:dyDescent="0.25">
      <c r="B79" s="113"/>
      <c r="C79" s="113"/>
      <c r="D79" s="113"/>
      <c r="E79" s="113"/>
      <c r="F79" s="113"/>
      <c r="G79" s="112"/>
      <c r="H79" s="113"/>
    </row>
    <row r="80" spans="1:8" x14ac:dyDescent="0.25">
      <c r="B80" s="113"/>
      <c r="C80" s="113"/>
      <c r="D80" s="113"/>
      <c r="E80" s="113"/>
      <c r="F80" s="113"/>
      <c r="G80" s="112"/>
      <c r="H80" s="113"/>
    </row>
    <row r="81" spans="2:8" x14ac:dyDescent="0.25">
      <c r="B81" s="113"/>
      <c r="C81" s="113"/>
      <c r="D81" s="113"/>
      <c r="E81" s="113"/>
      <c r="F81" s="113"/>
      <c r="G81" s="112"/>
      <c r="H81" s="113"/>
    </row>
    <row r="82" spans="2:8" x14ac:dyDescent="0.25">
      <c r="B82" s="113"/>
      <c r="C82" s="113"/>
      <c r="D82" s="113"/>
      <c r="E82" s="113"/>
      <c r="F82" s="113"/>
      <c r="G82" s="113"/>
      <c r="H82" s="113"/>
    </row>
    <row r="83" spans="2:8" x14ac:dyDescent="0.25">
      <c r="B83" s="113"/>
      <c r="C83" s="113"/>
      <c r="D83" s="113"/>
      <c r="E83" s="113"/>
      <c r="F83" s="113"/>
      <c r="G83" s="113"/>
      <c r="H83" s="113"/>
    </row>
    <row r="84" spans="2:8" x14ac:dyDescent="0.25">
      <c r="B84" s="113"/>
      <c r="C84" s="113"/>
      <c r="D84" s="113"/>
      <c r="E84" s="113"/>
      <c r="F84" s="113"/>
      <c r="G84" s="113"/>
      <c r="H84" s="113"/>
    </row>
    <row r="85" spans="2:8" x14ac:dyDescent="0.25">
      <c r="B85" s="113"/>
      <c r="C85" s="113"/>
      <c r="D85" s="113"/>
      <c r="E85" s="113"/>
      <c r="F85" s="113"/>
      <c r="G85" s="113"/>
      <c r="H85" s="113"/>
    </row>
    <row r="86" spans="2:8" x14ac:dyDescent="0.25">
      <c r="B86" s="113"/>
      <c r="C86" s="113"/>
      <c r="D86" s="113"/>
      <c r="E86" s="113"/>
      <c r="F86" s="113"/>
      <c r="G86" s="113"/>
      <c r="H86" s="113"/>
    </row>
    <row r="87" spans="2:8" x14ac:dyDescent="0.25">
      <c r="B87" s="113"/>
      <c r="C87" s="113"/>
      <c r="D87" s="113"/>
      <c r="E87" s="113"/>
      <c r="F87" s="113"/>
      <c r="G87" s="113"/>
      <c r="H87" s="113"/>
    </row>
    <row r="88" spans="2:8" x14ac:dyDescent="0.25">
      <c r="B88" s="113"/>
      <c r="C88" s="113"/>
      <c r="D88" s="113"/>
      <c r="E88" s="113"/>
      <c r="F88" s="113"/>
      <c r="G88" s="113"/>
      <c r="H88" s="113"/>
    </row>
    <row r="89" spans="2:8" x14ac:dyDescent="0.25">
      <c r="B89" s="113"/>
      <c r="C89" s="113"/>
      <c r="D89" s="113"/>
      <c r="E89" s="113"/>
      <c r="F89" s="113"/>
      <c r="G89" s="113"/>
      <c r="H89" s="113"/>
    </row>
  </sheetData>
  <mergeCells count="7">
    <mergeCell ref="A73:H73"/>
    <mergeCell ref="A3:A5"/>
    <mergeCell ref="B3:B5"/>
    <mergeCell ref="C3:D4"/>
    <mergeCell ref="E3:H3"/>
    <mergeCell ref="E4:F4"/>
    <mergeCell ref="G4:H4"/>
  </mergeCells>
  <hyperlinks>
    <hyperlink ref="J2" location="OBSAH!A1" display="Zpět na obsah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showGridLines="0" workbookViewId="0">
      <selection sqref="A1:T1"/>
    </sheetView>
  </sheetViews>
  <sheetFormatPr defaultColWidth="9.140625" defaultRowHeight="15" x14ac:dyDescent="0.25"/>
  <cols>
    <col min="1" max="1" width="20" style="34" customWidth="1"/>
    <col min="2" max="2" width="7.42578125" style="111" customWidth="1"/>
    <col min="3" max="3" width="6.42578125" style="34" customWidth="1"/>
    <col min="4" max="4" width="6.42578125" style="76" customWidth="1"/>
    <col min="5" max="6" width="6.42578125" style="34" customWidth="1"/>
    <col min="7" max="8" width="6.42578125" style="76" customWidth="1"/>
    <col min="9" max="10" width="6.42578125" style="34" customWidth="1"/>
    <col min="11" max="11" width="7.140625" style="34" customWidth="1"/>
    <col min="12" max="12" width="7.5703125" style="34" customWidth="1"/>
    <col min="13" max="18" width="6.42578125" style="34" customWidth="1"/>
    <col min="19" max="19" width="7.85546875" style="34" customWidth="1"/>
    <col min="20" max="22" width="6.42578125" style="34" customWidth="1"/>
    <col min="23" max="24" width="6.140625" style="34" bestFit="1" customWidth="1"/>
    <col min="25" max="25" width="5.28515625" style="34" customWidth="1"/>
    <col min="26" max="26" width="6.140625" style="34" bestFit="1" customWidth="1"/>
    <col min="27" max="16384" width="9.140625" style="34"/>
  </cols>
  <sheetData>
    <row r="1" spans="1:28" s="12" customFormat="1" ht="17.25" customHeight="1" x14ac:dyDescent="0.2">
      <c r="A1" s="542" t="s">
        <v>352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</row>
    <row r="2" spans="1:28" s="33" customFormat="1" ht="17.25" customHeight="1" thickBot="1" x14ac:dyDescent="0.3">
      <c r="A2" s="311" t="s">
        <v>376</v>
      </c>
      <c r="B2" s="40"/>
      <c r="AB2" s="40" t="s">
        <v>357</v>
      </c>
    </row>
    <row r="3" spans="1:28" ht="17.25" customHeight="1" x14ac:dyDescent="0.25">
      <c r="A3" s="419" t="s">
        <v>66</v>
      </c>
      <c r="B3" s="459" t="s">
        <v>136</v>
      </c>
      <c r="C3" s="540" t="s">
        <v>137</v>
      </c>
      <c r="D3" s="445"/>
      <c r="E3" s="445"/>
      <c r="F3" s="445"/>
      <c r="G3" s="445"/>
      <c r="H3" s="541"/>
      <c r="I3" s="443" t="s">
        <v>88</v>
      </c>
      <c r="J3" s="441"/>
      <c r="K3" s="444"/>
      <c r="L3" s="540" t="s">
        <v>72</v>
      </c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0"/>
      <c r="Y3" s="475" t="s">
        <v>281</v>
      </c>
      <c r="Z3" s="432"/>
    </row>
    <row r="4" spans="1:28" ht="17.25" customHeight="1" x14ac:dyDescent="0.25">
      <c r="A4" s="421"/>
      <c r="B4" s="460"/>
      <c r="C4" s="464" t="s">
        <v>125</v>
      </c>
      <c r="D4" s="543"/>
      <c r="E4" s="437"/>
      <c r="F4" s="439" t="s">
        <v>135</v>
      </c>
      <c r="G4" s="543"/>
      <c r="H4" s="465"/>
      <c r="I4" s="464" t="s">
        <v>2</v>
      </c>
      <c r="J4" s="437" t="s">
        <v>24</v>
      </c>
      <c r="K4" s="548"/>
      <c r="L4" s="464" t="s">
        <v>2</v>
      </c>
      <c r="M4" s="462" t="s">
        <v>91</v>
      </c>
      <c r="N4" s="461"/>
      <c r="O4" s="437" t="s">
        <v>64</v>
      </c>
      <c r="P4" s="544"/>
      <c r="Q4" s="544"/>
      <c r="R4" s="543"/>
      <c r="S4" s="437" t="s">
        <v>76</v>
      </c>
      <c r="T4" s="544"/>
      <c r="U4" s="544"/>
      <c r="V4" s="544"/>
      <c r="W4" s="462" t="s">
        <v>280</v>
      </c>
      <c r="X4" s="461"/>
      <c r="Y4" s="549"/>
      <c r="Z4" s="550"/>
    </row>
    <row r="5" spans="1:28" ht="17.25" customHeight="1" x14ac:dyDescent="0.25">
      <c r="A5" s="421"/>
      <c r="B5" s="460"/>
      <c r="C5" s="464"/>
      <c r="D5" s="543"/>
      <c r="E5" s="437"/>
      <c r="F5" s="439"/>
      <c r="G5" s="543"/>
      <c r="H5" s="465"/>
      <c r="I5" s="546"/>
      <c r="J5" s="435" t="s">
        <v>61</v>
      </c>
      <c r="K5" s="478" t="s">
        <v>75</v>
      </c>
      <c r="L5" s="438"/>
      <c r="M5" s="468"/>
      <c r="N5" s="467"/>
      <c r="O5" s="437" t="s">
        <v>4</v>
      </c>
      <c r="P5" s="543"/>
      <c r="Q5" s="437" t="s">
        <v>58</v>
      </c>
      <c r="R5" s="543"/>
      <c r="S5" s="437" t="s">
        <v>62</v>
      </c>
      <c r="T5" s="543"/>
      <c r="U5" s="437" t="s">
        <v>25</v>
      </c>
      <c r="V5" s="544"/>
      <c r="W5" s="468"/>
      <c r="X5" s="467"/>
      <c r="Y5" s="468"/>
      <c r="Z5" s="433"/>
    </row>
    <row r="6" spans="1:28" ht="17.25" customHeight="1" thickBot="1" x14ac:dyDescent="0.3">
      <c r="A6" s="430"/>
      <c r="B6" s="539"/>
      <c r="C6" s="301" t="s">
        <v>2</v>
      </c>
      <c r="D6" s="238" t="s">
        <v>126</v>
      </c>
      <c r="E6" s="242" t="s">
        <v>25</v>
      </c>
      <c r="F6" s="242" t="s">
        <v>2</v>
      </c>
      <c r="G6" s="238" t="s">
        <v>126</v>
      </c>
      <c r="H6" s="239" t="s">
        <v>25</v>
      </c>
      <c r="I6" s="547"/>
      <c r="J6" s="436"/>
      <c r="K6" s="479"/>
      <c r="L6" s="545"/>
      <c r="M6" s="237" t="s">
        <v>59</v>
      </c>
      <c r="N6" s="237" t="s">
        <v>60</v>
      </c>
      <c r="O6" s="237" t="s">
        <v>59</v>
      </c>
      <c r="P6" s="237" t="s">
        <v>60</v>
      </c>
      <c r="Q6" s="237" t="s">
        <v>59</v>
      </c>
      <c r="R6" s="237" t="s">
        <v>60</v>
      </c>
      <c r="S6" s="237" t="s">
        <v>59</v>
      </c>
      <c r="T6" s="237" t="s">
        <v>60</v>
      </c>
      <c r="U6" s="237" t="s">
        <v>59</v>
      </c>
      <c r="V6" s="242" t="s">
        <v>60</v>
      </c>
      <c r="W6" s="237" t="s">
        <v>4</v>
      </c>
      <c r="X6" s="237" t="s">
        <v>58</v>
      </c>
      <c r="Y6" s="237" t="s">
        <v>4</v>
      </c>
      <c r="Z6" s="242" t="s">
        <v>58</v>
      </c>
    </row>
    <row r="7" spans="1:28" s="15" customFormat="1" ht="17.25" customHeight="1" x14ac:dyDescent="0.2">
      <c r="A7" s="205" t="s">
        <v>356</v>
      </c>
      <c r="B7" s="128">
        <v>501</v>
      </c>
      <c r="C7" s="128">
        <v>498</v>
      </c>
      <c r="D7" s="130">
        <v>492</v>
      </c>
      <c r="E7" s="130">
        <v>23</v>
      </c>
      <c r="F7" s="146">
        <v>51</v>
      </c>
      <c r="G7" s="123">
        <v>39</v>
      </c>
      <c r="H7" s="129">
        <v>14</v>
      </c>
      <c r="I7" s="155">
        <v>5153</v>
      </c>
      <c r="J7" s="119">
        <v>4486</v>
      </c>
      <c r="K7" s="121">
        <v>667</v>
      </c>
      <c r="L7" s="156">
        <v>104687</v>
      </c>
      <c r="M7" s="157">
        <v>2256</v>
      </c>
      <c r="N7" s="161">
        <f>M7/$L7</f>
        <v>2.154995367142052E-2</v>
      </c>
      <c r="O7" s="119">
        <v>37705</v>
      </c>
      <c r="P7" s="161">
        <f>O7/$L7</f>
        <v>0.36016888438870154</v>
      </c>
      <c r="Q7" s="156">
        <v>66982</v>
      </c>
      <c r="R7" s="161">
        <f>Q7/$L7</f>
        <v>0.63983111561129846</v>
      </c>
      <c r="S7" s="119">
        <v>101876</v>
      </c>
      <c r="T7" s="161">
        <f>S7/$L7</f>
        <v>0.97314852847058375</v>
      </c>
      <c r="U7" s="146">
        <v>2811</v>
      </c>
      <c r="V7" s="161">
        <f>U7/$L7</f>
        <v>2.6851471529416259E-2</v>
      </c>
      <c r="W7" s="159">
        <v>14250</v>
      </c>
      <c r="X7" s="159">
        <v>24582</v>
      </c>
      <c r="Y7" s="159">
        <v>8126</v>
      </c>
      <c r="Z7" s="302">
        <v>17375</v>
      </c>
      <c r="AA7" s="115"/>
    </row>
    <row r="8" spans="1:28" s="15" customFormat="1" ht="17.25" customHeight="1" x14ac:dyDescent="0.2">
      <c r="A8" s="206" t="s">
        <v>9</v>
      </c>
      <c r="B8" s="144">
        <v>42</v>
      </c>
      <c r="C8" s="144">
        <v>41</v>
      </c>
      <c r="D8" s="63">
        <v>39</v>
      </c>
      <c r="E8" s="63">
        <v>6</v>
      </c>
      <c r="F8" s="138">
        <v>7</v>
      </c>
      <c r="G8" s="63">
        <v>4</v>
      </c>
      <c r="H8" s="6">
        <v>3</v>
      </c>
      <c r="I8" s="68">
        <v>450</v>
      </c>
      <c r="J8" s="65">
        <v>348</v>
      </c>
      <c r="K8" s="67">
        <v>102</v>
      </c>
      <c r="L8" s="73">
        <v>10133</v>
      </c>
      <c r="M8" s="158">
        <v>597</v>
      </c>
      <c r="N8" s="126">
        <f t="shared" ref="N8:N21" si="0">M8/$L8</f>
        <v>5.8916411724069868E-2</v>
      </c>
      <c r="O8" s="65">
        <v>3684</v>
      </c>
      <c r="P8" s="126">
        <f t="shared" ref="P8" si="1">O8/$L8</f>
        <v>0.36356459094049148</v>
      </c>
      <c r="Q8" s="73">
        <v>6449</v>
      </c>
      <c r="R8" s="126">
        <f t="shared" ref="R8" si="2">Q8/$L8</f>
        <v>0.63643540905950857</v>
      </c>
      <c r="S8" s="65">
        <v>8865</v>
      </c>
      <c r="T8" s="126">
        <f t="shared" ref="T8" si="3">S8/$L8</f>
        <v>0.87486430474686672</v>
      </c>
      <c r="U8" s="138">
        <v>1268</v>
      </c>
      <c r="V8" s="126">
        <f t="shared" ref="V8" si="4">U8/$L8</f>
        <v>0.12513569525313334</v>
      </c>
      <c r="W8" s="160">
        <v>1360</v>
      </c>
      <c r="X8" s="160">
        <v>2347</v>
      </c>
      <c r="Y8" s="160">
        <v>840</v>
      </c>
      <c r="Z8" s="303">
        <v>1654</v>
      </c>
    </row>
    <row r="9" spans="1:28" s="15" customFormat="1" ht="17.25" customHeight="1" x14ac:dyDescent="0.2">
      <c r="A9" s="206" t="s">
        <v>10</v>
      </c>
      <c r="B9" s="144">
        <v>56</v>
      </c>
      <c r="C9" s="144">
        <v>56</v>
      </c>
      <c r="D9" s="63">
        <v>55</v>
      </c>
      <c r="E9" s="63">
        <v>4</v>
      </c>
      <c r="F9" s="138">
        <v>6</v>
      </c>
      <c r="G9" s="63">
        <v>5</v>
      </c>
      <c r="H9" s="6">
        <v>1</v>
      </c>
      <c r="I9" s="68">
        <v>569</v>
      </c>
      <c r="J9" s="65">
        <v>497</v>
      </c>
      <c r="K9" s="67">
        <v>72</v>
      </c>
      <c r="L9" s="73">
        <v>11734</v>
      </c>
      <c r="M9" s="158">
        <v>95</v>
      </c>
      <c r="N9" s="126">
        <f t="shared" si="0"/>
        <v>8.0961309016533145E-3</v>
      </c>
      <c r="O9" s="65">
        <v>4024</v>
      </c>
      <c r="P9" s="126">
        <f t="shared" ref="P9" si="5">O9/$L9</f>
        <v>0.34293506050792566</v>
      </c>
      <c r="Q9" s="73">
        <v>7710</v>
      </c>
      <c r="R9" s="126">
        <f t="shared" ref="R9" si="6">Q9/$L9</f>
        <v>0.65706493949207434</v>
      </c>
      <c r="S9" s="65">
        <v>11598</v>
      </c>
      <c r="T9" s="126">
        <f t="shared" ref="T9" si="7">S9/$L9</f>
        <v>0.9884097494460542</v>
      </c>
      <c r="U9" s="138">
        <v>136</v>
      </c>
      <c r="V9" s="126">
        <f t="shared" ref="V9" si="8">U9/$L9</f>
        <v>1.1590250553945799E-2</v>
      </c>
      <c r="W9" s="160">
        <v>1579</v>
      </c>
      <c r="X9" s="160">
        <v>2853</v>
      </c>
      <c r="Y9" s="160">
        <v>803</v>
      </c>
      <c r="Z9" s="303">
        <v>1706</v>
      </c>
    </row>
    <row r="10" spans="1:28" s="15" customFormat="1" ht="17.25" customHeight="1" x14ac:dyDescent="0.2">
      <c r="A10" s="206" t="s">
        <v>11</v>
      </c>
      <c r="B10" s="144">
        <v>35</v>
      </c>
      <c r="C10" s="144">
        <v>35</v>
      </c>
      <c r="D10" s="63">
        <v>35</v>
      </c>
      <c r="E10" s="151">
        <v>0</v>
      </c>
      <c r="F10" s="138">
        <v>7</v>
      </c>
      <c r="G10" s="63">
        <v>5</v>
      </c>
      <c r="H10" s="6">
        <v>2</v>
      </c>
      <c r="I10" s="68">
        <v>350</v>
      </c>
      <c r="J10" s="65">
        <v>340</v>
      </c>
      <c r="K10" s="67">
        <v>10</v>
      </c>
      <c r="L10" s="73">
        <v>7459</v>
      </c>
      <c r="M10" s="158">
        <v>179</v>
      </c>
      <c r="N10" s="126">
        <f t="shared" si="0"/>
        <v>2.3997854940340527E-2</v>
      </c>
      <c r="O10" s="65">
        <v>2615</v>
      </c>
      <c r="P10" s="126">
        <f t="shared" ref="P10" si="9">O10/$L10</f>
        <v>0.3505831880949189</v>
      </c>
      <c r="Q10" s="73">
        <v>4844</v>
      </c>
      <c r="R10" s="126">
        <f t="shared" ref="R10" si="10">Q10/$L10</f>
        <v>0.64941681190508116</v>
      </c>
      <c r="S10" s="65">
        <v>7358</v>
      </c>
      <c r="T10" s="126">
        <f t="shared" ref="T10" si="11">S10/$L10</f>
        <v>0.98645931089958439</v>
      </c>
      <c r="U10" s="138">
        <v>101</v>
      </c>
      <c r="V10" s="126">
        <f t="shared" ref="V10" si="12">U10/$L10</f>
        <v>1.3540689100415605E-2</v>
      </c>
      <c r="W10" s="160">
        <v>976</v>
      </c>
      <c r="X10" s="160">
        <v>1776</v>
      </c>
      <c r="Y10" s="160">
        <v>555</v>
      </c>
      <c r="Z10" s="303">
        <v>1358</v>
      </c>
    </row>
    <row r="11" spans="1:28" s="15" customFormat="1" ht="17.25" customHeight="1" x14ac:dyDescent="0.2">
      <c r="A11" s="206" t="s">
        <v>12</v>
      </c>
      <c r="B11" s="144">
        <v>26</v>
      </c>
      <c r="C11" s="144">
        <v>26</v>
      </c>
      <c r="D11" s="63">
        <v>26</v>
      </c>
      <c r="E11" s="151">
        <v>0</v>
      </c>
      <c r="F11" s="147">
        <v>2</v>
      </c>
      <c r="G11" s="148">
        <v>1</v>
      </c>
      <c r="H11" s="149">
        <v>1</v>
      </c>
      <c r="I11" s="68">
        <v>294</v>
      </c>
      <c r="J11" s="65">
        <v>279</v>
      </c>
      <c r="K11" s="67">
        <v>15</v>
      </c>
      <c r="L11" s="73">
        <v>6356</v>
      </c>
      <c r="M11" s="158">
        <v>161</v>
      </c>
      <c r="N11" s="126">
        <f t="shared" si="0"/>
        <v>2.5330396475770924E-2</v>
      </c>
      <c r="O11" s="65">
        <v>2329</v>
      </c>
      <c r="P11" s="126">
        <f t="shared" ref="P11" si="13">O11/$L11</f>
        <v>0.36642542479546886</v>
      </c>
      <c r="Q11" s="73">
        <v>4027</v>
      </c>
      <c r="R11" s="126">
        <f t="shared" ref="R11" si="14">Q11/$L11</f>
        <v>0.6335745752045312</v>
      </c>
      <c r="S11" s="65">
        <v>6214</v>
      </c>
      <c r="T11" s="126">
        <f t="shared" ref="T11" si="15">S11/$L11</f>
        <v>0.97765890497168029</v>
      </c>
      <c r="U11" s="138">
        <v>142</v>
      </c>
      <c r="V11" s="126">
        <f t="shared" ref="V11" si="16">U11/$L11</f>
        <v>2.2341095028319699E-2</v>
      </c>
      <c r="W11" s="160">
        <v>908</v>
      </c>
      <c r="X11" s="160">
        <v>1614</v>
      </c>
      <c r="Y11" s="160">
        <v>479</v>
      </c>
      <c r="Z11" s="303">
        <v>1002</v>
      </c>
    </row>
    <row r="12" spans="1:28" s="15" customFormat="1" ht="17.25" customHeight="1" x14ac:dyDescent="0.2">
      <c r="A12" s="206" t="s">
        <v>13</v>
      </c>
      <c r="B12" s="144">
        <v>16</v>
      </c>
      <c r="C12" s="144">
        <v>16</v>
      </c>
      <c r="D12" s="63">
        <v>16</v>
      </c>
      <c r="E12" s="151">
        <v>0</v>
      </c>
      <c r="F12" s="150">
        <v>0</v>
      </c>
      <c r="G12" s="151">
        <v>0</v>
      </c>
      <c r="H12" s="152">
        <v>0</v>
      </c>
      <c r="I12" s="68">
        <v>146</v>
      </c>
      <c r="J12" s="65">
        <v>140</v>
      </c>
      <c r="K12" s="67">
        <v>6</v>
      </c>
      <c r="L12" s="73">
        <v>3057</v>
      </c>
      <c r="M12" s="151">
        <v>0</v>
      </c>
      <c r="N12" s="151">
        <v>0</v>
      </c>
      <c r="O12" s="65">
        <v>1159</v>
      </c>
      <c r="P12" s="126">
        <f t="shared" ref="P12" si="17">O12/$L12</f>
        <v>0.37912986588158326</v>
      </c>
      <c r="Q12" s="73">
        <v>1898</v>
      </c>
      <c r="R12" s="126">
        <f t="shared" ref="R12" si="18">Q12/$L12</f>
        <v>0.62087013411841674</v>
      </c>
      <c r="S12" s="65">
        <v>3057</v>
      </c>
      <c r="T12" s="126">
        <f t="shared" ref="T12" si="19">S12/$L12</f>
        <v>1</v>
      </c>
      <c r="U12" s="151">
        <v>0</v>
      </c>
      <c r="V12" s="151">
        <v>0</v>
      </c>
      <c r="W12" s="160">
        <v>458</v>
      </c>
      <c r="X12" s="160">
        <v>710</v>
      </c>
      <c r="Y12" s="160">
        <v>225</v>
      </c>
      <c r="Z12" s="303">
        <v>353</v>
      </c>
    </row>
    <row r="13" spans="1:28" s="15" customFormat="1" ht="17.25" customHeight="1" x14ac:dyDescent="0.2">
      <c r="A13" s="206" t="s">
        <v>14</v>
      </c>
      <c r="B13" s="144">
        <v>43</v>
      </c>
      <c r="C13" s="144">
        <v>43</v>
      </c>
      <c r="D13" s="63">
        <v>43</v>
      </c>
      <c r="E13" s="148">
        <v>1</v>
      </c>
      <c r="F13" s="147">
        <v>4</v>
      </c>
      <c r="G13" s="148">
        <v>2</v>
      </c>
      <c r="H13" s="149">
        <v>2</v>
      </c>
      <c r="I13" s="68">
        <v>530</v>
      </c>
      <c r="J13" s="65">
        <v>492</v>
      </c>
      <c r="K13" s="67">
        <v>38</v>
      </c>
      <c r="L13" s="73">
        <v>9646</v>
      </c>
      <c r="M13" s="158">
        <v>125</v>
      </c>
      <c r="N13" s="126">
        <f t="shared" si="0"/>
        <v>1.2958739373833713E-2</v>
      </c>
      <c r="O13" s="65">
        <v>3716</v>
      </c>
      <c r="P13" s="126">
        <f t="shared" ref="P13" si="20">O13/$L13</f>
        <v>0.38523740410532864</v>
      </c>
      <c r="Q13" s="73">
        <v>5930</v>
      </c>
      <c r="R13" s="126">
        <f t="shared" ref="R13" si="21">Q13/$L13</f>
        <v>0.61476259589467142</v>
      </c>
      <c r="S13" s="65">
        <v>9540</v>
      </c>
      <c r="T13" s="126">
        <f t="shared" ref="T13" si="22">S13/$L13</f>
        <v>0.98901098901098905</v>
      </c>
      <c r="U13" s="138">
        <v>106</v>
      </c>
      <c r="V13" s="126">
        <f t="shared" ref="V13" si="23">U13/$L13</f>
        <v>1.098901098901099E-2</v>
      </c>
      <c r="W13" s="160">
        <v>1430</v>
      </c>
      <c r="X13" s="160">
        <v>2230</v>
      </c>
      <c r="Y13" s="160">
        <v>694</v>
      </c>
      <c r="Z13" s="303">
        <v>1369</v>
      </c>
    </row>
    <row r="14" spans="1:28" s="15" customFormat="1" ht="17.25" customHeight="1" x14ac:dyDescent="0.2">
      <c r="A14" s="206" t="s">
        <v>15</v>
      </c>
      <c r="B14" s="144">
        <v>17</v>
      </c>
      <c r="C14" s="144">
        <v>17</v>
      </c>
      <c r="D14" s="63">
        <v>17</v>
      </c>
      <c r="E14" s="148">
        <v>1</v>
      </c>
      <c r="F14" s="150">
        <v>0</v>
      </c>
      <c r="G14" s="151">
        <v>0</v>
      </c>
      <c r="H14" s="152">
        <v>0</v>
      </c>
      <c r="I14" s="68">
        <v>217</v>
      </c>
      <c r="J14" s="65">
        <v>194</v>
      </c>
      <c r="K14" s="67">
        <v>23</v>
      </c>
      <c r="L14" s="73">
        <v>4755</v>
      </c>
      <c r="M14" s="151">
        <v>0</v>
      </c>
      <c r="N14" s="151">
        <v>0</v>
      </c>
      <c r="O14" s="65">
        <v>1847</v>
      </c>
      <c r="P14" s="126">
        <f t="shared" ref="P14" si="24">O14/$L14</f>
        <v>0.38843322818086223</v>
      </c>
      <c r="Q14" s="73">
        <v>2908</v>
      </c>
      <c r="R14" s="126">
        <f t="shared" ref="R14" si="25">Q14/$L14</f>
        <v>0.61156677181913777</v>
      </c>
      <c r="S14" s="65">
        <v>4701</v>
      </c>
      <c r="T14" s="126">
        <f t="shared" ref="T14" si="26">S14/$L14</f>
        <v>0.98864353312302844</v>
      </c>
      <c r="U14" s="138">
        <v>54</v>
      </c>
      <c r="V14" s="126">
        <f t="shared" ref="V14" si="27">U14/$L14</f>
        <v>1.1356466876971609E-2</v>
      </c>
      <c r="W14" s="160">
        <v>753</v>
      </c>
      <c r="X14" s="160">
        <v>1073</v>
      </c>
      <c r="Y14" s="160">
        <v>338</v>
      </c>
      <c r="Z14" s="303">
        <v>715</v>
      </c>
    </row>
    <row r="15" spans="1:28" s="15" customFormat="1" ht="17.25" customHeight="1" x14ac:dyDescent="0.2">
      <c r="A15" s="206" t="s">
        <v>16</v>
      </c>
      <c r="B15" s="144">
        <v>32</v>
      </c>
      <c r="C15" s="144">
        <v>32</v>
      </c>
      <c r="D15" s="63">
        <v>32</v>
      </c>
      <c r="E15" s="148">
        <v>1</v>
      </c>
      <c r="F15" s="147">
        <v>3</v>
      </c>
      <c r="G15" s="148">
        <v>3</v>
      </c>
      <c r="H15" s="153">
        <v>0</v>
      </c>
      <c r="I15" s="68">
        <v>318</v>
      </c>
      <c r="J15" s="65">
        <v>266</v>
      </c>
      <c r="K15" s="67">
        <v>52</v>
      </c>
      <c r="L15" s="73">
        <v>6057</v>
      </c>
      <c r="M15" s="158">
        <v>59</v>
      </c>
      <c r="N15" s="126">
        <f t="shared" si="0"/>
        <v>9.7407957734852238E-3</v>
      </c>
      <c r="O15" s="65">
        <v>2208</v>
      </c>
      <c r="P15" s="126">
        <f t="shared" ref="P15" si="28">O15/$L15</f>
        <v>0.36453689945517581</v>
      </c>
      <c r="Q15" s="73">
        <v>3849</v>
      </c>
      <c r="R15" s="126">
        <f>Q15/$L15</f>
        <v>0.63546310054482413</v>
      </c>
      <c r="S15" s="65">
        <v>5994</v>
      </c>
      <c r="T15" s="126">
        <f t="shared" ref="T15" si="29">S15/$L15</f>
        <v>0.9895988112927192</v>
      </c>
      <c r="U15" s="138">
        <v>63</v>
      </c>
      <c r="V15" s="126">
        <f t="shared" ref="V15" si="30">U15/$L15</f>
        <v>1.0401188707280832E-2</v>
      </c>
      <c r="W15" s="160">
        <v>796</v>
      </c>
      <c r="X15" s="160">
        <v>1332</v>
      </c>
      <c r="Y15" s="160">
        <v>494</v>
      </c>
      <c r="Z15" s="303">
        <v>905</v>
      </c>
    </row>
    <row r="16" spans="1:28" s="15" customFormat="1" ht="17.25" customHeight="1" x14ac:dyDescent="0.2">
      <c r="A16" s="206" t="s">
        <v>17</v>
      </c>
      <c r="B16" s="144">
        <v>34</v>
      </c>
      <c r="C16" s="144">
        <v>34</v>
      </c>
      <c r="D16" s="63">
        <v>33</v>
      </c>
      <c r="E16" s="148">
        <v>1</v>
      </c>
      <c r="F16" s="147">
        <v>1</v>
      </c>
      <c r="G16" s="154">
        <v>0</v>
      </c>
      <c r="H16" s="149">
        <v>1</v>
      </c>
      <c r="I16" s="68">
        <v>283</v>
      </c>
      <c r="J16" s="65">
        <v>256</v>
      </c>
      <c r="K16" s="67">
        <v>27</v>
      </c>
      <c r="L16" s="73">
        <v>5890</v>
      </c>
      <c r="M16" s="158">
        <v>30</v>
      </c>
      <c r="N16" s="126">
        <f t="shared" si="0"/>
        <v>5.0933786078098476E-3</v>
      </c>
      <c r="O16" s="65">
        <v>2153</v>
      </c>
      <c r="P16" s="126">
        <f t="shared" ref="P16" si="31">O16/$L16</f>
        <v>0.36553480475382005</v>
      </c>
      <c r="Q16" s="73">
        <v>3737</v>
      </c>
      <c r="R16" s="126">
        <f t="shared" ref="R16" si="32">Q16/$L16</f>
        <v>0.63446519524617995</v>
      </c>
      <c r="S16" s="65">
        <v>5629</v>
      </c>
      <c r="T16" s="126">
        <f t="shared" ref="T16" si="33">S16/$L16</f>
        <v>0.95568760611205428</v>
      </c>
      <c r="U16" s="138">
        <v>261</v>
      </c>
      <c r="V16" s="126">
        <f t="shared" ref="V16" si="34">U16/$L16</f>
        <v>4.4312393887945674E-2</v>
      </c>
      <c r="W16" s="160">
        <v>752</v>
      </c>
      <c r="X16" s="160">
        <v>1299</v>
      </c>
      <c r="Y16" s="160">
        <v>412</v>
      </c>
      <c r="Z16" s="303">
        <v>990</v>
      </c>
    </row>
    <row r="17" spans="1:26" s="15" customFormat="1" ht="17.25" customHeight="1" x14ac:dyDescent="0.2">
      <c r="A17" s="206" t="s">
        <v>18</v>
      </c>
      <c r="B17" s="144">
        <v>31</v>
      </c>
      <c r="C17" s="144">
        <v>30</v>
      </c>
      <c r="D17" s="63">
        <v>29</v>
      </c>
      <c r="E17" s="148">
        <v>3</v>
      </c>
      <c r="F17" s="147">
        <v>1</v>
      </c>
      <c r="G17" s="154">
        <v>0</v>
      </c>
      <c r="H17" s="149">
        <v>1</v>
      </c>
      <c r="I17" s="68">
        <v>278</v>
      </c>
      <c r="J17" s="65">
        <v>260</v>
      </c>
      <c r="K17" s="67">
        <v>18</v>
      </c>
      <c r="L17" s="73">
        <v>5592</v>
      </c>
      <c r="M17" s="158">
        <v>27</v>
      </c>
      <c r="N17" s="126">
        <f t="shared" si="0"/>
        <v>4.8283261802575111E-3</v>
      </c>
      <c r="O17" s="65">
        <v>1958</v>
      </c>
      <c r="P17" s="126">
        <f t="shared" ref="P17" si="35">O17/$L17</f>
        <v>0.35014306151645208</v>
      </c>
      <c r="Q17" s="73">
        <v>3634</v>
      </c>
      <c r="R17" s="126">
        <f t="shared" ref="R17" si="36">Q17/$L17</f>
        <v>0.64985693848354797</v>
      </c>
      <c r="S17" s="65">
        <v>5422</v>
      </c>
      <c r="T17" s="126">
        <f t="shared" ref="T17" si="37">S17/$L17</f>
        <v>0.96959942775393415</v>
      </c>
      <c r="U17" s="138">
        <v>170</v>
      </c>
      <c r="V17" s="126">
        <f t="shared" ref="V17" si="38">U17/$L17</f>
        <v>3.0400572246065807E-2</v>
      </c>
      <c r="W17" s="160">
        <v>660</v>
      </c>
      <c r="X17" s="160">
        <v>1193</v>
      </c>
      <c r="Y17" s="160">
        <v>435</v>
      </c>
      <c r="Z17" s="303">
        <v>1034</v>
      </c>
    </row>
    <row r="18" spans="1:26" s="15" customFormat="1" ht="17.25" customHeight="1" x14ac:dyDescent="0.2">
      <c r="A18" s="206" t="s">
        <v>19</v>
      </c>
      <c r="B18" s="144">
        <v>47</v>
      </c>
      <c r="C18" s="144">
        <v>46</v>
      </c>
      <c r="D18" s="63">
        <v>46</v>
      </c>
      <c r="E18" s="151">
        <v>0</v>
      </c>
      <c r="F18" s="147">
        <v>13</v>
      </c>
      <c r="G18" s="148">
        <v>13</v>
      </c>
      <c r="H18" s="149">
        <v>2</v>
      </c>
      <c r="I18" s="68">
        <v>529</v>
      </c>
      <c r="J18" s="65">
        <v>448</v>
      </c>
      <c r="K18" s="67">
        <v>81</v>
      </c>
      <c r="L18" s="73">
        <v>10657</v>
      </c>
      <c r="M18" s="158">
        <v>739</v>
      </c>
      <c r="N18" s="126">
        <f t="shared" si="0"/>
        <v>6.9344093084357697E-2</v>
      </c>
      <c r="O18" s="65">
        <v>3425</v>
      </c>
      <c r="P18" s="126">
        <f t="shared" ref="P18" si="39">O18/$L18</f>
        <v>0.32138500516092711</v>
      </c>
      <c r="Q18" s="73">
        <v>7232</v>
      </c>
      <c r="R18" s="126">
        <f t="shared" ref="R18" si="40">Q18/$L18</f>
        <v>0.67861499483907295</v>
      </c>
      <c r="S18" s="65">
        <v>10464</v>
      </c>
      <c r="T18" s="126">
        <f t="shared" ref="T18" si="41">S18/$L18</f>
        <v>0.98188983766538429</v>
      </c>
      <c r="U18" s="138">
        <v>193</v>
      </c>
      <c r="V18" s="126">
        <f t="shared" ref="V18" si="42">U18/$L18</f>
        <v>1.8110162334615744E-2</v>
      </c>
      <c r="W18" s="160">
        <v>1384</v>
      </c>
      <c r="X18" s="160">
        <v>2856</v>
      </c>
      <c r="Y18" s="160">
        <v>871</v>
      </c>
      <c r="Z18" s="303">
        <v>2195</v>
      </c>
    </row>
    <row r="19" spans="1:26" s="3" customFormat="1" ht="17.25" customHeight="1" x14ac:dyDescent="0.25">
      <c r="A19" s="206" t="s">
        <v>20</v>
      </c>
      <c r="B19" s="144">
        <v>39</v>
      </c>
      <c r="C19" s="144">
        <v>39</v>
      </c>
      <c r="D19" s="63">
        <v>39</v>
      </c>
      <c r="E19" s="151">
        <v>0</v>
      </c>
      <c r="F19" s="147">
        <v>4</v>
      </c>
      <c r="G19" s="148">
        <v>4</v>
      </c>
      <c r="H19" s="153">
        <v>0</v>
      </c>
      <c r="I19" s="68">
        <v>382</v>
      </c>
      <c r="J19" s="65">
        <v>298</v>
      </c>
      <c r="K19" s="67">
        <v>84</v>
      </c>
      <c r="L19" s="68">
        <v>6877</v>
      </c>
      <c r="M19" s="65">
        <v>104</v>
      </c>
      <c r="N19" s="126">
        <f t="shared" si="0"/>
        <v>1.5122873345935728E-2</v>
      </c>
      <c r="O19" s="65">
        <v>2586</v>
      </c>
      <c r="P19" s="126">
        <f t="shared" ref="P19" si="43">O19/$L19</f>
        <v>0.37603606223644032</v>
      </c>
      <c r="Q19" s="68">
        <v>4291</v>
      </c>
      <c r="R19" s="126">
        <f t="shared" ref="R19" si="44">Q19/$L19</f>
        <v>0.62396393776355974</v>
      </c>
      <c r="S19" s="65">
        <v>6877</v>
      </c>
      <c r="T19" s="126">
        <f t="shared" ref="T19" si="45">S19/$L19</f>
        <v>1</v>
      </c>
      <c r="U19" s="151">
        <v>0</v>
      </c>
      <c r="V19" s="151">
        <v>0</v>
      </c>
      <c r="W19" s="63">
        <v>957</v>
      </c>
      <c r="X19" s="63">
        <v>1562</v>
      </c>
      <c r="Y19" s="63">
        <v>622</v>
      </c>
      <c r="Z19" s="138">
        <v>1153</v>
      </c>
    </row>
    <row r="20" spans="1:26" s="3" customFormat="1" ht="17.25" customHeight="1" x14ac:dyDescent="0.25">
      <c r="A20" s="206" t="s">
        <v>21</v>
      </c>
      <c r="B20" s="144">
        <v>33</v>
      </c>
      <c r="C20" s="144">
        <v>33</v>
      </c>
      <c r="D20" s="63">
        <v>32</v>
      </c>
      <c r="E20" s="148">
        <v>2</v>
      </c>
      <c r="F20" s="147">
        <v>1</v>
      </c>
      <c r="G20" s="154">
        <v>0</v>
      </c>
      <c r="H20" s="149">
        <v>1</v>
      </c>
      <c r="I20" s="68">
        <v>269</v>
      </c>
      <c r="J20" s="65">
        <v>225</v>
      </c>
      <c r="K20" s="67">
        <v>44</v>
      </c>
      <c r="L20" s="68">
        <v>5358</v>
      </c>
      <c r="M20" s="65">
        <v>54</v>
      </c>
      <c r="N20" s="126">
        <f t="shared" si="0"/>
        <v>1.0078387458006719E-2</v>
      </c>
      <c r="O20" s="65">
        <v>1781</v>
      </c>
      <c r="P20" s="126">
        <f t="shared" ref="P20" si="46">O20/$L20</f>
        <v>0.33240014930944384</v>
      </c>
      <c r="Q20" s="68">
        <v>3577</v>
      </c>
      <c r="R20" s="126">
        <f t="shared" ref="R20" si="47">Q20/$L20</f>
        <v>0.66759985069055616</v>
      </c>
      <c r="S20" s="65">
        <v>5196</v>
      </c>
      <c r="T20" s="126">
        <f t="shared" ref="T20" si="48">S20/$L20</f>
        <v>0.96976483762597987</v>
      </c>
      <c r="U20" s="138">
        <v>162</v>
      </c>
      <c r="V20" s="126">
        <f t="shared" ref="V20" si="49">U20/$L20</f>
        <v>3.0235162374020158E-2</v>
      </c>
      <c r="W20" s="63">
        <v>621</v>
      </c>
      <c r="X20" s="63">
        <v>1245</v>
      </c>
      <c r="Y20" s="63">
        <v>458</v>
      </c>
      <c r="Z20" s="138">
        <v>1111</v>
      </c>
    </row>
    <row r="21" spans="1:26" s="3" customFormat="1" ht="17.25" customHeight="1" x14ac:dyDescent="0.25">
      <c r="A21" s="206" t="s">
        <v>22</v>
      </c>
      <c r="B21" s="144">
        <v>50</v>
      </c>
      <c r="C21" s="144">
        <v>50</v>
      </c>
      <c r="D21" s="63">
        <v>50</v>
      </c>
      <c r="E21" s="148">
        <v>4</v>
      </c>
      <c r="F21" s="147">
        <v>2</v>
      </c>
      <c r="G21" s="148">
        <v>2</v>
      </c>
      <c r="H21" s="153">
        <v>0</v>
      </c>
      <c r="I21" s="68">
        <v>538</v>
      </c>
      <c r="J21" s="65">
        <v>443</v>
      </c>
      <c r="K21" s="67">
        <v>95</v>
      </c>
      <c r="L21" s="68">
        <v>11116</v>
      </c>
      <c r="M21" s="65">
        <v>86</v>
      </c>
      <c r="N21" s="126">
        <f t="shared" si="0"/>
        <v>7.7365958978049655E-3</v>
      </c>
      <c r="O21" s="65">
        <v>4220</v>
      </c>
      <c r="P21" s="126">
        <f t="shared" ref="P21" si="50">O21/$L21</f>
        <v>0.37963296149694137</v>
      </c>
      <c r="Q21" s="68">
        <v>6896</v>
      </c>
      <c r="R21" s="126">
        <f t="shared" ref="R21" si="51">Q21/$L21</f>
        <v>0.62036703850305863</v>
      </c>
      <c r="S21" s="65">
        <v>10961</v>
      </c>
      <c r="T21" s="126">
        <f t="shared" ref="T21" si="52">S21/$L21</f>
        <v>0.98605613530046776</v>
      </c>
      <c r="U21" s="138">
        <v>155</v>
      </c>
      <c r="V21" s="126">
        <f t="shared" ref="V21" si="53">U21/$L21</f>
        <v>1.3943864699532205E-2</v>
      </c>
      <c r="W21" s="63">
        <v>1616</v>
      </c>
      <c r="X21" s="63">
        <v>2492</v>
      </c>
      <c r="Y21" s="63">
        <v>900</v>
      </c>
      <c r="Z21" s="138">
        <v>1830</v>
      </c>
    </row>
    <row r="22" spans="1:26" s="3" customFormat="1" ht="17.25" customHeight="1" x14ac:dyDescent="0.25">
      <c r="A22" s="207"/>
      <c r="B22" s="6"/>
      <c r="C22" s="6"/>
      <c r="D22" s="6"/>
      <c r="E22" s="149"/>
      <c r="F22" s="149"/>
      <c r="G22" s="149"/>
      <c r="H22" s="153"/>
      <c r="I22" s="30"/>
      <c r="J22" s="30"/>
      <c r="K22" s="30"/>
      <c r="L22" s="30"/>
      <c r="M22" s="30"/>
      <c r="N22" s="183"/>
      <c r="O22" s="30"/>
      <c r="P22" s="183"/>
      <c r="Q22" s="30"/>
      <c r="R22" s="183"/>
      <c r="S22" s="30"/>
      <c r="T22" s="183"/>
      <c r="U22" s="6"/>
      <c r="V22" s="183"/>
      <c r="W22" s="6"/>
      <c r="X22" s="6"/>
      <c r="Y22" s="6"/>
      <c r="Z22" s="6"/>
    </row>
    <row r="23" spans="1:26" ht="17.25" customHeight="1" x14ac:dyDescent="0.25">
      <c r="A23" s="92" t="s">
        <v>89</v>
      </c>
      <c r="B23" s="92"/>
    </row>
    <row r="24" spans="1:26" ht="17.25" customHeight="1" x14ac:dyDescent="0.25">
      <c r="A24" s="92" t="s">
        <v>370</v>
      </c>
      <c r="B24" s="92"/>
    </row>
    <row r="25" spans="1:26" x14ac:dyDescent="0.25">
      <c r="A25" s="21" t="s">
        <v>107</v>
      </c>
      <c r="T25" s="64"/>
    </row>
    <row r="26" spans="1:26" x14ac:dyDescent="0.2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</sheetData>
  <mergeCells count="22">
    <mergeCell ref="Y3:Z5"/>
    <mergeCell ref="L3:X3"/>
    <mergeCell ref="C4:E5"/>
    <mergeCell ref="J5:J6"/>
    <mergeCell ref="K5:K6"/>
    <mergeCell ref="O4:R4"/>
    <mergeCell ref="W4:X5"/>
    <mergeCell ref="O5:P5"/>
    <mergeCell ref="F4:H5"/>
    <mergeCell ref="B3:B6"/>
    <mergeCell ref="C3:H3"/>
    <mergeCell ref="A1:T1"/>
    <mergeCell ref="Q5:R5"/>
    <mergeCell ref="S4:V4"/>
    <mergeCell ref="S5:T5"/>
    <mergeCell ref="L4:L6"/>
    <mergeCell ref="A3:A6"/>
    <mergeCell ref="I3:K3"/>
    <mergeCell ref="I4:I6"/>
    <mergeCell ref="U5:V5"/>
    <mergeCell ref="M4:N5"/>
    <mergeCell ref="J4:K4"/>
  </mergeCells>
  <hyperlinks>
    <hyperlink ref="AB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showGridLines="0" workbookViewId="0"/>
  </sheetViews>
  <sheetFormatPr defaultRowHeight="15" x14ac:dyDescent="0.25"/>
  <cols>
    <col min="2" max="2" width="70.7109375" customWidth="1"/>
  </cols>
  <sheetData>
    <row r="2" spans="1:2" x14ac:dyDescent="0.25">
      <c r="A2" s="116" t="s">
        <v>108</v>
      </c>
    </row>
    <row r="3" spans="1:2" x14ac:dyDescent="0.25">
      <c r="A3" s="94" t="s">
        <v>63</v>
      </c>
      <c r="B3" s="93" t="s">
        <v>109</v>
      </c>
    </row>
    <row r="4" spans="1:2" x14ac:dyDescent="0.25">
      <c r="A4" s="94" t="s">
        <v>26</v>
      </c>
      <c r="B4" s="93" t="s">
        <v>110</v>
      </c>
    </row>
    <row r="5" spans="1:2" x14ac:dyDescent="0.25">
      <c r="A5" s="94" t="s">
        <v>27</v>
      </c>
      <c r="B5" s="93" t="s">
        <v>111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AF32"/>
  <sheetViews>
    <sheetView showGridLines="0" zoomScaleNormal="100" workbookViewId="0"/>
  </sheetViews>
  <sheetFormatPr defaultColWidth="9.140625" defaultRowHeight="15" x14ac:dyDescent="0.25"/>
  <cols>
    <col min="1" max="1" width="12.85546875" style="34" customWidth="1"/>
    <col min="2" max="2" width="6.5703125" style="34" customWidth="1"/>
    <col min="3" max="6" width="6.42578125" style="34" customWidth="1"/>
    <col min="7" max="18" width="7.140625" style="34" customWidth="1"/>
    <col min="19" max="16384" width="9.140625" style="34"/>
  </cols>
  <sheetData>
    <row r="1" spans="1:32" s="12" customFormat="1" ht="17.25" customHeight="1" x14ac:dyDescent="0.2">
      <c r="A1" s="36" t="s">
        <v>351</v>
      </c>
      <c r="B1" s="36"/>
      <c r="Q1" s="52"/>
    </row>
    <row r="2" spans="1:32" s="33" customFormat="1" ht="17.25" customHeight="1" thickBot="1" x14ac:dyDescent="0.3">
      <c r="A2" s="311" t="s">
        <v>376</v>
      </c>
      <c r="L2" s="33" t="s">
        <v>0</v>
      </c>
      <c r="T2" s="40" t="s">
        <v>357</v>
      </c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1:32" ht="17.25" customHeight="1" x14ac:dyDescent="0.25">
      <c r="A3" s="419" t="s">
        <v>70</v>
      </c>
      <c r="B3" s="420"/>
      <c r="C3" s="540" t="s">
        <v>377</v>
      </c>
      <c r="D3" s="445"/>
      <c r="E3" s="541"/>
      <c r="F3" s="551" t="s">
        <v>378</v>
      </c>
      <c r="G3" s="445" t="s">
        <v>72</v>
      </c>
      <c r="H3" s="445"/>
      <c r="I3" s="445"/>
      <c r="J3" s="541"/>
      <c r="K3" s="540" t="s">
        <v>74</v>
      </c>
      <c r="L3" s="445"/>
      <c r="M3" s="445"/>
      <c r="N3" s="541"/>
      <c r="O3" s="540" t="s">
        <v>94</v>
      </c>
      <c r="P3" s="445"/>
      <c r="Q3" s="445"/>
      <c r="R3" s="445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7.25" customHeight="1" x14ac:dyDescent="0.25">
      <c r="A4" s="421"/>
      <c r="B4" s="422"/>
      <c r="C4" s="554" t="s">
        <v>121</v>
      </c>
      <c r="D4" s="437" t="s">
        <v>3</v>
      </c>
      <c r="E4" s="548"/>
      <c r="F4" s="552"/>
      <c r="G4" s="543" t="s">
        <v>2</v>
      </c>
      <c r="H4" s="439" t="s">
        <v>3</v>
      </c>
      <c r="I4" s="437"/>
      <c r="J4" s="465"/>
      <c r="K4" s="464" t="s">
        <v>2</v>
      </c>
      <c r="L4" s="439" t="s">
        <v>3</v>
      </c>
      <c r="M4" s="437"/>
      <c r="N4" s="465"/>
      <c r="O4" s="464" t="s">
        <v>2</v>
      </c>
      <c r="P4" s="439" t="s">
        <v>3</v>
      </c>
      <c r="Q4" s="437"/>
      <c r="R4" s="437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</row>
    <row r="5" spans="1:32" ht="17.25" customHeight="1" x14ac:dyDescent="0.25">
      <c r="A5" s="421"/>
      <c r="B5" s="422"/>
      <c r="C5" s="554"/>
      <c r="D5" s="462" t="s">
        <v>78</v>
      </c>
      <c r="E5" s="478" t="s">
        <v>79</v>
      </c>
      <c r="F5" s="552"/>
      <c r="G5" s="461"/>
      <c r="H5" s="435" t="s">
        <v>4</v>
      </c>
      <c r="I5" s="435" t="s">
        <v>78</v>
      </c>
      <c r="J5" s="478" t="s">
        <v>77</v>
      </c>
      <c r="K5" s="438"/>
      <c r="L5" s="435" t="s">
        <v>4</v>
      </c>
      <c r="M5" s="435" t="s">
        <v>78</v>
      </c>
      <c r="N5" s="478" t="s">
        <v>77</v>
      </c>
      <c r="O5" s="438"/>
      <c r="P5" s="435" t="s">
        <v>4</v>
      </c>
      <c r="Q5" s="435" t="s">
        <v>78</v>
      </c>
      <c r="R5" s="462" t="s">
        <v>77</v>
      </c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</row>
    <row r="6" spans="1:32" ht="17.25" customHeight="1" thickBot="1" x14ac:dyDescent="0.3">
      <c r="A6" s="430"/>
      <c r="B6" s="431"/>
      <c r="C6" s="434"/>
      <c r="D6" s="463"/>
      <c r="E6" s="479"/>
      <c r="F6" s="553"/>
      <c r="G6" s="555"/>
      <c r="H6" s="436"/>
      <c r="I6" s="436"/>
      <c r="J6" s="479"/>
      <c r="K6" s="545"/>
      <c r="L6" s="436"/>
      <c r="M6" s="436"/>
      <c r="N6" s="479"/>
      <c r="O6" s="545"/>
      <c r="P6" s="436"/>
      <c r="Q6" s="436"/>
      <c r="R6" s="463"/>
      <c r="S6" s="87"/>
      <c r="T6" s="87"/>
      <c r="U6" s="87"/>
      <c r="V6" s="87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s="15" customFormat="1" ht="17.25" customHeight="1" x14ac:dyDescent="0.2">
      <c r="A7" s="423" t="s">
        <v>6</v>
      </c>
      <c r="B7" s="424"/>
      <c r="C7" s="69">
        <v>811</v>
      </c>
      <c r="D7" s="69">
        <v>804</v>
      </c>
      <c r="E7" s="30">
        <v>129</v>
      </c>
      <c r="F7" s="16">
        <v>7951.88</v>
      </c>
      <c r="G7" s="14">
        <v>188319</v>
      </c>
      <c r="H7" s="65">
        <v>98508</v>
      </c>
      <c r="I7" s="71">
        <v>179201</v>
      </c>
      <c r="J7" s="67">
        <v>2642</v>
      </c>
      <c r="K7" s="73">
        <v>49673</v>
      </c>
      <c r="L7" s="65">
        <v>25970</v>
      </c>
      <c r="M7" s="65">
        <v>46811</v>
      </c>
      <c r="N7" s="67">
        <v>1578</v>
      </c>
      <c r="O7" s="68">
        <v>35468</v>
      </c>
      <c r="P7" s="65">
        <v>19291</v>
      </c>
      <c r="Q7" s="65">
        <v>33613</v>
      </c>
      <c r="R7" s="71">
        <v>1160</v>
      </c>
      <c r="S7" s="23"/>
      <c r="T7" s="23"/>
      <c r="U7" s="88"/>
      <c r="V7" s="88"/>
      <c r="W7" s="23"/>
      <c r="X7" s="23"/>
      <c r="Y7" s="23"/>
      <c r="Z7" s="88"/>
      <c r="AA7" s="88"/>
      <c r="AB7" s="23"/>
      <c r="AC7" s="23"/>
      <c r="AD7" s="23"/>
      <c r="AE7" s="88"/>
      <c r="AF7" s="88"/>
    </row>
    <row r="8" spans="1:32" s="15" customFormat="1" ht="17.25" customHeight="1" x14ac:dyDescent="0.2">
      <c r="A8" s="413" t="s">
        <v>7</v>
      </c>
      <c r="B8" s="414"/>
      <c r="C8" s="69">
        <v>797</v>
      </c>
      <c r="D8" s="69">
        <v>791</v>
      </c>
      <c r="E8" s="30">
        <v>123</v>
      </c>
      <c r="F8" s="16">
        <v>7843.4800000000041</v>
      </c>
      <c r="G8" s="14">
        <v>184583</v>
      </c>
      <c r="H8" s="65">
        <v>95935</v>
      </c>
      <c r="I8" s="71">
        <v>175916</v>
      </c>
      <c r="J8" s="67">
        <v>2732</v>
      </c>
      <c r="K8" s="68">
        <v>49341</v>
      </c>
      <c r="L8" s="65">
        <v>25353</v>
      </c>
      <c r="M8" s="65">
        <v>46634</v>
      </c>
      <c r="N8" s="67">
        <v>1451</v>
      </c>
      <c r="O8" s="68">
        <v>32427</v>
      </c>
      <c r="P8" s="65">
        <v>17557</v>
      </c>
      <c r="Q8" s="65">
        <v>30561</v>
      </c>
      <c r="R8" s="71">
        <v>1288</v>
      </c>
      <c r="S8" s="23"/>
      <c r="T8" s="23"/>
      <c r="U8" s="88"/>
      <c r="V8" s="88"/>
      <c r="W8" s="23"/>
      <c r="X8" s="23"/>
      <c r="Y8" s="23"/>
      <c r="Z8" s="88"/>
      <c r="AA8" s="88"/>
      <c r="AB8" s="23"/>
      <c r="AC8" s="23"/>
      <c r="AD8" s="23"/>
      <c r="AE8" s="88"/>
      <c r="AF8" s="88"/>
    </row>
    <row r="9" spans="1:32" s="15" customFormat="1" ht="17.25" customHeight="1" x14ac:dyDescent="0.25">
      <c r="A9" s="413" t="s">
        <v>8</v>
      </c>
      <c r="B9" s="414"/>
      <c r="C9" s="69">
        <v>795</v>
      </c>
      <c r="D9" s="69">
        <v>789</v>
      </c>
      <c r="E9" s="30">
        <v>120</v>
      </c>
      <c r="F9" s="16">
        <v>7823.57</v>
      </c>
      <c r="G9" s="69">
        <v>185006</v>
      </c>
      <c r="H9" s="65">
        <v>95676</v>
      </c>
      <c r="I9" s="71">
        <v>176388</v>
      </c>
      <c r="J9" s="67">
        <v>2911</v>
      </c>
      <c r="K9" s="68">
        <v>49733</v>
      </c>
      <c r="L9" s="65">
        <v>25721</v>
      </c>
      <c r="M9" s="65">
        <v>46946</v>
      </c>
      <c r="N9" s="67">
        <v>1471</v>
      </c>
      <c r="O9" s="68">
        <v>32554</v>
      </c>
      <c r="P9" s="65">
        <v>17637</v>
      </c>
      <c r="Q9" s="65">
        <v>30407</v>
      </c>
      <c r="R9" s="71">
        <v>1423</v>
      </c>
      <c r="S9" s="76"/>
      <c r="T9" s="76"/>
      <c r="U9" s="76"/>
      <c r="V9" s="76"/>
      <c r="W9" s="35"/>
      <c r="X9" s="35"/>
      <c r="Y9" s="35"/>
      <c r="Z9" s="35"/>
      <c r="AA9" s="35"/>
      <c r="AB9" s="35"/>
      <c r="AC9" s="35"/>
      <c r="AD9" s="35"/>
      <c r="AE9" s="35"/>
      <c r="AF9" s="35"/>
    </row>
    <row r="10" spans="1:32" s="15" customFormat="1" ht="17.25" customHeight="1" x14ac:dyDescent="0.25">
      <c r="A10" s="413" t="s">
        <v>57</v>
      </c>
      <c r="B10" s="414"/>
      <c r="C10" s="69">
        <v>792</v>
      </c>
      <c r="D10" s="69">
        <v>785</v>
      </c>
      <c r="E10" s="30">
        <v>111</v>
      </c>
      <c r="F10" s="16">
        <v>7862.1900000000069</v>
      </c>
      <c r="G10" s="69">
        <v>185446</v>
      </c>
      <c r="H10" s="65">
        <v>95576</v>
      </c>
      <c r="I10" s="71">
        <v>177284</v>
      </c>
      <c r="J10" s="67">
        <v>2917</v>
      </c>
      <c r="K10" s="68">
        <v>49824</v>
      </c>
      <c r="L10" s="65">
        <v>25991</v>
      </c>
      <c r="M10" s="65">
        <v>47155</v>
      </c>
      <c r="N10" s="67">
        <v>1626</v>
      </c>
      <c r="O10" s="68">
        <v>32651</v>
      </c>
      <c r="P10" s="65">
        <v>17308</v>
      </c>
      <c r="Q10" s="65">
        <v>30813</v>
      </c>
      <c r="R10" s="71">
        <v>1285</v>
      </c>
      <c r="S10" s="76"/>
      <c r="T10" s="76"/>
      <c r="U10" s="76"/>
      <c r="V10" s="76"/>
      <c r="W10" s="35"/>
      <c r="X10" s="35"/>
      <c r="Y10" s="35"/>
      <c r="Z10" s="35"/>
      <c r="AA10" s="35"/>
      <c r="AB10" s="35"/>
      <c r="AC10" s="35"/>
      <c r="AD10" s="35"/>
      <c r="AE10" s="35"/>
      <c r="AF10" s="35"/>
    </row>
    <row r="11" spans="1:32" s="15" customFormat="1" ht="17.25" customHeight="1" x14ac:dyDescent="0.25">
      <c r="A11" s="413" t="s">
        <v>65</v>
      </c>
      <c r="B11" s="414"/>
      <c r="C11" s="69">
        <v>782</v>
      </c>
      <c r="D11" s="69">
        <v>775</v>
      </c>
      <c r="E11" s="30">
        <v>106</v>
      </c>
      <c r="F11" s="16">
        <v>7918.05</v>
      </c>
      <c r="G11" s="69">
        <v>186565</v>
      </c>
      <c r="H11" s="65">
        <v>96189</v>
      </c>
      <c r="I11" s="71">
        <v>178747</v>
      </c>
      <c r="J11" s="67">
        <v>3032</v>
      </c>
      <c r="K11" s="68">
        <v>50043</v>
      </c>
      <c r="L11" s="65">
        <v>26071</v>
      </c>
      <c r="M11" s="65">
        <v>47592</v>
      </c>
      <c r="N11" s="67">
        <v>1621</v>
      </c>
      <c r="O11" s="68">
        <v>33885</v>
      </c>
      <c r="P11" s="69">
        <v>17885</v>
      </c>
      <c r="Q11" s="69">
        <v>31954</v>
      </c>
      <c r="R11" s="30">
        <v>1409</v>
      </c>
      <c r="S11" s="76"/>
      <c r="T11" s="76"/>
      <c r="U11" s="76"/>
      <c r="V11" s="113"/>
      <c r="W11" s="35"/>
      <c r="X11" s="35"/>
      <c r="Y11" s="35"/>
      <c r="Z11" s="35"/>
      <c r="AA11" s="35"/>
      <c r="AB11" s="35"/>
      <c r="AC11" s="35"/>
      <c r="AD11" s="35"/>
      <c r="AE11" s="35"/>
      <c r="AF11" s="35"/>
    </row>
    <row r="12" spans="1:32" s="15" customFormat="1" ht="17.25" customHeight="1" x14ac:dyDescent="0.25">
      <c r="A12" s="413" t="s">
        <v>99</v>
      </c>
      <c r="B12" s="414"/>
      <c r="C12" s="69">
        <v>774</v>
      </c>
      <c r="D12" s="69">
        <v>766</v>
      </c>
      <c r="E12" s="30">
        <v>99</v>
      </c>
      <c r="F12" s="16">
        <v>8045.99</v>
      </c>
      <c r="G12" s="69">
        <v>188091</v>
      </c>
      <c r="H12" s="65">
        <v>97262</v>
      </c>
      <c r="I12" s="71">
        <v>180476</v>
      </c>
      <c r="J12" s="67">
        <v>2946</v>
      </c>
      <c r="K12" s="68">
        <v>51112</v>
      </c>
      <c r="L12" s="65">
        <v>26789</v>
      </c>
      <c r="M12" s="65">
        <v>48508</v>
      </c>
      <c r="N12" s="67">
        <v>1590</v>
      </c>
      <c r="O12" s="68">
        <v>36456</v>
      </c>
      <c r="P12" s="69">
        <v>19074</v>
      </c>
      <c r="Q12" s="69">
        <v>34408</v>
      </c>
      <c r="R12" s="30">
        <v>1446</v>
      </c>
      <c r="S12"/>
      <c r="T12"/>
      <c r="U12"/>
      <c r="V12" s="113"/>
      <c r="W12" s="35"/>
      <c r="X12" s="35"/>
      <c r="Y12" s="35"/>
      <c r="Z12" s="35"/>
      <c r="AA12" s="30"/>
      <c r="AB12" s="35"/>
      <c r="AC12" s="35"/>
      <c r="AD12" s="35"/>
      <c r="AE12" s="35"/>
      <c r="AF12" s="30"/>
    </row>
    <row r="13" spans="1:32" s="15" customFormat="1" ht="17.25" customHeight="1" x14ac:dyDescent="0.2">
      <c r="A13" s="413" t="s">
        <v>112</v>
      </c>
      <c r="B13" s="414"/>
      <c r="C13" s="69">
        <v>774</v>
      </c>
      <c r="D13" s="69">
        <v>766</v>
      </c>
      <c r="E13" s="30">
        <v>92</v>
      </c>
      <c r="F13" s="16">
        <v>8216.94</v>
      </c>
      <c r="G13" s="69">
        <v>194208</v>
      </c>
      <c r="H13" s="65">
        <v>100644</v>
      </c>
      <c r="I13" s="71">
        <v>186492</v>
      </c>
      <c r="J13" s="67">
        <v>2944</v>
      </c>
      <c r="K13" s="68">
        <v>53370</v>
      </c>
      <c r="L13" s="65">
        <v>27945</v>
      </c>
      <c r="M13" s="65">
        <v>50841</v>
      </c>
      <c r="N13" s="67">
        <v>1591</v>
      </c>
      <c r="O13" s="68">
        <v>40699</v>
      </c>
      <c r="P13" s="69">
        <v>21721</v>
      </c>
      <c r="Q13" s="69">
        <v>38411</v>
      </c>
      <c r="R13" s="30">
        <v>1378</v>
      </c>
      <c r="S13" s="35"/>
      <c r="T13" s="35"/>
      <c r="U13" s="30"/>
      <c r="V13" s="30"/>
      <c r="W13" s="30"/>
      <c r="X13" s="30"/>
      <c r="Y13" s="35"/>
      <c r="Z13" s="30"/>
      <c r="AA13" s="30"/>
      <c r="AB13" s="30"/>
      <c r="AC13" s="30"/>
      <c r="AD13" s="35"/>
      <c r="AE13" s="30"/>
      <c r="AF13" s="30"/>
    </row>
    <row r="14" spans="1:32" s="3" customFormat="1" ht="17.25" customHeight="1" x14ac:dyDescent="0.25">
      <c r="A14" s="413" t="s">
        <v>124</v>
      </c>
      <c r="B14" s="414"/>
      <c r="C14" s="69">
        <v>780</v>
      </c>
      <c r="D14" s="69">
        <v>771</v>
      </c>
      <c r="E14" s="30">
        <v>84</v>
      </c>
      <c r="F14" s="16">
        <v>8495.3799999999992</v>
      </c>
      <c r="G14" s="69">
        <v>203962</v>
      </c>
      <c r="H14" s="65">
        <v>105448</v>
      </c>
      <c r="I14" s="71">
        <v>196036</v>
      </c>
      <c r="J14" s="67">
        <v>3047</v>
      </c>
      <c r="K14" s="68">
        <v>58760</v>
      </c>
      <c r="L14" s="65">
        <v>30542</v>
      </c>
      <c r="M14" s="65">
        <v>55859</v>
      </c>
      <c r="N14" s="67">
        <v>1623</v>
      </c>
      <c r="O14" s="68">
        <v>37626</v>
      </c>
      <c r="P14" s="69">
        <v>19933</v>
      </c>
      <c r="Q14" s="69">
        <v>35688</v>
      </c>
      <c r="R14" s="30">
        <v>1346</v>
      </c>
      <c r="S14" s="35"/>
      <c r="T14" s="35"/>
      <c r="U14" s="99"/>
      <c r="V14" s="99"/>
      <c r="W14" s="30"/>
      <c r="X14" s="30"/>
      <c r="Y14" s="35"/>
      <c r="Z14" s="30"/>
      <c r="AA14" s="30"/>
      <c r="AB14" s="30"/>
      <c r="AC14" s="30"/>
      <c r="AD14" s="35"/>
      <c r="AE14" s="30"/>
      <c r="AF14" s="30"/>
    </row>
    <row r="15" spans="1:32" s="3" customFormat="1" ht="17.25" customHeight="1" x14ac:dyDescent="0.25">
      <c r="A15" s="413" t="s">
        <v>128</v>
      </c>
      <c r="B15" s="414"/>
      <c r="C15" s="69">
        <v>781</v>
      </c>
      <c r="D15" s="69">
        <v>773</v>
      </c>
      <c r="E15" s="30">
        <v>76</v>
      </c>
      <c r="F15" s="16">
        <v>8759.14</v>
      </c>
      <c r="G15" s="69">
        <v>214994</v>
      </c>
      <c r="H15" s="65">
        <v>111198</v>
      </c>
      <c r="I15" s="71">
        <v>207250</v>
      </c>
      <c r="J15" s="67">
        <v>2980</v>
      </c>
      <c r="K15" s="68">
        <v>61969</v>
      </c>
      <c r="L15" s="65">
        <v>32579</v>
      </c>
      <c r="M15" s="65">
        <v>59265</v>
      </c>
      <c r="N15" s="67">
        <v>1583</v>
      </c>
      <c r="O15" s="68">
        <v>40028</v>
      </c>
      <c r="P15" s="69">
        <v>21031</v>
      </c>
      <c r="Q15" s="69">
        <v>38246</v>
      </c>
      <c r="R15" s="30">
        <v>1172</v>
      </c>
      <c r="S15" s="35"/>
      <c r="T15" s="35"/>
      <c r="U15" s="30"/>
      <c r="V15" s="30"/>
      <c r="W15" s="30"/>
      <c r="X15" s="30"/>
      <c r="Y15" s="35"/>
      <c r="Z15" s="30"/>
      <c r="AA15" s="30"/>
      <c r="AB15" s="30"/>
      <c r="AC15" s="30"/>
      <c r="AD15" s="35"/>
      <c r="AE15" s="30"/>
      <c r="AF15" s="30"/>
    </row>
    <row r="16" spans="1:32" s="3" customFormat="1" ht="17.25" customHeight="1" x14ac:dyDescent="0.25">
      <c r="A16" s="413" t="s">
        <v>131</v>
      </c>
      <c r="B16" s="414"/>
      <c r="C16" s="69">
        <v>781</v>
      </c>
      <c r="D16" s="69">
        <v>774</v>
      </c>
      <c r="E16" s="30">
        <v>71</v>
      </c>
      <c r="F16" s="16">
        <v>9085</v>
      </c>
      <c r="G16" s="69">
        <v>228524</v>
      </c>
      <c r="H16" s="65">
        <v>118353</v>
      </c>
      <c r="I16" s="71">
        <v>220542</v>
      </c>
      <c r="J16" s="67">
        <v>3081</v>
      </c>
      <c r="K16" s="68">
        <v>65186</v>
      </c>
      <c r="L16" s="65">
        <v>34210</v>
      </c>
      <c r="M16" s="65">
        <v>62599</v>
      </c>
      <c r="N16" s="67">
        <v>1413</v>
      </c>
      <c r="O16" s="68">
        <v>43382</v>
      </c>
      <c r="P16" s="69">
        <v>22786</v>
      </c>
      <c r="Q16" s="69">
        <v>41379</v>
      </c>
      <c r="R16" s="30">
        <v>1402</v>
      </c>
      <c r="S16" s="35"/>
      <c r="T16" s="35"/>
      <c r="U16" s="30"/>
      <c r="V16" s="30"/>
      <c r="W16" s="30"/>
      <c r="X16" s="30"/>
      <c r="Y16" s="35"/>
      <c r="Z16" s="30"/>
      <c r="AA16" s="30"/>
      <c r="AB16" s="30"/>
      <c r="AC16" s="30"/>
      <c r="AD16" s="35"/>
      <c r="AE16" s="30"/>
      <c r="AF16" s="30"/>
    </row>
    <row r="17" spans="1:32" s="3" customFormat="1" ht="17.25" customHeight="1" thickBot="1" x14ac:dyDescent="0.3">
      <c r="A17" s="415" t="s">
        <v>283</v>
      </c>
      <c r="B17" s="416"/>
      <c r="C17" s="69">
        <v>785</v>
      </c>
      <c r="D17" s="69">
        <v>777</v>
      </c>
      <c r="E17" s="30">
        <v>74</v>
      </c>
      <c r="F17" s="16">
        <v>9368</v>
      </c>
      <c r="G17" s="69">
        <v>239925</v>
      </c>
      <c r="H17" s="65">
        <v>124342</v>
      </c>
      <c r="I17" s="71">
        <v>231932</v>
      </c>
      <c r="J17" s="67">
        <v>2919</v>
      </c>
      <c r="K17" s="68">
        <v>66038</v>
      </c>
      <c r="L17" s="65">
        <v>34394</v>
      </c>
      <c r="M17" s="65">
        <v>63329</v>
      </c>
      <c r="N17" s="67">
        <v>1407</v>
      </c>
      <c r="O17" s="134" t="s">
        <v>26</v>
      </c>
      <c r="P17" s="182" t="s">
        <v>26</v>
      </c>
      <c r="Q17" s="182" t="s">
        <v>26</v>
      </c>
      <c r="R17" s="85" t="s">
        <v>26</v>
      </c>
      <c r="S17" s="35"/>
      <c r="T17" s="35"/>
      <c r="U17" s="30"/>
      <c r="V17" s="30"/>
      <c r="W17" s="30"/>
      <c r="X17" s="30"/>
      <c r="Y17" s="35"/>
      <c r="Z17" s="30"/>
      <c r="AA17" s="30"/>
      <c r="AB17" s="30"/>
      <c r="AC17" s="30"/>
      <c r="AD17" s="35"/>
      <c r="AE17" s="30"/>
      <c r="AF17" s="30"/>
    </row>
    <row r="18" spans="1:32" s="37" customFormat="1" ht="17.25" customHeight="1" x14ac:dyDescent="0.2">
      <c r="A18" s="417" t="s">
        <v>284</v>
      </c>
      <c r="B18" s="194" t="s">
        <v>67</v>
      </c>
      <c r="C18" s="201">
        <f>C17-C16</f>
        <v>4</v>
      </c>
      <c r="D18" s="187">
        <f>D17-D16</f>
        <v>3</v>
      </c>
      <c r="E18" s="240">
        <f>E17-E16</f>
        <v>3</v>
      </c>
      <c r="F18" s="186">
        <f t="shared" ref="F18:N18" si="0">F17-F16</f>
        <v>283</v>
      </c>
      <c r="G18" s="201">
        <f t="shared" si="0"/>
        <v>11401</v>
      </c>
      <c r="H18" s="187">
        <f t="shared" si="0"/>
        <v>5989</v>
      </c>
      <c r="I18" s="187">
        <f t="shared" si="0"/>
        <v>11390</v>
      </c>
      <c r="J18" s="240">
        <f t="shared" si="0"/>
        <v>-162</v>
      </c>
      <c r="K18" s="201">
        <f t="shared" si="0"/>
        <v>852</v>
      </c>
      <c r="L18" s="187">
        <f t="shared" si="0"/>
        <v>184</v>
      </c>
      <c r="M18" s="187">
        <f t="shared" si="0"/>
        <v>730</v>
      </c>
      <c r="N18" s="240">
        <f t="shared" si="0"/>
        <v>-6</v>
      </c>
      <c r="O18" s="264" t="s">
        <v>26</v>
      </c>
      <c r="P18" s="220" t="s">
        <v>26</v>
      </c>
      <c r="Q18" s="220" t="s">
        <v>26</v>
      </c>
      <c r="R18" s="228" t="s">
        <v>26</v>
      </c>
      <c r="S18" s="35"/>
      <c r="T18" s="35"/>
      <c r="U18" s="30"/>
      <c r="V18" s="30"/>
      <c r="W18" s="30"/>
      <c r="X18" s="30"/>
      <c r="Y18" s="35"/>
      <c r="Z18" s="30"/>
      <c r="AA18" s="30"/>
      <c r="AB18" s="30"/>
      <c r="AC18" s="30"/>
      <c r="AD18" s="35"/>
      <c r="AE18" s="30"/>
      <c r="AF18" s="30"/>
    </row>
    <row r="19" spans="1:32" s="37" customFormat="1" ht="17.25" customHeight="1" x14ac:dyDescent="0.2">
      <c r="A19" s="418"/>
      <c r="B19" s="189" t="s">
        <v>68</v>
      </c>
      <c r="C19" s="202">
        <f>C17/C16-1</f>
        <v>5.1216389244557181E-3</v>
      </c>
      <c r="D19" s="191">
        <f>D17/D16-1</f>
        <v>3.8759689922480689E-3</v>
      </c>
      <c r="E19" s="258">
        <f>E17/E16-1</f>
        <v>4.2253521126760507E-2</v>
      </c>
      <c r="F19" s="190">
        <f t="shared" ref="F19:N19" si="1">F17/F16-1</f>
        <v>3.1150247660979735E-2</v>
      </c>
      <c r="G19" s="202">
        <f t="shared" si="1"/>
        <v>4.9889727118377136E-2</v>
      </c>
      <c r="H19" s="191">
        <f t="shared" si="1"/>
        <v>5.0602857553251779E-2</v>
      </c>
      <c r="I19" s="191">
        <f t="shared" si="1"/>
        <v>5.1645491561697954E-2</v>
      </c>
      <c r="J19" s="258">
        <f t="shared" si="1"/>
        <v>-5.2580331061343744E-2</v>
      </c>
      <c r="K19" s="202">
        <f t="shared" si="1"/>
        <v>1.3070291166815018E-2</v>
      </c>
      <c r="L19" s="191">
        <f t="shared" si="1"/>
        <v>5.3785442852967158E-3</v>
      </c>
      <c r="M19" s="191">
        <f t="shared" si="1"/>
        <v>1.1661528139427224E-2</v>
      </c>
      <c r="N19" s="258">
        <f t="shared" si="1"/>
        <v>-4.2462845010615702E-3</v>
      </c>
      <c r="O19" s="265" t="s">
        <v>26</v>
      </c>
      <c r="P19" s="226" t="s">
        <v>26</v>
      </c>
      <c r="Q19" s="226" t="s">
        <v>26</v>
      </c>
      <c r="R19" s="230" t="s">
        <v>26</v>
      </c>
      <c r="S19" s="35"/>
      <c r="T19" s="35"/>
      <c r="U19" s="30"/>
      <c r="V19" s="85"/>
      <c r="W19" s="30"/>
      <c r="X19" s="30"/>
      <c r="Y19" s="35"/>
      <c r="Z19" s="30"/>
      <c r="AA19" s="85"/>
      <c r="AB19" s="30"/>
      <c r="AC19" s="30"/>
      <c r="AD19" s="35"/>
      <c r="AE19" s="30"/>
      <c r="AF19" s="85"/>
    </row>
    <row r="20" spans="1:32" ht="17.25" customHeight="1" x14ac:dyDescent="0.25">
      <c r="A20" s="411" t="s">
        <v>288</v>
      </c>
      <c r="B20" s="196" t="s">
        <v>67</v>
      </c>
      <c r="C20" s="203">
        <f>C17-C12</f>
        <v>11</v>
      </c>
      <c r="D20" s="195">
        <f>D17-D12</f>
        <v>11</v>
      </c>
      <c r="E20" s="241">
        <f>E17-E12</f>
        <v>-25</v>
      </c>
      <c r="F20" s="197">
        <f t="shared" ref="F20:N20" si="2">F17-F12</f>
        <v>1322.0100000000002</v>
      </c>
      <c r="G20" s="203">
        <f t="shared" si="2"/>
        <v>51834</v>
      </c>
      <c r="H20" s="195">
        <f t="shared" si="2"/>
        <v>27080</v>
      </c>
      <c r="I20" s="195">
        <f t="shared" si="2"/>
        <v>51456</v>
      </c>
      <c r="J20" s="241">
        <f t="shared" si="2"/>
        <v>-27</v>
      </c>
      <c r="K20" s="203">
        <f t="shared" si="2"/>
        <v>14926</v>
      </c>
      <c r="L20" s="195">
        <f t="shared" si="2"/>
        <v>7605</v>
      </c>
      <c r="M20" s="195">
        <f t="shared" si="2"/>
        <v>14821</v>
      </c>
      <c r="N20" s="241">
        <f t="shared" si="2"/>
        <v>-183</v>
      </c>
      <c r="O20" s="266" t="s">
        <v>26</v>
      </c>
      <c r="P20" s="223" t="s">
        <v>26</v>
      </c>
      <c r="Q20" s="223" t="s">
        <v>26</v>
      </c>
      <c r="R20" s="229" t="s">
        <v>26</v>
      </c>
      <c r="S20" s="28"/>
      <c r="T20" s="28"/>
      <c r="U20" s="28"/>
      <c r="V20" s="42"/>
      <c r="W20" s="28"/>
      <c r="X20" s="28"/>
      <c r="Y20" s="28"/>
      <c r="Z20" s="28"/>
      <c r="AA20" s="42"/>
      <c r="AB20" s="28"/>
      <c r="AC20" s="28"/>
      <c r="AD20" s="28"/>
      <c r="AE20" s="28"/>
      <c r="AF20" s="42"/>
    </row>
    <row r="21" spans="1:32" ht="17.25" customHeight="1" x14ac:dyDescent="0.25">
      <c r="A21" s="418"/>
      <c r="B21" s="189" t="s">
        <v>68</v>
      </c>
      <c r="C21" s="202">
        <f>C17/C12-1</f>
        <v>1.421188630490966E-2</v>
      </c>
      <c r="D21" s="191">
        <f>D17/D12-1</f>
        <v>1.4360313315926909E-2</v>
      </c>
      <c r="E21" s="258">
        <f>E17/E12-1</f>
        <v>-0.25252525252525249</v>
      </c>
      <c r="F21" s="190">
        <f t="shared" ref="F21:N21" si="3">F17/F12-1</f>
        <v>0.16430669190491165</v>
      </c>
      <c r="G21" s="202">
        <f t="shared" si="3"/>
        <v>0.27557937381373909</v>
      </c>
      <c r="H21" s="191">
        <f t="shared" si="3"/>
        <v>0.27842322798215124</v>
      </c>
      <c r="I21" s="191">
        <f t="shared" si="3"/>
        <v>0.28511270196591232</v>
      </c>
      <c r="J21" s="258">
        <f t="shared" si="3"/>
        <v>-9.164969450101812E-3</v>
      </c>
      <c r="K21" s="202">
        <f t="shared" si="3"/>
        <v>0.29202535608076374</v>
      </c>
      <c r="L21" s="191">
        <f t="shared" si="3"/>
        <v>0.2838851767516517</v>
      </c>
      <c r="M21" s="191">
        <f t="shared" si="3"/>
        <v>0.30553723097221086</v>
      </c>
      <c r="N21" s="258">
        <f t="shared" si="3"/>
        <v>-0.11509433962264148</v>
      </c>
      <c r="O21" s="265" t="s">
        <v>26</v>
      </c>
      <c r="P21" s="226" t="s">
        <v>26</v>
      </c>
      <c r="Q21" s="226" t="s">
        <v>26</v>
      </c>
      <c r="R21" s="230" t="s">
        <v>26</v>
      </c>
      <c r="S21" s="43"/>
      <c r="T21" s="43"/>
      <c r="U21" s="43"/>
      <c r="V21" s="44"/>
      <c r="W21" s="43"/>
      <c r="X21" s="43"/>
      <c r="Y21" s="43"/>
      <c r="Z21" s="43"/>
      <c r="AA21" s="44"/>
      <c r="AB21" s="43"/>
      <c r="AC21" s="43"/>
      <c r="AD21" s="43"/>
      <c r="AE21" s="43"/>
      <c r="AF21" s="44"/>
    </row>
    <row r="22" spans="1:32" ht="17.25" customHeight="1" x14ac:dyDescent="0.25">
      <c r="A22" s="411" t="s">
        <v>287</v>
      </c>
      <c r="B22" s="196" t="s">
        <v>67</v>
      </c>
      <c r="C22" s="203">
        <f>C17-C7</f>
        <v>-26</v>
      </c>
      <c r="D22" s="195">
        <f>D17-D7</f>
        <v>-27</v>
      </c>
      <c r="E22" s="241">
        <f>E17-E7</f>
        <v>-55</v>
      </c>
      <c r="F22" s="197">
        <f t="shared" ref="F22:N22" si="4">F17-F7</f>
        <v>1416.12</v>
      </c>
      <c r="G22" s="203">
        <f t="shared" si="4"/>
        <v>51606</v>
      </c>
      <c r="H22" s="195">
        <f t="shared" si="4"/>
        <v>25834</v>
      </c>
      <c r="I22" s="195">
        <f t="shared" si="4"/>
        <v>52731</v>
      </c>
      <c r="J22" s="241">
        <f t="shared" si="4"/>
        <v>277</v>
      </c>
      <c r="K22" s="203">
        <f t="shared" si="4"/>
        <v>16365</v>
      </c>
      <c r="L22" s="195">
        <f t="shared" si="4"/>
        <v>8424</v>
      </c>
      <c r="M22" s="195">
        <f t="shared" si="4"/>
        <v>16518</v>
      </c>
      <c r="N22" s="241">
        <f t="shared" si="4"/>
        <v>-171</v>
      </c>
      <c r="O22" s="266" t="s">
        <v>26</v>
      </c>
      <c r="P22" s="223" t="s">
        <v>26</v>
      </c>
      <c r="Q22" s="223" t="s">
        <v>26</v>
      </c>
      <c r="R22" s="229" t="s">
        <v>26</v>
      </c>
      <c r="S22" s="28"/>
      <c r="T22" s="28"/>
      <c r="U22" s="28"/>
      <c r="V22" s="42"/>
      <c r="W22" s="28"/>
      <c r="X22" s="28"/>
      <c r="Y22" s="28"/>
      <c r="Z22" s="28"/>
      <c r="AA22" s="42"/>
      <c r="AB22" s="28"/>
      <c r="AC22" s="28"/>
      <c r="AD22" s="28"/>
      <c r="AE22" s="28"/>
      <c r="AF22" s="42"/>
    </row>
    <row r="23" spans="1:32" ht="17.25" customHeight="1" x14ac:dyDescent="0.25">
      <c r="A23" s="412"/>
      <c r="B23" s="204" t="s">
        <v>68</v>
      </c>
      <c r="C23" s="193">
        <f>C17/C7-1</f>
        <v>-3.2059186189889011E-2</v>
      </c>
      <c r="D23" s="199">
        <f>D17/D7-1</f>
        <v>-3.3582089552238847E-2</v>
      </c>
      <c r="E23" s="259">
        <f>E17/E7-1</f>
        <v>-0.4263565891472868</v>
      </c>
      <c r="F23" s="252">
        <f t="shared" ref="F23:N23" si="5">F17/F7-1</f>
        <v>0.17808618842336643</v>
      </c>
      <c r="G23" s="193">
        <f t="shared" si="5"/>
        <v>0.27403501505424299</v>
      </c>
      <c r="H23" s="199">
        <f t="shared" si="5"/>
        <v>0.26225281195435901</v>
      </c>
      <c r="I23" s="199">
        <f t="shared" si="5"/>
        <v>0.29425617044547736</v>
      </c>
      <c r="J23" s="259">
        <f t="shared" si="5"/>
        <v>0.10484481453444361</v>
      </c>
      <c r="K23" s="193">
        <f t="shared" si="5"/>
        <v>0.32945463330179381</v>
      </c>
      <c r="L23" s="199">
        <f t="shared" si="5"/>
        <v>0.32437427801309204</v>
      </c>
      <c r="M23" s="199">
        <f t="shared" si="5"/>
        <v>0.35286577941082231</v>
      </c>
      <c r="N23" s="259">
        <f t="shared" si="5"/>
        <v>-0.10836501901140683</v>
      </c>
      <c r="O23" s="267" t="s">
        <v>26</v>
      </c>
      <c r="P23" s="253" t="s">
        <v>26</v>
      </c>
      <c r="Q23" s="253" t="s">
        <v>26</v>
      </c>
      <c r="R23" s="254" t="s">
        <v>26</v>
      </c>
      <c r="S23" s="43"/>
      <c r="T23" s="43"/>
      <c r="U23" s="43"/>
      <c r="V23" s="44"/>
      <c r="W23" s="43"/>
      <c r="X23" s="43"/>
      <c r="Y23" s="43"/>
      <c r="Z23" s="43"/>
      <c r="AA23" s="44"/>
      <c r="AB23" s="43"/>
      <c r="AC23" s="43"/>
      <c r="AD23" s="43"/>
      <c r="AE23" s="43"/>
      <c r="AF23" s="44"/>
    </row>
    <row r="24" spans="1:32" s="113" customFormat="1" ht="17.25" customHeight="1" x14ac:dyDescent="0.25">
      <c r="A24" s="185"/>
      <c r="B24" s="45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4"/>
      <c r="P24" s="44"/>
      <c r="Q24" s="44"/>
      <c r="R24" s="44"/>
      <c r="S24" s="43"/>
      <c r="T24" s="43"/>
      <c r="U24" s="43"/>
      <c r="V24" s="44"/>
      <c r="W24" s="43"/>
      <c r="X24" s="43"/>
      <c r="Y24" s="43"/>
      <c r="Z24" s="43"/>
      <c r="AA24" s="44"/>
      <c r="AB24" s="43"/>
      <c r="AC24" s="43"/>
      <c r="AD24" s="43"/>
      <c r="AE24" s="43"/>
      <c r="AF24" s="44"/>
    </row>
    <row r="25" spans="1:32" s="113" customFormat="1" ht="17.25" customHeight="1" x14ac:dyDescent="0.25">
      <c r="A25" s="92" t="s">
        <v>379</v>
      </c>
      <c r="B25" s="45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44"/>
      <c r="Q25" s="44"/>
      <c r="R25" s="44"/>
      <c r="S25" s="43"/>
      <c r="T25" s="43"/>
      <c r="U25" s="43"/>
      <c r="V25" s="44"/>
      <c r="W25" s="43"/>
      <c r="X25" s="43"/>
      <c r="Y25" s="43"/>
      <c r="Z25" s="43"/>
      <c r="AA25" s="44"/>
      <c r="AB25" s="43"/>
      <c r="AC25" s="43"/>
      <c r="AD25" s="43"/>
      <c r="AE25" s="43"/>
      <c r="AF25" s="44"/>
    </row>
    <row r="26" spans="1:32" ht="17.25" customHeight="1" x14ac:dyDescent="0.25">
      <c r="A26" s="92" t="s">
        <v>392</v>
      </c>
      <c r="S26" s="28"/>
      <c r="T26" s="28"/>
      <c r="U26" s="28"/>
      <c r="V26" s="42"/>
      <c r="W26" s="28"/>
      <c r="X26" s="28"/>
      <c r="Y26" s="28"/>
      <c r="Z26" s="28"/>
      <c r="AA26" s="42"/>
      <c r="AB26" s="28"/>
      <c r="AC26" s="28"/>
      <c r="AD26" s="28"/>
      <c r="AE26" s="28"/>
      <c r="AF26" s="42"/>
    </row>
    <row r="27" spans="1:32" ht="17.25" customHeight="1" x14ac:dyDescent="0.25">
      <c r="A27" s="92" t="s">
        <v>92</v>
      </c>
      <c r="F27" s="22"/>
      <c r="G27" s="22"/>
      <c r="H27" s="22"/>
      <c r="I27" s="22"/>
      <c r="S27" s="43"/>
      <c r="T27" s="43"/>
      <c r="U27" s="43"/>
      <c r="V27" s="44"/>
      <c r="W27" s="43"/>
      <c r="X27" s="43"/>
      <c r="Y27" s="43"/>
      <c r="Z27" s="43"/>
      <c r="AA27" s="44"/>
      <c r="AB27" s="43"/>
      <c r="AC27" s="43"/>
      <c r="AD27" s="43"/>
      <c r="AE27" s="43"/>
      <c r="AF27" s="44"/>
    </row>
    <row r="28" spans="1:32" x14ac:dyDescent="0.25">
      <c r="A28" s="21" t="s">
        <v>107</v>
      </c>
      <c r="F28" s="22"/>
      <c r="G28" s="75"/>
      <c r="H28" s="22"/>
      <c r="I28" s="22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</row>
    <row r="29" spans="1:32" x14ac:dyDescent="0.25">
      <c r="C29" s="106"/>
      <c r="F29" s="22"/>
      <c r="G29" s="22"/>
      <c r="H29" s="22"/>
      <c r="I29" s="22"/>
    </row>
    <row r="30" spans="1:32" x14ac:dyDescent="0.25">
      <c r="F30" s="22"/>
      <c r="G30" s="22"/>
      <c r="H30" s="22"/>
      <c r="I30" s="22"/>
    </row>
    <row r="31" spans="1:32" x14ac:dyDescent="0.25">
      <c r="F31" s="22"/>
      <c r="G31" s="22"/>
      <c r="H31" s="22"/>
      <c r="I31" s="22"/>
      <c r="J31" s="113"/>
      <c r="K31" s="31"/>
    </row>
    <row r="32" spans="1:32" x14ac:dyDescent="0.25">
      <c r="F32" s="22"/>
      <c r="G32" s="22"/>
      <c r="H32" s="22"/>
      <c r="I32" s="22"/>
    </row>
  </sheetData>
  <mergeCells count="39">
    <mergeCell ref="A18:A19"/>
    <mergeCell ref="A20:A21"/>
    <mergeCell ref="A22:A23"/>
    <mergeCell ref="A12:B12"/>
    <mergeCell ref="A13:B13"/>
    <mergeCell ref="A14:B14"/>
    <mergeCell ref="A15:B15"/>
    <mergeCell ref="A16:B16"/>
    <mergeCell ref="A3:B6"/>
    <mergeCell ref="C3:E3"/>
    <mergeCell ref="F3:F6"/>
    <mergeCell ref="G3:J3"/>
    <mergeCell ref="A17:B17"/>
    <mergeCell ref="A7:B7"/>
    <mergeCell ref="A8:B8"/>
    <mergeCell ref="A9:B9"/>
    <mergeCell ref="A10:B10"/>
    <mergeCell ref="A11:B11"/>
    <mergeCell ref="E5:E6"/>
    <mergeCell ref="I5:I6"/>
    <mergeCell ref="C4:C6"/>
    <mergeCell ref="D4:E4"/>
    <mergeCell ref="G4:G6"/>
    <mergeCell ref="H4:J4"/>
    <mergeCell ref="K4:K6"/>
    <mergeCell ref="D5:D6"/>
    <mergeCell ref="H5:H6"/>
    <mergeCell ref="J5:J6"/>
    <mergeCell ref="O3:R3"/>
    <mergeCell ref="L4:N4"/>
    <mergeCell ref="P5:P6"/>
    <mergeCell ref="Q5:Q6"/>
    <mergeCell ref="M5:M6"/>
    <mergeCell ref="N5:N6"/>
    <mergeCell ref="O4:O6"/>
    <mergeCell ref="P4:R4"/>
    <mergeCell ref="R5:R6"/>
    <mergeCell ref="K3:N3"/>
    <mergeCell ref="L5:L6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C18:N23" unlocked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X33"/>
  <sheetViews>
    <sheetView showGridLines="0" zoomScaleNormal="100" workbookViewId="0"/>
  </sheetViews>
  <sheetFormatPr defaultColWidth="9.140625" defaultRowHeight="15" x14ac:dyDescent="0.25"/>
  <cols>
    <col min="1" max="1" width="12.85546875" style="34" customWidth="1"/>
    <col min="2" max="2" width="5.7109375" style="34" customWidth="1"/>
    <col min="3" max="4" width="6.42578125" style="34" customWidth="1"/>
    <col min="5" max="5" width="5.7109375" style="34" customWidth="1"/>
    <col min="6" max="6" width="7.140625" style="76" customWidth="1"/>
    <col min="7" max="7" width="7.7109375" style="76" customWidth="1"/>
    <col min="8" max="8" width="5.7109375" style="76" customWidth="1"/>
    <col min="9" max="10" width="6.42578125" style="34" customWidth="1"/>
    <col min="11" max="11" width="5.7109375" style="34" customWidth="1"/>
    <col min="12" max="12" width="6.42578125" style="34" customWidth="1"/>
    <col min="13" max="13" width="7" style="34" customWidth="1"/>
    <col min="14" max="14" width="5.7109375" style="34" customWidth="1"/>
    <col min="15" max="15" width="6.42578125" style="34" customWidth="1"/>
    <col min="16" max="16" width="7.140625" style="34" customWidth="1"/>
    <col min="17" max="17" width="5.7109375" style="34" customWidth="1"/>
    <col min="18" max="19" width="6.42578125" style="34" customWidth="1"/>
    <col min="20" max="20" width="5.7109375" style="34" customWidth="1"/>
    <col min="21" max="16384" width="9.140625" style="34"/>
  </cols>
  <sheetData>
    <row r="1" spans="1:23" s="12" customFormat="1" ht="17.25" customHeight="1" x14ac:dyDescent="0.2">
      <c r="A1" s="36" t="s">
        <v>350</v>
      </c>
      <c r="B1" s="36"/>
    </row>
    <row r="2" spans="1:23" s="33" customFormat="1" ht="17.25" customHeight="1" thickBot="1" x14ac:dyDescent="0.3">
      <c r="A2" s="311" t="s">
        <v>376</v>
      </c>
      <c r="V2" s="40" t="s">
        <v>357</v>
      </c>
    </row>
    <row r="3" spans="1:23" ht="17.25" customHeight="1" x14ac:dyDescent="0.25">
      <c r="A3" s="419" t="s">
        <v>70</v>
      </c>
      <c r="B3" s="420"/>
      <c r="C3" s="529" t="s">
        <v>23</v>
      </c>
      <c r="D3" s="519"/>
      <c r="E3" s="519"/>
      <c r="F3" s="518" t="s">
        <v>81</v>
      </c>
      <c r="G3" s="519"/>
      <c r="H3" s="520"/>
      <c r="I3" s="518" t="s">
        <v>80</v>
      </c>
      <c r="J3" s="519"/>
      <c r="K3" s="520"/>
      <c r="L3" s="518" t="s">
        <v>82</v>
      </c>
      <c r="M3" s="519"/>
      <c r="N3" s="520"/>
      <c r="O3" s="518" t="s">
        <v>83</v>
      </c>
      <c r="P3" s="519"/>
      <c r="Q3" s="520"/>
      <c r="R3" s="518" t="s">
        <v>84</v>
      </c>
      <c r="S3" s="519"/>
      <c r="T3" s="524"/>
    </row>
    <row r="4" spans="1:23" ht="17.25" customHeight="1" x14ac:dyDescent="0.25">
      <c r="A4" s="421"/>
      <c r="B4" s="422"/>
      <c r="C4" s="530"/>
      <c r="D4" s="522"/>
      <c r="E4" s="522"/>
      <c r="F4" s="521"/>
      <c r="G4" s="522"/>
      <c r="H4" s="523"/>
      <c r="I4" s="521"/>
      <c r="J4" s="522"/>
      <c r="K4" s="523"/>
      <c r="L4" s="521"/>
      <c r="M4" s="522"/>
      <c r="N4" s="523"/>
      <c r="O4" s="521"/>
      <c r="P4" s="522"/>
      <c r="Q4" s="523"/>
      <c r="R4" s="521"/>
      <c r="S4" s="522"/>
      <c r="T4" s="525"/>
    </row>
    <row r="5" spans="1:23" ht="17.25" customHeight="1" x14ac:dyDescent="0.25">
      <c r="A5" s="421"/>
      <c r="B5" s="422"/>
      <c r="C5" s="527" t="s">
        <v>1</v>
      </c>
      <c r="D5" s="516" t="s">
        <v>28</v>
      </c>
      <c r="E5" s="526"/>
      <c r="F5" s="527" t="s">
        <v>1</v>
      </c>
      <c r="G5" s="516" t="s">
        <v>28</v>
      </c>
      <c r="H5" s="526"/>
      <c r="I5" s="527" t="s">
        <v>1</v>
      </c>
      <c r="J5" s="516" t="s">
        <v>28</v>
      </c>
      <c r="K5" s="526"/>
      <c r="L5" s="527" t="s">
        <v>1</v>
      </c>
      <c r="M5" s="516" t="s">
        <v>28</v>
      </c>
      <c r="N5" s="526"/>
      <c r="O5" s="527" t="s">
        <v>1</v>
      </c>
      <c r="P5" s="516" t="s">
        <v>28</v>
      </c>
      <c r="Q5" s="526"/>
      <c r="R5" s="527" t="s">
        <v>1</v>
      </c>
      <c r="S5" s="516" t="s">
        <v>28</v>
      </c>
      <c r="T5" s="517"/>
    </row>
    <row r="6" spans="1:23" ht="17.25" customHeight="1" thickBot="1" x14ac:dyDescent="0.3">
      <c r="A6" s="430"/>
      <c r="B6" s="431"/>
      <c r="C6" s="528"/>
      <c r="D6" s="275" t="s">
        <v>59</v>
      </c>
      <c r="E6" s="276" t="s">
        <v>73</v>
      </c>
      <c r="F6" s="528"/>
      <c r="G6" s="275" t="s">
        <v>59</v>
      </c>
      <c r="H6" s="276" t="s">
        <v>73</v>
      </c>
      <c r="I6" s="528"/>
      <c r="J6" s="275" t="s">
        <v>59</v>
      </c>
      <c r="K6" s="276" t="s">
        <v>73</v>
      </c>
      <c r="L6" s="528"/>
      <c r="M6" s="275" t="s">
        <v>59</v>
      </c>
      <c r="N6" s="276" t="s">
        <v>73</v>
      </c>
      <c r="O6" s="528"/>
      <c r="P6" s="275" t="s">
        <v>59</v>
      </c>
      <c r="Q6" s="276" t="s">
        <v>73</v>
      </c>
      <c r="R6" s="528"/>
      <c r="S6" s="275" t="s">
        <v>59</v>
      </c>
      <c r="T6" s="277" t="s">
        <v>73</v>
      </c>
    </row>
    <row r="7" spans="1:23" s="7" customFormat="1" ht="17.25" customHeight="1" x14ac:dyDescent="0.25">
      <c r="A7" s="413" t="s">
        <v>6</v>
      </c>
      <c r="B7" s="414"/>
      <c r="C7" s="97">
        <v>5</v>
      </c>
      <c r="D7" s="160">
        <v>173</v>
      </c>
      <c r="E7" s="291">
        <v>9.1865398605557591E-4</v>
      </c>
      <c r="F7" s="292">
        <v>2</v>
      </c>
      <c r="G7" s="160">
        <v>711</v>
      </c>
      <c r="H7" s="291">
        <v>3.7755085785289855E-3</v>
      </c>
      <c r="I7" s="292">
        <v>10</v>
      </c>
      <c r="J7" s="160">
        <v>1049</v>
      </c>
      <c r="K7" s="291">
        <v>5.5703354414583768E-3</v>
      </c>
      <c r="L7" s="292">
        <v>568</v>
      </c>
      <c r="M7" s="160">
        <v>154316</v>
      </c>
      <c r="N7" s="291">
        <v>0.81943935556157377</v>
      </c>
      <c r="O7" s="292">
        <v>214</v>
      </c>
      <c r="P7" s="160">
        <v>29969</v>
      </c>
      <c r="Q7" s="291">
        <v>0.15913954513352344</v>
      </c>
      <c r="R7" s="292">
        <v>13</v>
      </c>
      <c r="S7" s="160">
        <v>2101</v>
      </c>
      <c r="T7" s="293">
        <v>1.1156601298859913E-2</v>
      </c>
      <c r="V7" s="11"/>
      <c r="W7" s="11"/>
    </row>
    <row r="8" spans="1:23" s="7" customFormat="1" ht="17.25" customHeight="1" x14ac:dyDescent="0.25">
      <c r="A8" s="413" t="s">
        <v>7</v>
      </c>
      <c r="B8" s="414"/>
      <c r="C8" s="97">
        <v>5</v>
      </c>
      <c r="D8" s="160">
        <v>174</v>
      </c>
      <c r="E8" s="291">
        <v>9.4266535921509569E-4</v>
      </c>
      <c r="F8" s="292">
        <v>2</v>
      </c>
      <c r="G8" s="160">
        <v>710</v>
      </c>
      <c r="H8" s="291">
        <v>3.8465080749581488E-3</v>
      </c>
      <c r="I8" s="292">
        <v>10</v>
      </c>
      <c r="J8" s="160">
        <v>1057</v>
      </c>
      <c r="K8" s="291">
        <v>5.7264211763813572E-3</v>
      </c>
      <c r="L8" s="292">
        <v>561</v>
      </c>
      <c r="M8" s="160">
        <v>150377</v>
      </c>
      <c r="N8" s="291">
        <v>0.81468499265912897</v>
      </c>
      <c r="O8" s="292">
        <v>207</v>
      </c>
      <c r="P8" s="160">
        <v>30103</v>
      </c>
      <c r="Q8" s="291">
        <v>0.16308652476121854</v>
      </c>
      <c r="R8" s="292">
        <v>13</v>
      </c>
      <c r="S8" s="160">
        <v>2162</v>
      </c>
      <c r="T8" s="293">
        <v>1.1712887969097913E-2</v>
      </c>
      <c r="V8" s="11"/>
      <c r="W8" s="11"/>
    </row>
    <row r="9" spans="1:23" s="7" customFormat="1" ht="17.25" customHeight="1" x14ac:dyDescent="0.25">
      <c r="A9" s="413" t="s">
        <v>8</v>
      </c>
      <c r="B9" s="414"/>
      <c r="C9" s="97">
        <v>5</v>
      </c>
      <c r="D9" s="294">
        <v>166</v>
      </c>
      <c r="E9" s="291">
        <v>8.9726819670713387E-4</v>
      </c>
      <c r="F9" s="292">
        <v>3</v>
      </c>
      <c r="G9" s="294">
        <v>789</v>
      </c>
      <c r="H9" s="291">
        <v>4.2647265494092082E-3</v>
      </c>
      <c r="I9" s="292">
        <v>10</v>
      </c>
      <c r="J9" s="294">
        <v>1030</v>
      </c>
      <c r="K9" s="291">
        <v>5.5673870036647456E-3</v>
      </c>
      <c r="L9" s="292">
        <v>560</v>
      </c>
      <c r="M9" s="294">
        <v>149706</v>
      </c>
      <c r="N9" s="291">
        <v>0.80919537744721792</v>
      </c>
      <c r="O9" s="292">
        <v>205</v>
      </c>
      <c r="P9" s="294">
        <v>31089</v>
      </c>
      <c r="Q9" s="291">
        <v>0.16804319859896436</v>
      </c>
      <c r="R9" s="292">
        <v>13</v>
      </c>
      <c r="S9" s="294">
        <v>2226</v>
      </c>
      <c r="T9" s="293">
        <v>1.2032042204036626E-2</v>
      </c>
      <c r="V9" s="11"/>
      <c r="W9" s="11"/>
    </row>
    <row r="10" spans="1:23" s="7" customFormat="1" ht="17.25" customHeight="1" x14ac:dyDescent="0.25">
      <c r="A10" s="413" t="s">
        <v>57</v>
      </c>
      <c r="B10" s="414"/>
      <c r="C10" s="97">
        <v>5</v>
      </c>
      <c r="D10" s="294">
        <v>164</v>
      </c>
      <c r="E10" s="291">
        <v>8.8435447515718862E-4</v>
      </c>
      <c r="F10" s="292">
        <v>3</v>
      </c>
      <c r="G10" s="294">
        <v>911</v>
      </c>
      <c r="H10" s="291">
        <v>4.912481261391456E-3</v>
      </c>
      <c r="I10" s="292">
        <v>11</v>
      </c>
      <c r="J10" s="294">
        <v>1060</v>
      </c>
      <c r="K10" s="291">
        <v>5.7159496565037798E-3</v>
      </c>
      <c r="L10" s="292">
        <v>558</v>
      </c>
      <c r="M10" s="294">
        <v>149388</v>
      </c>
      <c r="N10" s="291">
        <v>0.8055606483828176</v>
      </c>
      <c r="O10" s="292">
        <v>203</v>
      </c>
      <c r="P10" s="294">
        <v>31647</v>
      </c>
      <c r="Q10" s="291">
        <v>0.17065345167865578</v>
      </c>
      <c r="R10" s="292">
        <v>13</v>
      </c>
      <c r="S10" s="294">
        <v>2276</v>
      </c>
      <c r="T10" s="293">
        <v>1.2273114545474154E-2</v>
      </c>
      <c r="V10" s="11"/>
      <c r="W10" s="11"/>
    </row>
    <row r="11" spans="1:23" s="7" customFormat="1" ht="17.25" customHeight="1" x14ac:dyDescent="0.25">
      <c r="A11" s="413" t="s">
        <v>65</v>
      </c>
      <c r="B11" s="414"/>
      <c r="C11" s="97">
        <v>5</v>
      </c>
      <c r="D11" s="294">
        <v>164</v>
      </c>
      <c r="E11" s="291">
        <v>8.7905019698228501E-4</v>
      </c>
      <c r="F11" s="292">
        <v>3</v>
      </c>
      <c r="G11" s="294">
        <v>1042</v>
      </c>
      <c r="H11" s="291">
        <v>5.5851847881435426E-3</v>
      </c>
      <c r="I11" s="292">
        <v>10</v>
      </c>
      <c r="J11" s="294">
        <v>1068</v>
      </c>
      <c r="K11" s="291">
        <v>5.7245464047382946E-3</v>
      </c>
      <c r="L11" s="292">
        <v>551</v>
      </c>
      <c r="M11" s="294">
        <v>149984</v>
      </c>
      <c r="N11" s="291">
        <v>0.80392356551335997</v>
      </c>
      <c r="O11" s="292">
        <v>200</v>
      </c>
      <c r="P11" s="294">
        <v>31992</v>
      </c>
      <c r="Q11" s="291">
        <v>0.17147910915766623</v>
      </c>
      <c r="R11" s="292">
        <v>14</v>
      </c>
      <c r="S11" s="294">
        <v>2315</v>
      </c>
      <c r="T11" s="293">
        <v>1.2408543939109694E-2</v>
      </c>
      <c r="V11" s="11"/>
      <c r="W11" s="11"/>
    </row>
    <row r="12" spans="1:23" s="7" customFormat="1" ht="17.25" customHeight="1" x14ac:dyDescent="0.25">
      <c r="A12" s="413" t="s">
        <v>99</v>
      </c>
      <c r="B12" s="414"/>
      <c r="C12" s="97">
        <v>5</v>
      </c>
      <c r="D12" s="294">
        <v>168</v>
      </c>
      <c r="E12" s="291">
        <v>8.9318468188270567E-4</v>
      </c>
      <c r="F12" s="292">
        <v>3</v>
      </c>
      <c r="G12" s="294">
        <v>1174</v>
      </c>
      <c r="H12" s="291">
        <v>6.2416596222041459E-3</v>
      </c>
      <c r="I12" s="292">
        <v>10</v>
      </c>
      <c r="J12" s="294">
        <v>1091</v>
      </c>
      <c r="K12" s="291">
        <v>5.80038385675019E-3</v>
      </c>
      <c r="L12" s="292">
        <v>546</v>
      </c>
      <c r="M12" s="294">
        <v>150414</v>
      </c>
      <c r="N12" s="291">
        <v>0.7996873853613411</v>
      </c>
      <c r="O12" s="292">
        <v>198</v>
      </c>
      <c r="P12" s="294">
        <v>32987</v>
      </c>
      <c r="Q12" s="291">
        <v>0.17537787560276674</v>
      </c>
      <c r="R12" s="292">
        <v>13</v>
      </c>
      <c r="S12" s="294">
        <v>2257</v>
      </c>
      <c r="T12" s="293">
        <v>1.199951087505516E-2</v>
      </c>
      <c r="V12" s="11"/>
      <c r="W12" s="11"/>
    </row>
    <row r="13" spans="1:23" s="7" customFormat="1" ht="17.25" customHeight="1" x14ac:dyDescent="0.25">
      <c r="A13" s="413" t="s">
        <v>112</v>
      </c>
      <c r="B13" s="414"/>
      <c r="C13" s="97">
        <v>5</v>
      </c>
      <c r="D13" s="294">
        <v>164</v>
      </c>
      <c r="E13" s="291">
        <v>8.4445542923051575E-4</v>
      </c>
      <c r="F13" s="292">
        <v>3</v>
      </c>
      <c r="G13" s="294">
        <v>1296</v>
      </c>
      <c r="H13" s="291">
        <v>6.6732575383094414E-3</v>
      </c>
      <c r="I13" s="292">
        <v>10</v>
      </c>
      <c r="J13" s="294">
        <v>1155</v>
      </c>
      <c r="K13" s="291">
        <v>5.9472318339100346E-3</v>
      </c>
      <c r="L13" s="292">
        <v>545</v>
      </c>
      <c r="M13" s="294">
        <v>154484</v>
      </c>
      <c r="N13" s="291">
        <v>0.7954564178612622</v>
      </c>
      <c r="O13" s="292">
        <v>199</v>
      </c>
      <c r="P13" s="294">
        <v>34704</v>
      </c>
      <c r="Q13" s="291">
        <v>0.1786950074147306</v>
      </c>
      <c r="R13" s="292">
        <v>13</v>
      </c>
      <c r="S13" s="294">
        <v>2405</v>
      </c>
      <c r="T13" s="293">
        <v>1.2383629922557258E-2</v>
      </c>
      <c r="V13" s="11"/>
      <c r="W13" s="11"/>
    </row>
    <row r="14" spans="1:23" s="7" customFormat="1" ht="17.25" customHeight="1" x14ac:dyDescent="0.25">
      <c r="A14" s="413" t="s">
        <v>124</v>
      </c>
      <c r="B14" s="414"/>
      <c r="C14" s="97">
        <v>5</v>
      </c>
      <c r="D14" s="294">
        <v>176</v>
      </c>
      <c r="E14" s="291">
        <v>8.629058354007119E-4</v>
      </c>
      <c r="F14" s="292">
        <v>3</v>
      </c>
      <c r="G14" s="294">
        <v>1383</v>
      </c>
      <c r="H14" s="291">
        <v>6.780674831586276E-3</v>
      </c>
      <c r="I14" s="292">
        <v>10</v>
      </c>
      <c r="J14" s="294">
        <v>1374</v>
      </c>
      <c r="K14" s="291">
        <v>6.7365489650032849E-3</v>
      </c>
      <c r="L14" s="292">
        <v>546</v>
      </c>
      <c r="M14" s="294">
        <v>160828</v>
      </c>
      <c r="N14" s="291">
        <v>0.78851943008991876</v>
      </c>
      <c r="O14" s="292">
        <v>203</v>
      </c>
      <c r="P14" s="294">
        <v>37535</v>
      </c>
      <c r="Q14" s="291">
        <v>0.18402937802139616</v>
      </c>
      <c r="R14" s="292">
        <v>14</v>
      </c>
      <c r="S14" s="294">
        <v>2666</v>
      </c>
      <c r="T14" s="293">
        <v>1.3071062256694875E-2</v>
      </c>
      <c r="V14" s="11"/>
      <c r="W14" s="11"/>
    </row>
    <row r="15" spans="1:23" s="7" customFormat="1" ht="17.25" customHeight="1" x14ac:dyDescent="0.25">
      <c r="A15" s="413" t="s">
        <v>128</v>
      </c>
      <c r="B15" s="414"/>
      <c r="C15" s="97">
        <v>5</v>
      </c>
      <c r="D15" s="294">
        <v>192</v>
      </c>
      <c r="E15" s="291">
        <v>8.9304817808869084E-4</v>
      </c>
      <c r="F15" s="292">
        <v>3</v>
      </c>
      <c r="G15" s="294">
        <v>1420</v>
      </c>
      <c r="H15" s="291">
        <v>6.6048354837809431E-3</v>
      </c>
      <c r="I15" s="292">
        <v>13</v>
      </c>
      <c r="J15" s="294">
        <v>1681</v>
      </c>
      <c r="K15" s="291">
        <v>7.8188228508702575E-3</v>
      </c>
      <c r="L15" s="292">
        <v>541</v>
      </c>
      <c r="M15" s="294">
        <v>168080</v>
      </c>
      <c r="N15" s="291">
        <v>0.78178925923514142</v>
      </c>
      <c r="O15" s="292">
        <v>206</v>
      </c>
      <c r="P15" s="294">
        <v>40769</v>
      </c>
      <c r="Q15" s="291">
        <v>0.18962854777342625</v>
      </c>
      <c r="R15" s="292">
        <v>14</v>
      </c>
      <c r="S15" s="294">
        <v>2852</v>
      </c>
      <c r="T15" s="293">
        <v>1.3265486478692429E-2</v>
      </c>
      <c r="V15" s="11"/>
      <c r="W15" s="11"/>
    </row>
    <row r="16" spans="1:23" s="7" customFormat="1" ht="17.25" customHeight="1" x14ac:dyDescent="0.25">
      <c r="A16" s="413" t="s">
        <v>131</v>
      </c>
      <c r="B16" s="414"/>
      <c r="C16" s="97">
        <v>5</v>
      </c>
      <c r="D16" s="294">
        <v>201</v>
      </c>
      <c r="E16" s="291">
        <v>8.7955750818294797E-4</v>
      </c>
      <c r="F16" s="292">
        <v>4</v>
      </c>
      <c r="G16" s="294">
        <v>1489</v>
      </c>
      <c r="H16" s="291">
        <v>6.5157270133552716E-3</v>
      </c>
      <c r="I16" s="292">
        <v>13</v>
      </c>
      <c r="J16" s="294">
        <v>1789</v>
      </c>
      <c r="K16" s="291">
        <v>7.8284994136283287E-3</v>
      </c>
      <c r="L16" s="292">
        <v>538</v>
      </c>
      <c r="M16" s="294">
        <v>177631</v>
      </c>
      <c r="N16" s="291">
        <v>0.77729691410967772</v>
      </c>
      <c r="O16" s="292">
        <v>208</v>
      </c>
      <c r="P16" s="294">
        <v>44416</v>
      </c>
      <c r="Q16" s="291">
        <v>0.19436032976842696</v>
      </c>
      <c r="R16" s="292">
        <v>14</v>
      </c>
      <c r="S16" s="294">
        <v>2998</v>
      </c>
      <c r="T16" s="293">
        <v>1.3118972186728747E-2</v>
      </c>
      <c r="V16" s="11"/>
      <c r="W16" s="11"/>
    </row>
    <row r="17" spans="1:24" s="7" customFormat="1" ht="17.25" customHeight="1" thickBot="1" x14ac:dyDescent="0.3">
      <c r="A17" s="415" t="s">
        <v>283</v>
      </c>
      <c r="B17" s="416"/>
      <c r="C17" s="97">
        <v>5</v>
      </c>
      <c r="D17" s="294">
        <v>203</v>
      </c>
      <c r="E17" s="291">
        <v>8.4609773887673234E-4</v>
      </c>
      <c r="F17" s="292">
        <v>4</v>
      </c>
      <c r="G17" s="294">
        <v>1580</v>
      </c>
      <c r="H17" s="291">
        <v>6.5853912681046161E-3</v>
      </c>
      <c r="I17" s="292">
        <v>13</v>
      </c>
      <c r="J17" s="294">
        <v>1888</v>
      </c>
      <c r="K17" s="291">
        <v>7.8691257684693136E-3</v>
      </c>
      <c r="L17" s="292">
        <v>541</v>
      </c>
      <c r="M17" s="294">
        <v>185945</v>
      </c>
      <c r="N17" s="291">
        <v>0.77501302490361568</v>
      </c>
      <c r="O17" s="292">
        <v>209</v>
      </c>
      <c r="P17" s="294">
        <v>47140</v>
      </c>
      <c r="Q17" s="291">
        <v>0.19647806606231114</v>
      </c>
      <c r="R17" s="292">
        <v>14</v>
      </c>
      <c r="S17" s="294">
        <v>3169</v>
      </c>
      <c r="T17" s="293">
        <v>1.3208294258622487E-2</v>
      </c>
      <c r="V17" s="320"/>
      <c r="W17" s="11"/>
    </row>
    <row r="18" spans="1:24" ht="17.25" customHeight="1" x14ac:dyDescent="0.25">
      <c r="A18" s="417" t="s">
        <v>284</v>
      </c>
      <c r="B18" s="194" t="s">
        <v>67</v>
      </c>
      <c r="C18" s="340">
        <f>C17-C16</f>
        <v>0</v>
      </c>
      <c r="D18" s="341">
        <f>D17-D16</f>
        <v>2</v>
      </c>
      <c r="E18" s="386" t="s">
        <v>27</v>
      </c>
      <c r="F18" s="340">
        <f>F17-F16</f>
        <v>0</v>
      </c>
      <c r="G18" s="341">
        <f>G17-G16</f>
        <v>91</v>
      </c>
      <c r="H18" s="386" t="s">
        <v>27</v>
      </c>
      <c r="I18" s="340">
        <f>I17-I16</f>
        <v>0</v>
      </c>
      <c r="J18" s="341">
        <f>J17-J16</f>
        <v>99</v>
      </c>
      <c r="K18" s="386" t="s">
        <v>27</v>
      </c>
      <c r="L18" s="340">
        <f>L17-L16</f>
        <v>3</v>
      </c>
      <c r="M18" s="341">
        <f>M17-M16</f>
        <v>8314</v>
      </c>
      <c r="N18" s="386" t="s">
        <v>27</v>
      </c>
      <c r="O18" s="340">
        <f>O17-O16</f>
        <v>1</v>
      </c>
      <c r="P18" s="341">
        <f>P17-P16</f>
        <v>2724</v>
      </c>
      <c r="Q18" s="386" t="s">
        <v>27</v>
      </c>
      <c r="R18" s="340">
        <f>R17-R16</f>
        <v>0</v>
      </c>
      <c r="S18" s="341">
        <f>S17-S16</f>
        <v>171</v>
      </c>
      <c r="T18" s="387" t="s">
        <v>27</v>
      </c>
    </row>
    <row r="19" spans="1:24" ht="17.25" customHeight="1" x14ac:dyDescent="0.25">
      <c r="A19" s="418"/>
      <c r="B19" s="189" t="s">
        <v>68</v>
      </c>
      <c r="C19" s="350">
        <f>C17/C16-1</f>
        <v>0</v>
      </c>
      <c r="D19" s="351">
        <f>D17/D16-1</f>
        <v>9.9502487562188602E-3</v>
      </c>
      <c r="E19" s="390" t="s">
        <v>27</v>
      </c>
      <c r="F19" s="350">
        <f>F17/F16-1</f>
        <v>0</v>
      </c>
      <c r="G19" s="351">
        <f>G17/G16-1</f>
        <v>6.1114842175957085E-2</v>
      </c>
      <c r="H19" s="390" t="s">
        <v>27</v>
      </c>
      <c r="I19" s="350">
        <f>I17/I16-1</f>
        <v>0</v>
      </c>
      <c r="J19" s="351">
        <f>J17/J16-1</f>
        <v>5.5338177752934703E-2</v>
      </c>
      <c r="K19" s="390" t="s">
        <v>27</v>
      </c>
      <c r="L19" s="350">
        <f>L17/L16-1</f>
        <v>5.5762081784387352E-3</v>
      </c>
      <c r="M19" s="351">
        <f>M17/M16-1</f>
        <v>4.6804893290022465E-2</v>
      </c>
      <c r="N19" s="390" t="s">
        <v>27</v>
      </c>
      <c r="O19" s="350">
        <f>O17/O16-1</f>
        <v>4.8076923076922906E-3</v>
      </c>
      <c r="P19" s="351">
        <f>P17/P16-1</f>
        <v>6.1329250720461026E-2</v>
      </c>
      <c r="Q19" s="390" t="s">
        <v>27</v>
      </c>
      <c r="R19" s="350">
        <f>R17/R16-1</f>
        <v>0</v>
      </c>
      <c r="S19" s="351">
        <f>S17/S16-1</f>
        <v>5.703802535023339E-2</v>
      </c>
      <c r="T19" s="391" t="s">
        <v>27</v>
      </c>
    </row>
    <row r="20" spans="1:24" ht="17.25" customHeight="1" x14ac:dyDescent="0.25">
      <c r="A20" s="411" t="s">
        <v>288</v>
      </c>
      <c r="B20" s="196" t="s">
        <v>67</v>
      </c>
      <c r="C20" s="360">
        <f>C17-C12</f>
        <v>0</v>
      </c>
      <c r="D20" s="361">
        <f>D17-D12</f>
        <v>35</v>
      </c>
      <c r="E20" s="388" t="s">
        <v>27</v>
      </c>
      <c r="F20" s="360">
        <f>F17-F12</f>
        <v>1</v>
      </c>
      <c r="G20" s="361">
        <f>G17-G12</f>
        <v>406</v>
      </c>
      <c r="H20" s="388" t="s">
        <v>27</v>
      </c>
      <c r="I20" s="360">
        <f>I17-I12</f>
        <v>3</v>
      </c>
      <c r="J20" s="361">
        <f>J17-J12</f>
        <v>797</v>
      </c>
      <c r="K20" s="388" t="s">
        <v>27</v>
      </c>
      <c r="L20" s="360">
        <f>L17-L12</f>
        <v>-5</v>
      </c>
      <c r="M20" s="361">
        <f>M17-M12</f>
        <v>35531</v>
      </c>
      <c r="N20" s="388" t="s">
        <v>27</v>
      </c>
      <c r="O20" s="360">
        <f>O17-O12</f>
        <v>11</v>
      </c>
      <c r="P20" s="361">
        <f>P17-P12</f>
        <v>14153</v>
      </c>
      <c r="Q20" s="388" t="s">
        <v>27</v>
      </c>
      <c r="R20" s="360">
        <f>R17-R12</f>
        <v>1</v>
      </c>
      <c r="S20" s="361">
        <f>S17-S12</f>
        <v>912</v>
      </c>
      <c r="T20" s="389" t="s">
        <v>27</v>
      </c>
    </row>
    <row r="21" spans="1:24" ht="17.25" customHeight="1" x14ac:dyDescent="0.25">
      <c r="A21" s="418"/>
      <c r="B21" s="189" t="s">
        <v>68</v>
      </c>
      <c r="C21" s="350">
        <f>C17/C12-1</f>
        <v>0</v>
      </c>
      <c r="D21" s="351">
        <f>D17/D12-1</f>
        <v>0.20833333333333326</v>
      </c>
      <c r="E21" s="390" t="s">
        <v>27</v>
      </c>
      <c r="F21" s="350">
        <f>F17/F12-1</f>
        <v>0.33333333333333326</v>
      </c>
      <c r="G21" s="351">
        <f>G17/G12-1</f>
        <v>0.3458262350936967</v>
      </c>
      <c r="H21" s="390" t="s">
        <v>27</v>
      </c>
      <c r="I21" s="350">
        <f>I17/I12-1</f>
        <v>0.30000000000000004</v>
      </c>
      <c r="J21" s="351">
        <f>J17/J12-1</f>
        <v>0.73052245646196146</v>
      </c>
      <c r="K21" s="390" t="s">
        <v>27</v>
      </c>
      <c r="L21" s="350">
        <f>L17/L12-1</f>
        <v>-9.157509157509125E-3</v>
      </c>
      <c r="M21" s="351">
        <f>M17/M12-1</f>
        <v>0.23622136237318325</v>
      </c>
      <c r="N21" s="390" t="s">
        <v>27</v>
      </c>
      <c r="O21" s="350">
        <f>O17/O12-1</f>
        <v>5.555555555555558E-2</v>
      </c>
      <c r="P21" s="351">
        <f>P17/P12-1</f>
        <v>0.42904780671173492</v>
      </c>
      <c r="Q21" s="390" t="s">
        <v>27</v>
      </c>
      <c r="R21" s="350">
        <f>R17/R12-1</f>
        <v>7.6923076923076872E-2</v>
      </c>
      <c r="S21" s="351">
        <f>S17/S12-1</f>
        <v>0.4040762073548958</v>
      </c>
      <c r="T21" s="391" t="s">
        <v>27</v>
      </c>
      <c r="W21" s="113"/>
      <c r="X21" s="113"/>
    </row>
    <row r="22" spans="1:24" ht="17.25" customHeight="1" x14ac:dyDescent="0.25">
      <c r="A22" s="411" t="s">
        <v>287</v>
      </c>
      <c r="B22" s="196" t="s">
        <v>67</v>
      </c>
      <c r="C22" s="360">
        <f>C17-C7</f>
        <v>0</v>
      </c>
      <c r="D22" s="361">
        <f>D17-D7</f>
        <v>30</v>
      </c>
      <c r="E22" s="388" t="s">
        <v>27</v>
      </c>
      <c r="F22" s="360">
        <f>F17-F7</f>
        <v>2</v>
      </c>
      <c r="G22" s="361">
        <f>G17-G7</f>
        <v>869</v>
      </c>
      <c r="H22" s="388" t="s">
        <v>27</v>
      </c>
      <c r="I22" s="360">
        <f>I17-I7</f>
        <v>3</v>
      </c>
      <c r="J22" s="361">
        <f>J17-J7</f>
        <v>839</v>
      </c>
      <c r="K22" s="388" t="s">
        <v>27</v>
      </c>
      <c r="L22" s="360">
        <f>L17-L7</f>
        <v>-27</v>
      </c>
      <c r="M22" s="361">
        <f>M17-M7</f>
        <v>31629</v>
      </c>
      <c r="N22" s="388" t="s">
        <v>27</v>
      </c>
      <c r="O22" s="360">
        <f>O17-O7</f>
        <v>-5</v>
      </c>
      <c r="P22" s="361">
        <f>P17-P7</f>
        <v>17171</v>
      </c>
      <c r="Q22" s="388" t="s">
        <v>27</v>
      </c>
      <c r="R22" s="360">
        <f>R17-R7</f>
        <v>1</v>
      </c>
      <c r="S22" s="361">
        <f>S17-S7</f>
        <v>1068</v>
      </c>
      <c r="T22" s="389" t="s">
        <v>27</v>
      </c>
      <c r="W22" s="113"/>
      <c r="X22" s="113"/>
    </row>
    <row r="23" spans="1:24" ht="17.25" customHeight="1" x14ac:dyDescent="0.25">
      <c r="A23" s="412"/>
      <c r="B23" s="204" t="s">
        <v>68</v>
      </c>
      <c r="C23" s="350">
        <f>C17/C7-1</f>
        <v>0</v>
      </c>
      <c r="D23" s="351">
        <f>D17/D7-1</f>
        <v>0.17341040462427748</v>
      </c>
      <c r="E23" s="390" t="s">
        <v>27</v>
      </c>
      <c r="F23" s="350">
        <f>F17/F7-1</f>
        <v>1</v>
      </c>
      <c r="G23" s="351">
        <f>G17/G7-1</f>
        <v>1.2222222222222223</v>
      </c>
      <c r="H23" s="390" t="s">
        <v>27</v>
      </c>
      <c r="I23" s="350">
        <f>I17/I7-1</f>
        <v>0.30000000000000004</v>
      </c>
      <c r="J23" s="351">
        <f>J17/J7-1</f>
        <v>0.799809342230696</v>
      </c>
      <c r="K23" s="390" t="s">
        <v>27</v>
      </c>
      <c r="L23" s="350">
        <f>L17/L7-1</f>
        <v>-4.7535211267605626E-2</v>
      </c>
      <c r="M23" s="351">
        <f>M17/M7-1</f>
        <v>0.20496254438943473</v>
      </c>
      <c r="N23" s="390" t="s">
        <v>27</v>
      </c>
      <c r="O23" s="350">
        <f>O17/O7-1</f>
        <v>-2.3364485981308358E-2</v>
      </c>
      <c r="P23" s="351">
        <f>P17/P7-1</f>
        <v>0.57295872401481529</v>
      </c>
      <c r="Q23" s="390" t="s">
        <v>27</v>
      </c>
      <c r="R23" s="350">
        <f>R17/R7-1</f>
        <v>7.6923076923076872E-2</v>
      </c>
      <c r="S23" s="351">
        <f>S17/S7-1</f>
        <v>0.50832936696811037</v>
      </c>
      <c r="T23" s="391" t="s">
        <v>27</v>
      </c>
      <c r="W23" s="113"/>
      <c r="X23" s="113"/>
    </row>
    <row r="24" spans="1:24" s="113" customFormat="1" ht="17.25" customHeight="1" x14ac:dyDescent="0.25">
      <c r="A24" s="185"/>
      <c r="B24" s="45"/>
      <c r="C24" s="43"/>
      <c r="D24" s="43"/>
      <c r="E24" s="44"/>
      <c r="F24" s="43"/>
      <c r="G24" s="43"/>
      <c r="H24" s="44"/>
      <c r="I24" s="43"/>
      <c r="J24" s="43"/>
      <c r="K24" s="44"/>
      <c r="L24" s="43"/>
      <c r="M24" s="43"/>
      <c r="N24" s="44"/>
      <c r="O24" s="43"/>
      <c r="P24" s="43"/>
      <c r="Q24" s="44"/>
      <c r="R24" s="43"/>
      <c r="S24" s="43"/>
      <c r="T24" s="44"/>
    </row>
    <row r="25" spans="1:24" ht="17.25" customHeight="1" x14ac:dyDescent="0.25">
      <c r="A25" s="91" t="s">
        <v>380</v>
      </c>
      <c r="L25" s="64"/>
    </row>
    <row r="26" spans="1:24" ht="17.25" customHeight="1" x14ac:dyDescent="0.25">
      <c r="A26" s="90" t="s">
        <v>107</v>
      </c>
      <c r="L26" s="77"/>
    </row>
    <row r="27" spans="1:24" x14ac:dyDescent="0.25">
      <c r="A27" s="31"/>
      <c r="L27" s="41"/>
    </row>
    <row r="28" spans="1:24" x14ac:dyDescent="0.25">
      <c r="A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</row>
    <row r="29" spans="1:24" x14ac:dyDescent="0.25">
      <c r="A29" s="31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</row>
    <row r="30" spans="1:24" x14ac:dyDescent="0.25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spans="1:24" x14ac:dyDescent="0.25"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</row>
    <row r="32" spans="1:24" x14ac:dyDescent="0.25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spans="3:20" x14ac:dyDescent="0.25"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</row>
  </sheetData>
  <mergeCells count="33">
    <mergeCell ref="A22:A23"/>
    <mergeCell ref="A13:B13"/>
    <mergeCell ref="A14:B14"/>
    <mergeCell ref="A15:B15"/>
    <mergeCell ref="A16:B16"/>
    <mergeCell ref="A17:B17"/>
    <mergeCell ref="A10:B10"/>
    <mergeCell ref="A11:B11"/>
    <mergeCell ref="A12:B12"/>
    <mergeCell ref="A18:A19"/>
    <mergeCell ref="A20:A21"/>
    <mergeCell ref="I5:I6"/>
    <mergeCell ref="L5:L6"/>
    <mergeCell ref="O5:O6"/>
    <mergeCell ref="A8:B8"/>
    <mergeCell ref="A9:B9"/>
    <mergeCell ref="A7:B7"/>
    <mergeCell ref="G5:H5"/>
    <mergeCell ref="D5:E5"/>
    <mergeCell ref="A3:B6"/>
    <mergeCell ref="C3:E4"/>
    <mergeCell ref="C5:C6"/>
    <mergeCell ref="F5:F6"/>
    <mergeCell ref="I3:K4"/>
    <mergeCell ref="F3:H4"/>
    <mergeCell ref="L3:N4"/>
    <mergeCell ref="O3:Q4"/>
    <mergeCell ref="R3:T4"/>
    <mergeCell ref="R5:R6"/>
    <mergeCell ref="J5:K5"/>
    <mergeCell ref="M5:N5"/>
    <mergeCell ref="P5:Q5"/>
    <mergeCell ref="S5:T5"/>
  </mergeCells>
  <hyperlinks>
    <hyperlink ref="V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I18:K23 C18:E23 F18:G23 L18:M23 O18:P23 R18:S23" unlocked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>
    <pageSetUpPr fitToPage="1"/>
  </sheetPr>
  <dimension ref="A1:T34"/>
  <sheetViews>
    <sheetView showGridLines="0" zoomScaleNormal="100" workbookViewId="0"/>
  </sheetViews>
  <sheetFormatPr defaultColWidth="9.140625" defaultRowHeight="15" x14ac:dyDescent="0.25"/>
  <cols>
    <col min="1" max="1" width="31.85546875" style="34" customWidth="1"/>
    <col min="2" max="13" width="7.140625" style="34" customWidth="1"/>
    <col min="14" max="15" width="6.42578125" style="34" customWidth="1"/>
    <col min="16" max="16" width="7" style="34" customWidth="1"/>
    <col min="17" max="17" width="6.42578125" style="34" customWidth="1"/>
    <col min="18" max="18" width="7.42578125" style="34" customWidth="1"/>
    <col min="19" max="16384" width="9.140625" style="34"/>
  </cols>
  <sheetData>
    <row r="1" spans="1:20" s="32" customFormat="1" ht="17.25" customHeight="1" x14ac:dyDescent="0.2">
      <c r="A1" s="32" t="s">
        <v>369</v>
      </c>
      <c r="M1" s="52"/>
    </row>
    <row r="2" spans="1:20" s="33" customFormat="1" ht="17.25" customHeight="1" thickBot="1" x14ac:dyDescent="0.3">
      <c r="A2" s="311" t="s">
        <v>376</v>
      </c>
      <c r="I2" s="33" t="s">
        <v>0</v>
      </c>
      <c r="T2" s="40" t="s">
        <v>357</v>
      </c>
    </row>
    <row r="3" spans="1:20" ht="22.5" customHeight="1" x14ac:dyDescent="0.25">
      <c r="A3" s="556" t="s">
        <v>85</v>
      </c>
      <c r="B3" s="454" t="s">
        <v>71</v>
      </c>
      <c r="C3" s="455"/>
      <c r="D3" s="455"/>
      <c r="E3" s="455"/>
      <c r="F3" s="455"/>
      <c r="G3" s="455"/>
      <c r="H3" s="455"/>
      <c r="I3" s="455"/>
      <c r="J3" s="455"/>
      <c r="K3" s="455"/>
      <c r="L3" s="456"/>
      <c r="M3" s="447" t="s">
        <v>284</v>
      </c>
      <c r="N3" s="448"/>
      <c r="O3" s="449" t="s">
        <v>285</v>
      </c>
      <c r="P3" s="450"/>
      <c r="Q3" s="451" t="s">
        <v>286</v>
      </c>
      <c r="R3" s="448"/>
    </row>
    <row r="4" spans="1:20" ht="22.5" customHeight="1" thickBot="1" x14ac:dyDescent="0.3">
      <c r="A4" s="557"/>
      <c r="B4" s="209" t="s">
        <v>6</v>
      </c>
      <c r="C4" s="209" t="s">
        <v>7</v>
      </c>
      <c r="D4" s="209" t="s">
        <v>8</v>
      </c>
      <c r="E4" s="209" t="s">
        <v>57</v>
      </c>
      <c r="F4" s="209" t="s">
        <v>65</v>
      </c>
      <c r="G4" s="210" t="s">
        <v>99</v>
      </c>
      <c r="H4" s="210" t="s">
        <v>112</v>
      </c>
      <c r="I4" s="210" t="s">
        <v>124</v>
      </c>
      <c r="J4" s="210" t="s">
        <v>128</v>
      </c>
      <c r="K4" s="210" t="s">
        <v>131</v>
      </c>
      <c r="L4" s="210" t="s">
        <v>283</v>
      </c>
      <c r="M4" s="232" t="s">
        <v>67</v>
      </c>
      <c r="N4" s="213" t="s">
        <v>68</v>
      </c>
      <c r="O4" s="215" t="s">
        <v>67</v>
      </c>
      <c r="P4" s="213" t="s">
        <v>68</v>
      </c>
      <c r="Q4" s="215" t="s">
        <v>67</v>
      </c>
      <c r="R4" s="245" t="s">
        <v>68</v>
      </c>
    </row>
    <row r="5" spans="1:20" ht="15.75" customHeight="1" x14ac:dyDescent="0.25">
      <c r="A5" s="295" t="s">
        <v>30</v>
      </c>
      <c r="B5" s="304">
        <v>188319</v>
      </c>
      <c r="C5" s="305">
        <v>184583</v>
      </c>
      <c r="D5" s="305">
        <v>185006</v>
      </c>
      <c r="E5" s="306">
        <v>185446</v>
      </c>
      <c r="F5" s="305">
        <v>186565</v>
      </c>
      <c r="G5" s="123">
        <v>188091</v>
      </c>
      <c r="H5" s="123">
        <v>194208</v>
      </c>
      <c r="I5" s="123">
        <v>203962</v>
      </c>
      <c r="J5" s="123">
        <v>214994</v>
      </c>
      <c r="K5" s="123">
        <v>228524</v>
      </c>
      <c r="L5" s="124">
        <v>239925</v>
      </c>
      <c r="M5" s="233">
        <f>L5-K5</f>
        <v>11401</v>
      </c>
      <c r="N5" s="392">
        <f>L5/K5-1</f>
        <v>4.9889727118377136E-2</v>
      </c>
      <c r="O5" s="217">
        <f>L5-G5</f>
        <v>51834</v>
      </c>
      <c r="P5" s="394">
        <f>L5/G5-1</f>
        <v>0.27557937381373909</v>
      </c>
      <c r="Q5" s="216">
        <f>L5-B5</f>
        <v>51606</v>
      </c>
      <c r="R5" s="392">
        <f>L5/B5-1</f>
        <v>0.27403501505424299</v>
      </c>
      <c r="T5" s="22"/>
    </row>
    <row r="6" spans="1:20" ht="15.75" customHeight="1" x14ac:dyDescent="0.25">
      <c r="A6" s="206" t="s">
        <v>50</v>
      </c>
      <c r="B6" s="292">
        <v>1572</v>
      </c>
      <c r="C6" s="294">
        <v>1454</v>
      </c>
      <c r="D6" s="294">
        <v>1407</v>
      </c>
      <c r="E6" s="294">
        <v>1326</v>
      </c>
      <c r="F6" s="294">
        <v>1268</v>
      </c>
      <c r="G6" s="63">
        <v>1237</v>
      </c>
      <c r="H6" s="63">
        <v>1296</v>
      </c>
      <c r="I6" s="63">
        <v>1489</v>
      </c>
      <c r="J6" s="63">
        <v>1714</v>
      </c>
      <c r="K6" s="63">
        <v>1975</v>
      </c>
      <c r="L6" s="133">
        <v>2143</v>
      </c>
      <c r="M6" s="234">
        <f>L6-K6</f>
        <v>168</v>
      </c>
      <c r="N6" s="393">
        <f>L6/K6-1</f>
        <v>8.5063291139240604E-2</v>
      </c>
      <c r="O6" s="218">
        <f>L6-G6</f>
        <v>906</v>
      </c>
      <c r="P6" s="395">
        <f>L6/G6-1</f>
        <v>0.73241713823767185</v>
      </c>
      <c r="Q6" s="55">
        <f>L6-B6</f>
        <v>571</v>
      </c>
      <c r="R6" s="393">
        <f>L6/B6-1</f>
        <v>0.36323155216284997</v>
      </c>
      <c r="T6" s="207"/>
    </row>
    <row r="7" spans="1:20" ht="15.75" customHeight="1" x14ac:dyDescent="0.25">
      <c r="A7" s="206" t="s">
        <v>51</v>
      </c>
      <c r="B7" s="292">
        <v>14141</v>
      </c>
      <c r="C7" s="294">
        <v>13955</v>
      </c>
      <c r="D7" s="294">
        <v>13920</v>
      </c>
      <c r="E7" s="294">
        <v>14063</v>
      </c>
      <c r="F7" s="294">
        <v>14379</v>
      </c>
      <c r="G7" s="63">
        <v>14835</v>
      </c>
      <c r="H7" s="63">
        <v>15664</v>
      </c>
      <c r="I7" s="63">
        <v>16731</v>
      </c>
      <c r="J7" s="63">
        <v>17841</v>
      </c>
      <c r="K7" s="63">
        <v>18992</v>
      </c>
      <c r="L7" s="133">
        <v>19778</v>
      </c>
      <c r="M7" s="234">
        <f>L7-K7</f>
        <v>786</v>
      </c>
      <c r="N7" s="393">
        <f>L7/K7-1</f>
        <v>4.1385846672283177E-2</v>
      </c>
      <c r="O7" s="218">
        <f>L7-G7</f>
        <v>4943</v>
      </c>
      <c r="P7" s="395">
        <f>L7/G7-1</f>
        <v>0.33319851702055958</v>
      </c>
      <c r="Q7" s="55">
        <f>L7-B7</f>
        <v>5637</v>
      </c>
      <c r="R7" s="393">
        <f>L7/B7-1</f>
        <v>0.39862810268014992</v>
      </c>
      <c r="T7" s="207"/>
    </row>
    <row r="8" spans="1:20" ht="15.75" customHeight="1" x14ac:dyDescent="0.25">
      <c r="A8" s="206" t="s">
        <v>96</v>
      </c>
      <c r="B8" s="292">
        <v>274</v>
      </c>
      <c r="C8" s="294">
        <v>279</v>
      </c>
      <c r="D8" s="294">
        <v>222</v>
      </c>
      <c r="E8" s="294">
        <v>171</v>
      </c>
      <c r="F8" s="294">
        <v>146</v>
      </c>
      <c r="G8" s="63">
        <v>114</v>
      </c>
      <c r="H8" s="63">
        <v>122</v>
      </c>
      <c r="I8" s="63">
        <v>121</v>
      </c>
      <c r="J8" s="63">
        <v>79</v>
      </c>
      <c r="K8" s="63">
        <v>109</v>
      </c>
      <c r="L8" s="133">
        <v>109</v>
      </c>
      <c r="M8" s="307">
        <f>L8-K8</f>
        <v>0</v>
      </c>
      <c r="N8" s="393">
        <f>L8/K8-1</f>
        <v>0</v>
      </c>
      <c r="O8" s="218">
        <f>L8-G8</f>
        <v>-5</v>
      </c>
      <c r="P8" s="395">
        <f>L8/G8-1</f>
        <v>-4.3859649122807043E-2</v>
      </c>
      <c r="Q8" s="55">
        <f>L8-B8</f>
        <v>-165</v>
      </c>
      <c r="R8" s="393">
        <f>L8/B8-1</f>
        <v>-0.6021897810218978</v>
      </c>
      <c r="T8" s="207"/>
    </row>
    <row r="9" spans="1:20" ht="15.75" customHeight="1" x14ac:dyDescent="0.25">
      <c r="A9" s="206" t="s">
        <v>32</v>
      </c>
      <c r="B9" s="292">
        <v>14860</v>
      </c>
      <c r="C9" s="294">
        <v>15828</v>
      </c>
      <c r="D9" s="294">
        <v>16860</v>
      </c>
      <c r="E9" s="294">
        <v>17248</v>
      </c>
      <c r="F9" s="294">
        <v>16828</v>
      </c>
      <c r="G9" s="63">
        <v>16089</v>
      </c>
      <c r="H9" s="63">
        <v>15017</v>
      </c>
      <c r="I9" s="63">
        <v>14364</v>
      </c>
      <c r="J9" s="63">
        <v>14163</v>
      </c>
      <c r="K9" s="63">
        <v>14694</v>
      </c>
      <c r="L9" s="133">
        <v>15026</v>
      </c>
      <c r="M9" s="234">
        <f>L9-K9</f>
        <v>332</v>
      </c>
      <c r="N9" s="393">
        <f>L9/K9-1</f>
        <v>2.2594256158976478E-2</v>
      </c>
      <c r="O9" s="218">
        <f>L9-G9</f>
        <v>-1063</v>
      </c>
      <c r="P9" s="395">
        <f>L9/G9-1</f>
        <v>-6.6069985704518608E-2</v>
      </c>
      <c r="Q9" s="55">
        <f>L9-B9</f>
        <v>166</v>
      </c>
      <c r="R9" s="393">
        <f>L9/B9-1</f>
        <v>1.1170928667563862E-2</v>
      </c>
      <c r="T9" s="207"/>
    </row>
    <row r="10" spans="1:20" ht="15.75" customHeight="1" x14ac:dyDescent="0.25">
      <c r="A10" s="206" t="s">
        <v>87</v>
      </c>
      <c r="B10" s="292">
        <v>12813</v>
      </c>
      <c r="C10" s="294">
        <v>12717</v>
      </c>
      <c r="D10" s="294">
        <v>12836</v>
      </c>
      <c r="E10" s="294">
        <v>12928</v>
      </c>
      <c r="F10" s="294">
        <v>13247</v>
      </c>
      <c r="G10" s="63">
        <v>13438</v>
      </c>
      <c r="H10" s="63">
        <v>14154</v>
      </c>
      <c r="I10" s="63">
        <v>15067</v>
      </c>
      <c r="J10" s="63">
        <v>15898</v>
      </c>
      <c r="K10" s="63">
        <v>17023</v>
      </c>
      <c r="L10" s="133">
        <v>17800</v>
      </c>
      <c r="M10" s="234">
        <f t="shared" ref="M10:M31" si="0">L10-K10</f>
        <v>777</v>
      </c>
      <c r="N10" s="393">
        <f t="shared" ref="N10:N31" si="1">L10/K10-1</f>
        <v>4.5644128531986183E-2</v>
      </c>
      <c r="O10" s="218">
        <f t="shared" ref="O10:O31" si="2">L10-G10</f>
        <v>4362</v>
      </c>
      <c r="P10" s="395">
        <f t="shared" ref="P10:P31" si="3">L10/G10-1</f>
        <v>0.32460187527905937</v>
      </c>
      <c r="Q10" s="55">
        <f t="shared" ref="Q10:Q31" si="4">L10-B10</f>
        <v>4987</v>
      </c>
      <c r="R10" s="393">
        <f t="shared" ref="R10:R31" si="5">L10/B10-1</f>
        <v>0.38921407945055808</v>
      </c>
      <c r="T10" s="207"/>
    </row>
    <row r="11" spans="1:20" ht="15.75" customHeight="1" x14ac:dyDescent="0.25">
      <c r="A11" s="206" t="s">
        <v>33</v>
      </c>
      <c r="B11" s="292">
        <v>2197</v>
      </c>
      <c r="C11" s="294">
        <v>2317</v>
      </c>
      <c r="D11" s="294">
        <v>2477</v>
      </c>
      <c r="E11" s="294">
        <v>2504</v>
      </c>
      <c r="F11" s="294">
        <v>2496</v>
      </c>
      <c r="G11" s="63">
        <v>2431</v>
      </c>
      <c r="H11" s="63">
        <v>2486</v>
      </c>
      <c r="I11" s="63">
        <v>2494</v>
      </c>
      <c r="J11" s="63">
        <v>2588</v>
      </c>
      <c r="K11" s="63">
        <v>2714</v>
      </c>
      <c r="L11" s="133">
        <v>2789</v>
      </c>
      <c r="M11" s="234">
        <f t="shared" si="0"/>
        <v>75</v>
      </c>
      <c r="N11" s="393">
        <f t="shared" si="1"/>
        <v>2.763448784082545E-2</v>
      </c>
      <c r="O11" s="218">
        <f t="shared" si="2"/>
        <v>358</v>
      </c>
      <c r="P11" s="395">
        <f t="shared" si="3"/>
        <v>0.14726450020567672</v>
      </c>
      <c r="Q11" s="55">
        <f t="shared" si="4"/>
        <v>592</v>
      </c>
      <c r="R11" s="393">
        <f t="shared" si="5"/>
        <v>0.26945835229858894</v>
      </c>
      <c r="T11" s="207"/>
    </row>
    <row r="12" spans="1:20" ht="15.75" customHeight="1" x14ac:dyDescent="0.25">
      <c r="A12" s="206" t="s">
        <v>34</v>
      </c>
      <c r="B12" s="292">
        <v>911</v>
      </c>
      <c r="C12" s="294">
        <v>923</v>
      </c>
      <c r="D12" s="294">
        <v>960</v>
      </c>
      <c r="E12" s="294">
        <v>916</v>
      </c>
      <c r="F12" s="294">
        <v>868</v>
      </c>
      <c r="G12" s="63">
        <v>887</v>
      </c>
      <c r="H12" s="63">
        <v>905</v>
      </c>
      <c r="I12" s="63">
        <v>952</v>
      </c>
      <c r="J12" s="63">
        <v>962</v>
      </c>
      <c r="K12" s="63">
        <v>1063</v>
      </c>
      <c r="L12" s="133">
        <v>1091</v>
      </c>
      <c r="M12" s="234">
        <f t="shared" si="0"/>
        <v>28</v>
      </c>
      <c r="N12" s="393">
        <f t="shared" si="1"/>
        <v>2.6340545625587852E-2</v>
      </c>
      <c r="O12" s="218">
        <f t="shared" si="2"/>
        <v>204</v>
      </c>
      <c r="P12" s="395">
        <f t="shared" si="3"/>
        <v>0.22998872604284104</v>
      </c>
      <c r="Q12" s="55">
        <f t="shared" si="4"/>
        <v>180</v>
      </c>
      <c r="R12" s="393">
        <f t="shared" si="5"/>
        <v>0.19758507135016457</v>
      </c>
      <c r="T12" s="207"/>
    </row>
    <row r="13" spans="1:20" ht="15.75" customHeight="1" x14ac:dyDescent="0.25">
      <c r="A13" s="206" t="s">
        <v>35</v>
      </c>
      <c r="B13" s="292">
        <v>518</v>
      </c>
      <c r="C13" s="294">
        <v>458</v>
      </c>
      <c r="D13" s="294">
        <v>431</v>
      </c>
      <c r="E13" s="294">
        <v>425</v>
      </c>
      <c r="F13" s="294">
        <v>406</v>
      </c>
      <c r="G13" s="63">
        <v>422</v>
      </c>
      <c r="H13" s="63">
        <v>437</v>
      </c>
      <c r="I13" s="63">
        <v>462</v>
      </c>
      <c r="J13" s="63">
        <v>542</v>
      </c>
      <c r="K13" s="63">
        <v>575</v>
      </c>
      <c r="L13" s="133">
        <v>557</v>
      </c>
      <c r="M13" s="234">
        <f t="shared" si="0"/>
        <v>-18</v>
      </c>
      <c r="N13" s="393">
        <f t="shared" si="1"/>
        <v>-3.1304347826086931E-2</v>
      </c>
      <c r="O13" s="218">
        <f t="shared" si="2"/>
        <v>135</v>
      </c>
      <c r="P13" s="395">
        <f t="shared" si="3"/>
        <v>0.3199052132701421</v>
      </c>
      <c r="Q13" s="55">
        <f t="shared" si="4"/>
        <v>39</v>
      </c>
      <c r="R13" s="393">
        <f t="shared" si="5"/>
        <v>7.528957528957525E-2</v>
      </c>
      <c r="T13" s="207"/>
    </row>
    <row r="14" spans="1:20" ht="24.75" customHeight="1" x14ac:dyDescent="0.25">
      <c r="A14" s="206" t="s">
        <v>36</v>
      </c>
      <c r="B14" s="292">
        <v>57</v>
      </c>
      <c r="C14" s="294">
        <v>66</v>
      </c>
      <c r="D14" s="294">
        <v>76</v>
      </c>
      <c r="E14" s="294">
        <v>83</v>
      </c>
      <c r="F14" s="294">
        <v>81</v>
      </c>
      <c r="G14" s="63">
        <v>60</v>
      </c>
      <c r="H14" s="63">
        <v>44</v>
      </c>
      <c r="I14" s="63">
        <v>34</v>
      </c>
      <c r="J14" s="63">
        <v>24</v>
      </c>
      <c r="K14" s="63">
        <v>36</v>
      </c>
      <c r="L14" s="133">
        <v>35</v>
      </c>
      <c r="M14" s="234">
        <f t="shared" si="0"/>
        <v>-1</v>
      </c>
      <c r="N14" s="393">
        <f t="shared" si="1"/>
        <v>-2.777777777777779E-2</v>
      </c>
      <c r="O14" s="218">
        <f t="shared" si="2"/>
        <v>-25</v>
      </c>
      <c r="P14" s="395">
        <f t="shared" si="3"/>
        <v>-0.41666666666666663</v>
      </c>
      <c r="Q14" s="55">
        <f t="shared" si="4"/>
        <v>-22</v>
      </c>
      <c r="R14" s="393">
        <f t="shared" si="5"/>
        <v>-0.38596491228070173</v>
      </c>
      <c r="T14" s="207"/>
    </row>
    <row r="15" spans="1:20" ht="24.75" customHeight="1" x14ac:dyDescent="0.25">
      <c r="A15" s="206" t="s">
        <v>37</v>
      </c>
      <c r="B15" s="292">
        <v>711</v>
      </c>
      <c r="C15" s="294">
        <v>642</v>
      </c>
      <c r="D15" s="294">
        <v>570</v>
      </c>
      <c r="E15" s="294">
        <v>542</v>
      </c>
      <c r="F15" s="294">
        <v>592</v>
      </c>
      <c r="G15" s="63">
        <v>601</v>
      </c>
      <c r="H15" s="63">
        <v>737</v>
      </c>
      <c r="I15" s="63">
        <v>869</v>
      </c>
      <c r="J15" s="63">
        <v>950</v>
      </c>
      <c r="K15" s="63">
        <v>1077</v>
      </c>
      <c r="L15" s="133">
        <v>1168</v>
      </c>
      <c r="M15" s="234">
        <f t="shared" si="0"/>
        <v>91</v>
      </c>
      <c r="N15" s="393">
        <f t="shared" si="1"/>
        <v>8.4493964716805925E-2</v>
      </c>
      <c r="O15" s="218">
        <f t="shared" si="2"/>
        <v>567</v>
      </c>
      <c r="P15" s="395">
        <f t="shared" si="3"/>
        <v>0.94342762063227958</v>
      </c>
      <c r="Q15" s="55">
        <f t="shared" si="4"/>
        <v>457</v>
      </c>
      <c r="R15" s="393">
        <f t="shared" si="5"/>
        <v>0.64275668073136427</v>
      </c>
      <c r="T15" s="207"/>
    </row>
    <row r="16" spans="1:20" ht="24.75" customHeight="1" x14ac:dyDescent="0.25">
      <c r="A16" s="206" t="s">
        <v>38</v>
      </c>
      <c r="B16" s="292">
        <v>2469</v>
      </c>
      <c r="C16" s="294">
        <v>2379</v>
      </c>
      <c r="D16" s="294">
        <v>2382</v>
      </c>
      <c r="E16" s="294">
        <v>2325</v>
      </c>
      <c r="F16" s="294">
        <v>2364</v>
      </c>
      <c r="G16" s="63">
        <v>2285</v>
      </c>
      <c r="H16" s="63">
        <v>2362</v>
      </c>
      <c r="I16" s="63">
        <v>2521</v>
      </c>
      <c r="J16" s="63">
        <v>2693</v>
      </c>
      <c r="K16" s="63">
        <v>2873</v>
      </c>
      <c r="L16" s="133">
        <v>2982</v>
      </c>
      <c r="M16" s="234">
        <f t="shared" si="0"/>
        <v>109</v>
      </c>
      <c r="N16" s="393">
        <f t="shared" si="1"/>
        <v>3.7939436129481363E-2</v>
      </c>
      <c r="O16" s="218">
        <f t="shared" si="2"/>
        <v>697</v>
      </c>
      <c r="P16" s="395">
        <f t="shared" si="3"/>
        <v>0.30503282275711152</v>
      </c>
      <c r="Q16" s="55">
        <f t="shared" si="4"/>
        <v>513</v>
      </c>
      <c r="R16" s="393">
        <f t="shared" si="5"/>
        <v>0.20777642770352367</v>
      </c>
      <c r="T16" s="207"/>
    </row>
    <row r="17" spans="1:20" ht="15.75" customHeight="1" x14ac:dyDescent="0.25">
      <c r="A17" s="206" t="s">
        <v>39</v>
      </c>
      <c r="B17" s="292">
        <v>8596</v>
      </c>
      <c r="C17" s="294">
        <v>7827</v>
      </c>
      <c r="D17" s="294">
        <v>7589</v>
      </c>
      <c r="E17" s="294">
        <v>7477</v>
      </c>
      <c r="F17" s="294">
        <v>7590</v>
      </c>
      <c r="G17" s="63">
        <v>7823</v>
      </c>
      <c r="H17" s="63">
        <v>8331</v>
      </c>
      <c r="I17" s="63">
        <v>9040</v>
      </c>
      <c r="J17" s="63">
        <v>9676</v>
      </c>
      <c r="K17" s="63">
        <v>10287</v>
      </c>
      <c r="L17" s="133">
        <v>10708</v>
      </c>
      <c r="M17" s="234">
        <f t="shared" si="0"/>
        <v>421</v>
      </c>
      <c r="N17" s="393">
        <f t="shared" si="1"/>
        <v>4.0925439875571179E-2</v>
      </c>
      <c r="O17" s="218">
        <f t="shared" si="2"/>
        <v>2885</v>
      </c>
      <c r="P17" s="395">
        <f t="shared" si="3"/>
        <v>0.36878435382845454</v>
      </c>
      <c r="Q17" s="55">
        <f t="shared" si="4"/>
        <v>2112</v>
      </c>
      <c r="R17" s="393">
        <f t="shared" si="5"/>
        <v>0.24569567240577017</v>
      </c>
      <c r="T17" s="207"/>
    </row>
    <row r="18" spans="1:20" ht="15.75" customHeight="1" x14ac:dyDescent="0.25">
      <c r="A18" s="206" t="s">
        <v>40</v>
      </c>
      <c r="B18" s="292">
        <v>3755</v>
      </c>
      <c r="C18" s="294">
        <v>3533</v>
      </c>
      <c r="D18" s="294">
        <v>3550</v>
      </c>
      <c r="E18" s="294">
        <v>3530</v>
      </c>
      <c r="F18" s="294">
        <v>3514</v>
      </c>
      <c r="G18" s="63">
        <v>3561</v>
      </c>
      <c r="H18" s="63">
        <v>3663</v>
      </c>
      <c r="I18" s="63">
        <v>3899</v>
      </c>
      <c r="J18" s="63">
        <v>4201</v>
      </c>
      <c r="K18" s="63">
        <v>4544</v>
      </c>
      <c r="L18" s="133">
        <v>4929</v>
      </c>
      <c r="M18" s="234">
        <f t="shared" si="0"/>
        <v>385</v>
      </c>
      <c r="N18" s="393">
        <f t="shared" si="1"/>
        <v>8.472711267605626E-2</v>
      </c>
      <c r="O18" s="218">
        <f t="shared" si="2"/>
        <v>1368</v>
      </c>
      <c r="P18" s="395">
        <f t="shared" si="3"/>
        <v>0.38416175231676486</v>
      </c>
      <c r="Q18" s="55">
        <f t="shared" si="4"/>
        <v>1174</v>
      </c>
      <c r="R18" s="393">
        <f t="shared" si="5"/>
        <v>0.31264980026631162</v>
      </c>
      <c r="T18" s="207"/>
    </row>
    <row r="19" spans="1:20" ht="15.75" customHeight="1" x14ac:dyDescent="0.25">
      <c r="A19" s="206" t="s">
        <v>41</v>
      </c>
      <c r="B19" s="292">
        <v>4449</v>
      </c>
      <c r="C19" s="294">
        <v>4200</v>
      </c>
      <c r="D19" s="294">
        <v>4149</v>
      </c>
      <c r="E19" s="294">
        <v>4140</v>
      </c>
      <c r="F19" s="294">
        <v>4168</v>
      </c>
      <c r="G19" s="63">
        <v>4343</v>
      </c>
      <c r="H19" s="63">
        <v>4759</v>
      </c>
      <c r="I19" s="63">
        <v>5273</v>
      </c>
      <c r="J19" s="63">
        <v>5622</v>
      </c>
      <c r="K19" s="63">
        <v>6092</v>
      </c>
      <c r="L19" s="133">
        <v>6282</v>
      </c>
      <c r="M19" s="234">
        <f t="shared" si="0"/>
        <v>190</v>
      </c>
      <c r="N19" s="393">
        <f t="shared" si="1"/>
        <v>3.1188443860800996E-2</v>
      </c>
      <c r="O19" s="218">
        <f t="shared" si="2"/>
        <v>1939</v>
      </c>
      <c r="P19" s="395">
        <f t="shared" si="3"/>
        <v>0.44646557679023724</v>
      </c>
      <c r="Q19" s="55">
        <f t="shared" si="4"/>
        <v>1833</v>
      </c>
      <c r="R19" s="393">
        <f t="shared" si="5"/>
        <v>0.41200269723533389</v>
      </c>
      <c r="T19" s="207"/>
    </row>
    <row r="20" spans="1:20" ht="15.75" customHeight="1" x14ac:dyDescent="0.25">
      <c r="A20" s="206" t="s">
        <v>42</v>
      </c>
      <c r="B20" s="292">
        <v>6696</v>
      </c>
      <c r="C20" s="294">
        <v>6546</v>
      </c>
      <c r="D20" s="294">
        <v>6372</v>
      </c>
      <c r="E20" s="294">
        <v>6189</v>
      </c>
      <c r="F20" s="294">
        <v>5971</v>
      </c>
      <c r="G20" s="63">
        <v>5833</v>
      </c>
      <c r="H20" s="63">
        <v>6054</v>
      </c>
      <c r="I20" s="63">
        <v>6673</v>
      </c>
      <c r="J20" s="63">
        <v>7298</v>
      </c>
      <c r="K20" s="63">
        <v>7957</v>
      </c>
      <c r="L20" s="133">
        <v>8437</v>
      </c>
      <c r="M20" s="234">
        <f t="shared" si="0"/>
        <v>480</v>
      </c>
      <c r="N20" s="393">
        <f t="shared" si="1"/>
        <v>6.0324242805077199E-2</v>
      </c>
      <c r="O20" s="218">
        <f t="shared" si="2"/>
        <v>2604</v>
      </c>
      <c r="P20" s="395">
        <f t="shared" si="3"/>
        <v>0.44642551002914455</v>
      </c>
      <c r="Q20" s="55">
        <f t="shared" si="4"/>
        <v>1741</v>
      </c>
      <c r="R20" s="393">
        <f t="shared" si="5"/>
        <v>0.26000597371565104</v>
      </c>
      <c r="T20" s="207"/>
    </row>
    <row r="21" spans="1:20" ht="15.75" customHeight="1" x14ac:dyDescent="0.25">
      <c r="A21" s="206" t="s">
        <v>52</v>
      </c>
      <c r="B21" s="292">
        <v>2019</v>
      </c>
      <c r="C21" s="294">
        <v>2125</v>
      </c>
      <c r="D21" s="294">
        <v>2239</v>
      </c>
      <c r="E21" s="294">
        <v>2317</v>
      </c>
      <c r="F21" s="294">
        <v>2342</v>
      </c>
      <c r="G21" s="63">
        <v>2364</v>
      </c>
      <c r="H21" s="63">
        <v>2398</v>
      </c>
      <c r="I21" s="63">
        <v>2536</v>
      </c>
      <c r="J21" s="63">
        <v>2600</v>
      </c>
      <c r="K21" s="63">
        <v>2619</v>
      </c>
      <c r="L21" s="133">
        <v>2658</v>
      </c>
      <c r="M21" s="234">
        <f t="shared" si="0"/>
        <v>39</v>
      </c>
      <c r="N21" s="393">
        <f t="shared" si="1"/>
        <v>1.4891179839633395E-2</v>
      </c>
      <c r="O21" s="218">
        <f t="shared" si="2"/>
        <v>294</v>
      </c>
      <c r="P21" s="395">
        <f t="shared" si="3"/>
        <v>0.12436548223350252</v>
      </c>
      <c r="Q21" s="55">
        <f t="shared" si="4"/>
        <v>639</v>
      </c>
      <c r="R21" s="393">
        <f t="shared" si="5"/>
        <v>0.31649331352154531</v>
      </c>
      <c r="T21" s="207"/>
    </row>
    <row r="22" spans="1:20" ht="15.75" customHeight="1" x14ac:dyDescent="0.25">
      <c r="A22" s="206" t="s">
        <v>43</v>
      </c>
      <c r="B22" s="292">
        <v>12043</v>
      </c>
      <c r="C22" s="294">
        <v>11747</v>
      </c>
      <c r="D22" s="294">
        <v>11873</v>
      </c>
      <c r="E22" s="294">
        <v>12441</v>
      </c>
      <c r="F22" s="294">
        <v>13127</v>
      </c>
      <c r="G22" s="63">
        <v>14165</v>
      </c>
      <c r="H22" s="63">
        <v>15379</v>
      </c>
      <c r="I22" s="63">
        <v>16314</v>
      </c>
      <c r="J22" s="63">
        <v>16730</v>
      </c>
      <c r="K22" s="63">
        <v>17374</v>
      </c>
      <c r="L22" s="133">
        <v>17954</v>
      </c>
      <c r="M22" s="234">
        <f t="shared" si="0"/>
        <v>580</v>
      </c>
      <c r="N22" s="393">
        <f t="shared" si="1"/>
        <v>3.3383216300218788E-2</v>
      </c>
      <c r="O22" s="218">
        <f t="shared" si="2"/>
        <v>3789</v>
      </c>
      <c r="P22" s="395">
        <f t="shared" si="3"/>
        <v>0.26749029297564419</v>
      </c>
      <c r="Q22" s="55">
        <f t="shared" si="4"/>
        <v>5911</v>
      </c>
      <c r="R22" s="393">
        <f t="shared" si="5"/>
        <v>0.49082454537905829</v>
      </c>
      <c r="T22" s="207"/>
    </row>
    <row r="23" spans="1:20" ht="15.75" customHeight="1" x14ac:dyDescent="0.25">
      <c r="A23" s="206" t="s">
        <v>44</v>
      </c>
      <c r="B23" s="292">
        <v>29829</v>
      </c>
      <c r="C23" s="294">
        <v>28366</v>
      </c>
      <c r="D23" s="294">
        <v>27765</v>
      </c>
      <c r="E23" s="294">
        <v>27567</v>
      </c>
      <c r="F23" s="294">
        <v>27768</v>
      </c>
      <c r="G23" s="63">
        <v>28125</v>
      </c>
      <c r="H23" s="63">
        <v>28909</v>
      </c>
      <c r="I23" s="63">
        <v>30311</v>
      </c>
      <c r="J23" s="63">
        <v>32421</v>
      </c>
      <c r="K23" s="63">
        <v>34955</v>
      </c>
      <c r="L23" s="133">
        <v>36922</v>
      </c>
      <c r="M23" s="234">
        <f t="shared" si="0"/>
        <v>1967</v>
      </c>
      <c r="N23" s="393">
        <f t="shared" si="1"/>
        <v>5.6272350164497276E-2</v>
      </c>
      <c r="O23" s="308">
        <f t="shared" si="2"/>
        <v>8797</v>
      </c>
      <c r="P23" s="395">
        <f t="shared" si="3"/>
        <v>0.31278222222222229</v>
      </c>
      <c r="Q23" s="55">
        <f t="shared" si="4"/>
        <v>7093</v>
      </c>
      <c r="R23" s="393">
        <f t="shared" si="5"/>
        <v>0.23778872908914139</v>
      </c>
      <c r="T23" s="207"/>
    </row>
    <row r="24" spans="1:20" s="37" customFormat="1" ht="15.75" customHeight="1" x14ac:dyDescent="0.2">
      <c r="A24" s="206" t="s">
        <v>45</v>
      </c>
      <c r="B24" s="292">
        <v>15499</v>
      </c>
      <c r="C24" s="294">
        <v>14828</v>
      </c>
      <c r="D24" s="294">
        <v>14200</v>
      </c>
      <c r="E24" s="294">
        <v>13683</v>
      </c>
      <c r="F24" s="294">
        <v>13276</v>
      </c>
      <c r="G24" s="63">
        <v>12960</v>
      </c>
      <c r="H24" s="63">
        <v>13068</v>
      </c>
      <c r="I24" s="63">
        <v>13284</v>
      </c>
      <c r="J24" s="63">
        <v>14238</v>
      </c>
      <c r="K24" s="63">
        <v>15306</v>
      </c>
      <c r="L24" s="133">
        <v>16473</v>
      </c>
      <c r="M24" s="234">
        <f t="shared" si="0"/>
        <v>1167</v>
      </c>
      <c r="N24" s="393">
        <f t="shared" si="1"/>
        <v>7.624460995687965E-2</v>
      </c>
      <c r="O24" s="218">
        <f t="shared" si="2"/>
        <v>3513</v>
      </c>
      <c r="P24" s="395">
        <f t="shared" si="3"/>
        <v>0.27106481481481493</v>
      </c>
      <c r="Q24" s="55">
        <f t="shared" si="4"/>
        <v>974</v>
      </c>
      <c r="R24" s="393">
        <f t="shared" si="5"/>
        <v>6.2842764049293454E-2</v>
      </c>
      <c r="T24" s="207"/>
    </row>
    <row r="25" spans="1:20" ht="15.75" customHeight="1" x14ac:dyDescent="0.25">
      <c r="A25" s="206" t="s">
        <v>46</v>
      </c>
      <c r="B25" s="292">
        <v>1704</v>
      </c>
      <c r="C25" s="294">
        <v>1465</v>
      </c>
      <c r="D25" s="294">
        <v>1337</v>
      </c>
      <c r="E25" s="294">
        <v>1264</v>
      </c>
      <c r="F25" s="294">
        <v>1109</v>
      </c>
      <c r="G25" s="63">
        <v>1033</v>
      </c>
      <c r="H25" s="63">
        <v>1040</v>
      </c>
      <c r="I25" s="63">
        <v>1084</v>
      </c>
      <c r="J25" s="63">
        <v>1180</v>
      </c>
      <c r="K25" s="63">
        <v>1237</v>
      </c>
      <c r="L25" s="133">
        <v>1350</v>
      </c>
      <c r="M25" s="234">
        <f t="shared" si="0"/>
        <v>113</v>
      </c>
      <c r="N25" s="393">
        <f t="shared" si="1"/>
        <v>9.1350040420371759E-2</v>
      </c>
      <c r="O25" s="218">
        <f t="shared" si="2"/>
        <v>317</v>
      </c>
      <c r="P25" s="395">
        <f t="shared" si="3"/>
        <v>0.30687318489835436</v>
      </c>
      <c r="Q25" s="55">
        <f t="shared" si="4"/>
        <v>-354</v>
      </c>
      <c r="R25" s="393">
        <f t="shared" si="5"/>
        <v>-0.20774647887323938</v>
      </c>
      <c r="T25" s="22"/>
    </row>
    <row r="26" spans="1:20" ht="15.75" customHeight="1" x14ac:dyDescent="0.25">
      <c r="A26" s="206" t="s">
        <v>53</v>
      </c>
      <c r="B26" s="292">
        <v>10178</v>
      </c>
      <c r="C26" s="294">
        <v>10701</v>
      </c>
      <c r="D26" s="294">
        <v>11363</v>
      </c>
      <c r="E26" s="294">
        <v>11680</v>
      </c>
      <c r="F26" s="294">
        <v>11936</v>
      </c>
      <c r="G26" s="63">
        <v>12047</v>
      </c>
      <c r="H26" s="63">
        <v>12406</v>
      </c>
      <c r="I26" s="63">
        <v>13058</v>
      </c>
      <c r="J26" s="63">
        <v>13758</v>
      </c>
      <c r="K26" s="63">
        <v>14529</v>
      </c>
      <c r="L26" s="133">
        <v>15126</v>
      </c>
      <c r="M26" s="234">
        <f t="shared" si="0"/>
        <v>597</v>
      </c>
      <c r="N26" s="393">
        <f t="shared" si="1"/>
        <v>4.1090233326450454E-2</v>
      </c>
      <c r="O26" s="218">
        <f t="shared" si="2"/>
        <v>3079</v>
      </c>
      <c r="P26" s="395">
        <f t="shared" si="3"/>
        <v>0.25558230264796222</v>
      </c>
      <c r="Q26" s="55">
        <f t="shared" si="4"/>
        <v>4948</v>
      </c>
      <c r="R26" s="393">
        <f t="shared" si="5"/>
        <v>0.48614659068579291</v>
      </c>
    </row>
    <row r="27" spans="1:20" ht="15.75" customHeight="1" x14ac:dyDescent="0.25">
      <c r="A27" s="206" t="s">
        <v>47</v>
      </c>
      <c r="B27" s="292">
        <v>3751</v>
      </c>
      <c r="C27" s="294">
        <v>3531</v>
      </c>
      <c r="D27" s="294">
        <v>3440</v>
      </c>
      <c r="E27" s="294">
        <v>3473</v>
      </c>
      <c r="F27" s="294">
        <v>3410</v>
      </c>
      <c r="G27" s="63">
        <v>3152</v>
      </c>
      <c r="H27" s="63">
        <v>3154</v>
      </c>
      <c r="I27" s="63">
        <v>3371</v>
      </c>
      <c r="J27" s="63">
        <v>3731</v>
      </c>
      <c r="K27" s="63">
        <v>4098</v>
      </c>
      <c r="L27" s="133">
        <v>4456</v>
      </c>
      <c r="M27" s="234">
        <f t="shared" si="0"/>
        <v>358</v>
      </c>
      <c r="N27" s="393">
        <f t="shared" si="1"/>
        <v>8.735968765251334E-2</v>
      </c>
      <c r="O27" s="218">
        <f t="shared" si="2"/>
        <v>1304</v>
      </c>
      <c r="P27" s="395">
        <f t="shared" si="3"/>
        <v>0.41370558375634525</v>
      </c>
      <c r="Q27" s="55">
        <f t="shared" si="4"/>
        <v>705</v>
      </c>
      <c r="R27" s="393">
        <f t="shared" si="5"/>
        <v>0.18794988003199142</v>
      </c>
    </row>
    <row r="28" spans="1:20" ht="15.75" customHeight="1" x14ac:dyDescent="0.25">
      <c r="A28" s="206" t="s">
        <v>54</v>
      </c>
      <c r="B28" s="292">
        <v>600</v>
      </c>
      <c r="C28" s="294">
        <v>637</v>
      </c>
      <c r="D28" s="294">
        <v>690</v>
      </c>
      <c r="E28" s="294">
        <v>691</v>
      </c>
      <c r="F28" s="294">
        <v>655</v>
      </c>
      <c r="G28" s="63">
        <v>620</v>
      </c>
      <c r="H28" s="63">
        <v>660</v>
      </c>
      <c r="I28" s="63">
        <v>673</v>
      </c>
      <c r="J28" s="63">
        <v>730</v>
      </c>
      <c r="K28" s="63">
        <v>798</v>
      </c>
      <c r="L28" s="133">
        <v>876</v>
      </c>
      <c r="M28" s="234">
        <f t="shared" si="0"/>
        <v>78</v>
      </c>
      <c r="N28" s="393">
        <f t="shared" si="1"/>
        <v>9.7744360902255689E-2</v>
      </c>
      <c r="O28" s="218">
        <f t="shared" si="2"/>
        <v>256</v>
      </c>
      <c r="P28" s="395">
        <f t="shared" si="3"/>
        <v>0.41290322580645156</v>
      </c>
      <c r="Q28" s="55">
        <f t="shared" si="4"/>
        <v>276</v>
      </c>
      <c r="R28" s="393">
        <f t="shared" si="5"/>
        <v>0.45999999999999996</v>
      </c>
    </row>
    <row r="29" spans="1:20" ht="15.75" customHeight="1" x14ac:dyDescent="0.25">
      <c r="A29" s="206" t="s">
        <v>48</v>
      </c>
      <c r="B29" s="292">
        <v>13193</v>
      </c>
      <c r="C29" s="294">
        <v>13060</v>
      </c>
      <c r="D29" s="294">
        <v>13252</v>
      </c>
      <c r="E29" s="294">
        <v>12987</v>
      </c>
      <c r="F29" s="294">
        <v>12986</v>
      </c>
      <c r="G29" s="63">
        <v>13166</v>
      </c>
      <c r="H29" s="63">
        <v>13712</v>
      </c>
      <c r="I29" s="63">
        <v>14471</v>
      </c>
      <c r="J29" s="63">
        <v>15001</v>
      </c>
      <c r="K29" s="63">
        <v>15571</v>
      </c>
      <c r="L29" s="133">
        <v>15913</v>
      </c>
      <c r="M29" s="234">
        <f t="shared" si="0"/>
        <v>342</v>
      </c>
      <c r="N29" s="393">
        <f t="shared" si="1"/>
        <v>2.1963907263502724E-2</v>
      </c>
      <c r="O29" s="218">
        <f t="shared" si="2"/>
        <v>2747</v>
      </c>
      <c r="P29" s="395">
        <f t="shared" si="3"/>
        <v>0.20864347561901875</v>
      </c>
      <c r="Q29" s="55">
        <f t="shared" si="4"/>
        <v>2720</v>
      </c>
      <c r="R29" s="393">
        <f t="shared" si="5"/>
        <v>0.20616993860380495</v>
      </c>
    </row>
    <row r="30" spans="1:20" ht="15.75" customHeight="1" x14ac:dyDescent="0.25">
      <c r="A30" s="206" t="s">
        <v>55</v>
      </c>
      <c r="B30" s="292">
        <v>15670</v>
      </c>
      <c r="C30" s="294">
        <v>15024</v>
      </c>
      <c r="D30" s="294">
        <v>14993</v>
      </c>
      <c r="E30" s="294">
        <v>15068</v>
      </c>
      <c r="F30" s="294">
        <v>15112</v>
      </c>
      <c r="G30" s="63">
        <v>15140</v>
      </c>
      <c r="H30" s="63">
        <v>15640</v>
      </c>
      <c r="I30" s="63">
        <v>16655</v>
      </c>
      <c r="J30" s="63">
        <v>17778</v>
      </c>
      <c r="K30" s="63">
        <v>19048</v>
      </c>
      <c r="L30" s="133">
        <v>21065</v>
      </c>
      <c r="M30" s="234">
        <f t="shared" si="0"/>
        <v>2017</v>
      </c>
      <c r="N30" s="393">
        <f t="shared" si="1"/>
        <v>0.10589038219235625</v>
      </c>
      <c r="O30" s="218">
        <f t="shared" si="2"/>
        <v>5925</v>
      </c>
      <c r="P30" s="395">
        <f t="shared" si="3"/>
        <v>0.39134742404227207</v>
      </c>
      <c r="Q30" s="55">
        <f t="shared" si="4"/>
        <v>5395</v>
      </c>
      <c r="R30" s="393">
        <f t="shared" si="5"/>
        <v>0.34428844926611357</v>
      </c>
    </row>
    <row r="31" spans="1:20" ht="15.75" customHeight="1" x14ac:dyDescent="0.25">
      <c r="A31" s="206" t="s">
        <v>49</v>
      </c>
      <c r="B31" s="292">
        <v>9814</v>
      </c>
      <c r="C31" s="294">
        <v>9975</v>
      </c>
      <c r="D31" s="294">
        <v>10053</v>
      </c>
      <c r="E31" s="294">
        <v>10408</v>
      </c>
      <c r="F31" s="294">
        <v>10926</v>
      </c>
      <c r="G31" s="63">
        <v>11360</v>
      </c>
      <c r="H31" s="63">
        <v>11811</v>
      </c>
      <c r="I31" s="63">
        <v>12216</v>
      </c>
      <c r="J31" s="63">
        <v>12576</v>
      </c>
      <c r="K31" s="63">
        <v>12978</v>
      </c>
      <c r="L31" s="133">
        <v>13298</v>
      </c>
      <c r="M31" s="234">
        <f t="shared" si="0"/>
        <v>320</v>
      </c>
      <c r="N31" s="393">
        <f t="shared" si="1"/>
        <v>2.4657112035752826E-2</v>
      </c>
      <c r="O31" s="218">
        <f t="shared" si="2"/>
        <v>1938</v>
      </c>
      <c r="P31" s="395">
        <f t="shared" si="3"/>
        <v>0.1705985915492958</v>
      </c>
      <c r="Q31" s="55">
        <f t="shared" si="4"/>
        <v>3484</v>
      </c>
      <c r="R31" s="393">
        <f t="shared" si="5"/>
        <v>0.3550030568575504</v>
      </c>
    </row>
    <row r="32" spans="1:20" s="113" customFormat="1" ht="15.75" customHeight="1" x14ac:dyDescent="0.25">
      <c r="A32" s="207"/>
      <c r="B32" s="314"/>
      <c r="C32" s="314"/>
      <c r="D32" s="314"/>
      <c r="E32" s="314"/>
      <c r="F32" s="314"/>
      <c r="G32" s="6"/>
      <c r="H32" s="6"/>
      <c r="I32" s="6"/>
      <c r="J32" s="6"/>
      <c r="K32" s="6"/>
      <c r="L32" s="6"/>
      <c r="M32" s="309"/>
      <c r="N32" s="214"/>
      <c r="O32" s="309"/>
      <c r="P32" s="214"/>
      <c r="Q32" s="309"/>
      <c r="R32" s="214"/>
    </row>
    <row r="33" spans="1:16" x14ac:dyDescent="0.25">
      <c r="A33" s="21" t="s">
        <v>107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81"/>
      <c r="P33" s="39"/>
    </row>
    <row r="34" spans="1:16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</row>
  </sheetData>
  <mergeCells count="5">
    <mergeCell ref="M3:N3"/>
    <mergeCell ref="O3:P3"/>
    <mergeCell ref="Q3:R3"/>
    <mergeCell ref="A3:A4"/>
    <mergeCell ref="B3:L3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scale="86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workbookViewId="0"/>
  </sheetViews>
  <sheetFormatPr defaultRowHeight="15" x14ac:dyDescent="0.25"/>
  <cols>
    <col min="1" max="1" width="32" customWidth="1"/>
    <col min="2" max="8" width="11.7109375" customWidth="1"/>
  </cols>
  <sheetData>
    <row r="1" spans="1:11" x14ac:dyDescent="0.25">
      <c r="A1" s="32" t="s">
        <v>349</v>
      </c>
      <c r="B1" s="113"/>
      <c r="C1" s="113"/>
      <c r="D1" s="113"/>
      <c r="E1" s="113"/>
      <c r="F1" s="113"/>
      <c r="G1" s="113"/>
      <c r="H1" s="113"/>
    </row>
    <row r="2" spans="1:11" ht="15.75" thickBot="1" x14ac:dyDescent="0.3">
      <c r="A2" s="311" t="s">
        <v>376</v>
      </c>
      <c r="B2" s="33"/>
      <c r="C2" s="33"/>
      <c r="D2" s="33"/>
      <c r="E2" s="33"/>
      <c r="F2" s="33"/>
      <c r="G2" s="33"/>
      <c r="H2" s="33"/>
      <c r="I2" s="33"/>
      <c r="J2" s="40" t="s">
        <v>357</v>
      </c>
      <c r="K2" s="33"/>
    </row>
    <row r="3" spans="1:11" x14ac:dyDescent="0.25">
      <c r="A3" s="512" t="s">
        <v>85</v>
      </c>
      <c r="B3" s="514" t="s">
        <v>30</v>
      </c>
      <c r="C3" s="441" t="s">
        <v>138</v>
      </c>
      <c r="D3" s="441"/>
      <c r="E3" s="441" t="s">
        <v>139</v>
      </c>
      <c r="F3" s="441"/>
      <c r="G3" s="441" t="s">
        <v>140</v>
      </c>
      <c r="H3" s="442"/>
    </row>
    <row r="4" spans="1:11" ht="15.75" thickBot="1" x14ac:dyDescent="0.3">
      <c r="A4" s="513"/>
      <c r="B4" s="515"/>
      <c r="C4" s="247" t="s">
        <v>4</v>
      </c>
      <c r="D4" s="247" t="s">
        <v>58</v>
      </c>
      <c r="E4" s="247" t="s">
        <v>62</v>
      </c>
      <c r="F4" s="247" t="s">
        <v>25</v>
      </c>
      <c r="G4" s="247" t="s">
        <v>62</v>
      </c>
      <c r="H4" s="283" t="s">
        <v>25</v>
      </c>
    </row>
    <row r="5" spans="1:11" x14ac:dyDescent="0.25">
      <c r="A5" s="295" t="s">
        <v>30</v>
      </c>
      <c r="B5" s="166">
        <v>239925</v>
      </c>
      <c r="C5" s="162">
        <v>124342</v>
      </c>
      <c r="D5" s="162">
        <v>115583</v>
      </c>
      <c r="E5" s="162">
        <v>231885</v>
      </c>
      <c r="F5" s="168">
        <f>SUM(F6:F31)</f>
        <v>5121</v>
      </c>
      <c r="G5" s="162">
        <v>47</v>
      </c>
      <c r="H5" s="178">
        <v>2872</v>
      </c>
      <c r="J5" s="31"/>
      <c r="K5" s="31"/>
    </row>
    <row r="6" spans="1:11" x14ac:dyDescent="0.25">
      <c r="A6" s="206" t="s">
        <v>50</v>
      </c>
      <c r="B6" s="167">
        <v>2143</v>
      </c>
      <c r="C6" s="163">
        <v>1315</v>
      </c>
      <c r="D6" s="163">
        <v>828</v>
      </c>
      <c r="E6" s="163">
        <v>2133</v>
      </c>
      <c r="F6" s="169">
        <v>10</v>
      </c>
      <c r="G6" s="164" t="s">
        <v>129</v>
      </c>
      <c r="H6" s="164" t="s">
        <v>129</v>
      </c>
      <c r="J6" s="31"/>
      <c r="K6" s="31"/>
    </row>
    <row r="7" spans="1:11" x14ac:dyDescent="0.25">
      <c r="A7" s="206" t="s">
        <v>51</v>
      </c>
      <c r="B7" s="167">
        <v>19778</v>
      </c>
      <c r="C7" s="163">
        <v>1574</v>
      </c>
      <c r="D7" s="163">
        <v>18204</v>
      </c>
      <c r="E7" s="163">
        <v>19629</v>
      </c>
      <c r="F7" s="169">
        <v>149</v>
      </c>
      <c r="G7" s="164" t="s">
        <v>129</v>
      </c>
      <c r="H7" s="164" t="s">
        <v>129</v>
      </c>
      <c r="J7" s="31"/>
      <c r="K7" s="31"/>
    </row>
    <row r="8" spans="1:11" x14ac:dyDescent="0.25">
      <c r="A8" s="206" t="s">
        <v>96</v>
      </c>
      <c r="B8" s="167">
        <v>109</v>
      </c>
      <c r="C8" s="163">
        <v>17</v>
      </c>
      <c r="D8" s="163">
        <v>92</v>
      </c>
      <c r="E8" s="163">
        <v>49</v>
      </c>
      <c r="F8" s="169">
        <v>10</v>
      </c>
      <c r="G8" s="164" t="s">
        <v>129</v>
      </c>
      <c r="H8" s="163">
        <v>50</v>
      </c>
      <c r="J8" s="31"/>
      <c r="K8" s="31"/>
    </row>
    <row r="9" spans="1:11" x14ac:dyDescent="0.25">
      <c r="A9" s="206" t="s">
        <v>32</v>
      </c>
      <c r="B9" s="167">
        <v>15026</v>
      </c>
      <c r="C9" s="163">
        <v>654</v>
      </c>
      <c r="D9" s="163">
        <v>14372</v>
      </c>
      <c r="E9" s="163">
        <v>15003</v>
      </c>
      <c r="F9" s="169">
        <v>17</v>
      </c>
      <c r="G9" s="164" t="s">
        <v>129</v>
      </c>
      <c r="H9" s="163">
        <v>6</v>
      </c>
      <c r="J9" s="31"/>
      <c r="K9" s="31"/>
    </row>
    <row r="10" spans="1:11" x14ac:dyDescent="0.25">
      <c r="A10" s="206" t="s">
        <v>87</v>
      </c>
      <c r="B10" s="167">
        <v>17800</v>
      </c>
      <c r="C10" s="163">
        <v>296</v>
      </c>
      <c r="D10" s="163">
        <v>17504</v>
      </c>
      <c r="E10" s="163">
        <v>17788</v>
      </c>
      <c r="F10" s="169">
        <v>12</v>
      </c>
      <c r="G10" s="164" t="s">
        <v>129</v>
      </c>
      <c r="H10" s="164" t="s">
        <v>129</v>
      </c>
      <c r="J10" s="31"/>
      <c r="K10" s="31"/>
    </row>
    <row r="11" spans="1:11" x14ac:dyDescent="0.25">
      <c r="A11" s="206" t="s">
        <v>33</v>
      </c>
      <c r="B11" s="167">
        <v>2789</v>
      </c>
      <c r="C11" s="163">
        <v>1556</v>
      </c>
      <c r="D11" s="163">
        <v>1233</v>
      </c>
      <c r="E11" s="163">
        <v>2789</v>
      </c>
      <c r="F11" s="169">
        <v>0</v>
      </c>
      <c r="G11" s="164" t="s">
        <v>129</v>
      </c>
      <c r="H11" s="164" t="s">
        <v>129</v>
      </c>
      <c r="J11" s="31"/>
      <c r="K11" s="31"/>
    </row>
    <row r="12" spans="1:11" x14ac:dyDescent="0.25">
      <c r="A12" s="206" t="s">
        <v>34</v>
      </c>
      <c r="B12" s="167">
        <v>1091</v>
      </c>
      <c r="C12" s="163">
        <v>660</v>
      </c>
      <c r="D12" s="163">
        <v>431</v>
      </c>
      <c r="E12" s="163">
        <v>1032</v>
      </c>
      <c r="F12" s="169">
        <v>59</v>
      </c>
      <c r="G12" s="164" t="s">
        <v>129</v>
      </c>
      <c r="H12" s="164" t="s">
        <v>129</v>
      </c>
      <c r="J12" s="31"/>
      <c r="K12" s="31"/>
    </row>
    <row r="13" spans="1:11" x14ac:dyDescent="0.25">
      <c r="A13" s="206" t="s">
        <v>35</v>
      </c>
      <c r="B13" s="167">
        <v>557</v>
      </c>
      <c r="C13" s="163">
        <v>527</v>
      </c>
      <c r="D13" s="163">
        <v>30</v>
      </c>
      <c r="E13" s="163">
        <v>539</v>
      </c>
      <c r="F13" s="169">
        <v>18</v>
      </c>
      <c r="G13" s="164" t="s">
        <v>129</v>
      </c>
      <c r="H13" s="164" t="s">
        <v>129</v>
      </c>
      <c r="J13" s="31"/>
      <c r="K13" s="31"/>
    </row>
    <row r="14" spans="1:11" ht="22.5" x14ac:dyDescent="0.25">
      <c r="A14" s="206" t="s">
        <v>36</v>
      </c>
      <c r="B14" s="167">
        <v>35</v>
      </c>
      <c r="C14" s="163">
        <v>5</v>
      </c>
      <c r="D14" s="163">
        <v>30</v>
      </c>
      <c r="E14" s="163">
        <v>35</v>
      </c>
      <c r="F14" s="164" t="s">
        <v>129</v>
      </c>
      <c r="G14" s="164" t="s">
        <v>129</v>
      </c>
      <c r="H14" s="164" t="s">
        <v>129</v>
      </c>
      <c r="J14" s="31"/>
      <c r="K14" s="31"/>
    </row>
    <row r="15" spans="1:11" ht="22.5" x14ac:dyDescent="0.25">
      <c r="A15" s="206" t="s">
        <v>37</v>
      </c>
      <c r="B15" s="167">
        <v>1168</v>
      </c>
      <c r="C15" s="163">
        <v>132</v>
      </c>
      <c r="D15" s="163">
        <v>1036</v>
      </c>
      <c r="E15" s="163">
        <v>1168</v>
      </c>
      <c r="F15" s="164" t="s">
        <v>129</v>
      </c>
      <c r="G15" s="164" t="s">
        <v>129</v>
      </c>
      <c r="H15" s="164" t="s">
        <v>129</v>
      </c>
      <c r="J15" s="31"/>
      <c r="K15" s="31"/>
    </row>
    <row r="16" spans="1:11" ht="22.5" x14ac:dyDescent="0.25">
      <c r="A16" s="206" t="s">
        <v>38</v>
      </c>
      <c r="B16" s="167">
        <v>2982</v>
      </c>
      <c r="C16" s="163">
        <v>1981</v>
      </c>
      <c r="D16" s="163">
        <v>1001</v>
      </c>
      <c r="E16" s="163">
        <v>2982</v>
      </c>
      <c r="F16" s="164" t="s">
        <v>129</v>
      </c>
      <c r="G16" s="164" t="s">
        <v>129</v>
      </c>
      <c r="H16" s="164" t="s">
        <v>129</v>
      </c>
      <c r="J16" s="31"/>
      <c r="K16" s="31"/>
    </row>
    <row r="17" spans="1:11" x14ac:dyDescent="0.25">
      <c r="A17" s="206" t="s">
        <v>39</v>
      </c>
      <c r="B17" s="167">
        <v>10708</v>
      </c>
      <c r="C17" s="163">
        <v>2854</v>
      </c>
      <c r="D17" s="163">
        <v>7854</v>
      </c>
      <c r="E17" s="163">
        <v>10528</v>
      </c>
      <c r="F17" s="169">
        <v>37</v>
      </c>
      <c r="G17" s="164" t="s">
        <v>129</v>
      </c>
      <c r="H17" s="165">
        <v>143</v>
      </c>
      <c r="J17" s="31"/>
      <c r="K17" s="31"/>
    </row>
    <row r="18" spans="1:11" x14ac:dyDescent="0.25">
      <c r="A18" s="206" t="s">
        <v>40</v>
      </c>
      <c r="B18" s="167">
        <v>4929</v>
      </c>
      <c r="C18" s="163">
        <v>1458</v>
      </c>
      <c r="D18" s="163">
        <v>3471</v>
      </c>
      <c r="E18" s="163">
        <v>4879</v>
      </c>
      <c r="F18" s="169">
        <v>50</v>
      </c>
      <c r="G18" s="164" t="s">
        <v>129</v>
      </c>
      <c r="H18" s="164" t="s">
        <v>129</v>
      </c>
      <c r="J18" s="31"/>
      <c r="K18" s="31"/>
    </row>
    <row r="19" spans="1:11" x14ac:dyDescent="0.25">
      <c r="A19" s="206" t="s">
        <v>41</v>
      </c>
      <c r="B19" s="167">
        <v>6282</v>
      </c>
      <c r="C19" s="163">
        <v>436</v>
      </c>
      <c r="D19" s="163">
        <v>5846</v>
      </c>
      <c r="E19" s="163">
        <v>6282</v>
      </c>
      <c r="F19" s="164" t="s">
        <v>129</v>
      </c>
      <c r="G19" s="164" t="s">
        <v>129</v>
      </c>
      <c r="H19" s="164" t="s">
        <v>129</v>
      </c>
      <c r="J19" s="31"/>
      <c r="K19" s="31"/>
    </row>
    <row r="20" spans="1:11" x14ac:dyDescent="0.25">
      <c r="A20" s="206" t="s">
        <v>42</v>
      </c>
      <c r="B20" s="167">
        <v>8437</v>
      </c>
      <c r="C20" s="163">
        <v>4683</v>
      </c>
      <c r="D20" s="163">
        <v>3754</v>
      </c>
      <c r="E20" s="163">
        <v>8367</v>
      </c>
      <c r="F20" s="169">
        <v>70</v>
      </c>
      <c r="G20" s="164" t="s">
        <v>129</v>
      </c>
      <c r="H20" s="164" t="s">
        <v>129</v>
      </c>
      <c r="J20" s="31"/>
      <c r="K20" s="31"/>
    </row>
    <row r="21" spans="1:11" x14ac:dyDescent="0.25">
      <c r="A21" s="206" t="s">
        <v>52</v>
      </c>
      <c r="B21" s="167">
        <v>2658</v>
      </c>
      <c r="C21" s="163">
        <v>2394</v>
      </c>
      <c r="D21" s="163">
        <v>264</v>
      </c>
      <c r="E21" s="163">
        <v>2658</v>
      </c>
      <c r="F21" s="164" t="s">
        <v>129</v>
      </c>
      <c r="G21" s="164" t="s">
        <v>129</v>
      </c>
      <c r="H21" s="164" t="s">
        <v>129</v>
      </c>
      <c r="J21" s="31"/>
      <c r="K21" s="31"/>
    </row>
    <row r="22" spans="1:11" x14ac:dyDescent="0.25">
      <c r="A22" s="206" t="s">
        <v>43</v>
      </c>
      <c r="B22" s="167">
        <v>17954</v>
      </c>
      <c r="C22" s="163">
        <v>16155</v>
      </c>
      <c r="D22" s="163">
        <v>1799</v>
      </c>
      <c r="E22" s="163">
        <v>17363</v>
      </c>
      <c r="F22" s="169">
        <v>400</v>
      </c>
      <c r="G22" s="165">
        <v>10</v>
      </c>
      <c r="H22" s="163">
        <v>181</v>
      </c>
      <c r="J22" s="31"/>
      <c r="K22" s="31"/>
    </row>
    <row r="23" spans="1:11" x14ac:dyDescent="0.25">
      <c r="A23" s="206" t="s">
        <v>44</v>
      </c>
      <c r="B23" s="167">
        <v>36922</v>
      </c>
      <c r="C23" s="163">
        <v>21814</v>
      </c>
      <c r="D23" s="163">
        <v>15108</v>
      </c>
      <c r="E23" s="163">
        <v>35161</v>
      </c>
      <c r="F23" s="169">
        <v>1747</v>
      </c>
      <c r="G23" s="165">
        <v>14</v>
      </c>
      <c r="H23" s="164" t="s">
        <v>129</v>
      </c>
      <c r="J23" s="31"/>
      <c r="K23" s="31"/>
    </row>
    <row r="24" spans="1:11" x14ac:dyDescent="0.25">
      <c r="A24" s="206" t="s">
        <v>45</v>
      </c>
      <c r="B24" s="167">
        <v>16473</v>
      </c>
      <c r="C24" s="163">
        <v>11916</v>
      </c>
      <c r="D24" s="163">
        <v>4557</v>
      </c>
      <c r="E24" s="163">
        <v>15462</v>
      </c>
      <c r="F24" s="169">
        <v>1011</v>
      </c>
      <c r="G24" s="164" t="s">
        <v>129</v>
      </c>
      <c r="H24" s="164" t="s">
        <v>129</v>
      </c>
      <c r="J24" s="31"/>
      <c r="K24" s="31"/>
    </row>
    <row r="25" spans="1:11" x14ac:dyDescent="0.25">
      <c r="A25" s="206" t="s">
        <v>46</v>
      </c>
      <c r="B25" s="167">
        <v>1350</v>
      </c>
      <c r="C25" s="163">
        <v>899</v>
      </c>
      <c r="D25" s="163">
        <v>451</v>
      </c>
      <c r="E25" s="163">
        <v>1276</v>
      </c>
      <c r="F25" s="169">
        <v>74</v>
      </c>
      <c r="G25" s="164" t="s">
        <v>129</v>
      </c>
      <c r="H25" s="164" t="s">
        <v>129</v>
      </c>
      <c r="J25" s="31"/>
      <c r="K25" s="31"/>
    </row>
    <row r="26" spans="1:11" x14ac:dyDescent="0.25">
      <c r="A26" s="206" t="s">
        <v>53</v>
      </c>
      <c r="B26" s="167">
        <v>15126</v>
      </c>
      <c r="C26" s="163">
        <v>9581</v>
      </c>
      <c r="D26" s="163">
        <v>5545</v>
      </c>
      <c r="E26" s="163">
        <v>14725</v>
      </c>
      <c r="F26" s="169">
        <v>401</v>
      </c>
      <c r="G26" s="164" t="s">
        <v>129</v>
      </c>
      <c r="H26" s="164" t="s">
        <v>129</v>
      </c>
      <c r="J26" s="31"/>
      <c r="K26" s="31"/>
    </row>
    <row r="27" spans="1:11" x14ac:dyDescent="0.25">
      <c r="A27" s="206" t="s">
        <v>47</v>
      </c>
      <c r="B27" s="167">
        <v>4456</v>
      </c>
      <c r="C27" s="163">
        <v>4041</v>
      </c>
      <c r="D27" s="163">
        <v>415</v>
      </c>
      <c r="E27" s="163">
        <v>4455</v>
      </c>
      <c r="F27" s="164" t="s">
        <v>129</v>
      </c>
      <c r="G27" s="165">
        <v>1</v>
      </c>
      <c r="H27" s="164" t="s">
        <v>129</v>
      </c>
      <c r="J27" s="31"/>
      <c r="K27" s="31"/>
    </row>
    <row r="28" spans="1:11" x14ac:dyDescent="0.25">
      <c r="A28" s="206" t="s">
        <v>54</v>
      </c>
      <c r="B28" s="167">
        <v>876</v>
      </c>
      <c r="C28" s="163">
        <v>657</v>
      </c>
      <c r="D28" s="163">
        <v>219</v>
      </c>
      <c r="E28" s="163">
        <v>876</v>
      </c>
      <c r="F28" s="164" t="s">
        <v>129</v>
      </c>
      <c r="G28" s="164" t="s">
        <v>129</v>
      </c>
      <c r="H28" s="164" t="s">
        <v>129</v>
      </c>
      <c r="J28" s="31"/>
      <c r="K28" s="31"/>
    </row>
    <row r="29" spans="1:11" x14ac:dyDescent="0.25">
      <c r="A29" s="206" t="s">
        <v>48</v>
      </c>
      <c r="B29" s="167">
        <v>15913</v>
      </c>
      <c r="C29" s="163">
        <v>15222</v>
      </c>
      <c r="D29" s="163">
        <v>691</v>
      </c>
      <c r="E29" s="163">
        <v>12485</v>
      </c>
      <c r="F29" s="169">
        <v>936</v>
      </c>
      <c r="G29" s="164" t="s">
        <v>129</v>
      </c>
      <c r="H29" s="163">
        <v>2492</v>
      </c>
      <c r="J29" s="31"/>
      <c r="K29" s="31"/>
    </row>
    <row r="30" spans="1:11" x14ac:dyDescent="0.25">
      <c r="A30" s="206" t="s">
        <v>55</v>
      </c>
      <c r="B30" s="167">
        <v>21065</v>
      </c>
      <c r="C30" s="163">
        <v>13217</v>
      </c>
      <c r="D30" s="163">
        <v>7848</v>
      </c>
      <c r="E30" s="163">
        <v>20945</v>
      </c>
      <c r="F30" s="169">
        <v>120</v>
      </c>
      <c r="G30" s="164" t="s">
        <v>129</v>
      </c>
      <c r="H30" s="164" t="s">
        <v>129</v>
      </c>
      <c r="J30" s="31"/>
      <c r="K30" s="31"/>
    </row>
    <row r="31" spans="1:11" x14ac:dyDescent="0.25">
      <c r="A31" s="206" t="s">
        <v>49</v>
      </c>
      <c r="B31" s="167">
        <v>13298</v>
      </c>
      <c r="C31" s="163">
        <v>10298</v>
      </c>
      <c r="D31" s="163">
        <v>3000</v>
      </c>
      <c r="E31" s="163">
        <v>13276</v>
      </c>
      <c r="F31" s="164" t="s">
        <v>129</v>
      </c>
      <c r="G31" s="165">
        <v>22</v>
      </c>
      <c r="H31" s="164" t="s">
        <v>129</v>
      </c>
      <c r="J31" s="31"/>
      <c r="K31" s="31"/>
    </row>
    <row r="32" spans="1:11" s="113" customFormat="1" x14ac:dyDescent="0.25">
      <c r="A32" s="207"/>
      <c r="B32" s="316"/>
      <c r="C32" s="316"/>
      <c r="D32" s="316"/>
      <c r="E32" s="316"/>
      <c r="F32" s="180"/>
      <c r="G32" s="172"/>
      <c r="H32" s="180"/>
      <c r="J32" s="31"/>
      <c r="K32" s="31"/>
    </row>
    <row r="33" spans="1:8" x14ac:dyDescent="0.25">
      <c r="A33" s="21" t="s">
        <v>107</v>
      </c>
    </row>
    <row r="34" spans="1:8" x14ac:dyDescent="0.25">
      <c r="B34" s="31"/>
      <c r="C34" s="31"/>
      <c r="D34" s="31"/>
      <c r="E34" s="31"/>
      <c r="F34" s="31"/>
      <c r="G34" s="31"/>
      <c r="H34" s="31"/>
    </row>
  </sheetData>
  <mergeCells count="5">
    <mergeCell ref="A3:A4"/>
    <mergeCell ref="B3:B4"/>
    <mergeCell ref="C3:D3"/>
    <mergeCell ref="E3:F3"/>
    <mergeCell ref="G3:H3"/>
  </mergeCells>
  <hyperlinks>
    <hyperlink ref="J2" location="OBSAH!A1" display="Zpět na obsah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defaultRowHeight="15" x14ac:dyDescent="0.25"/>
  <cols>
    <col min="1" max="1" width="45" style="113" customWidth="1"/>
    <col min="5" max="5" width="12.42578125" customWidth="1"/>
    <col min="6" max="6" width="11.5703125" customWidth="1"/>
    <col min="7" max="7" width="12.28515625" customWidth="1"/>
    <col min="8" max="8" width="11.42578125" customWidth="1"/>
  </cols>
  <sheetData>
    <row r="1" spans="1:11" x14ac:dyDescent="0.25">
      <c r="A1" s="32" t="s">
        <v>368</v>
      </c>
    </row>
    <row r="2" spans="1:11" ht="15.75" thickBot="1" x14ac:dyDescent="0.3">
      <c r="A2" s="311" t="s">
        <v>376</v>
      </c>
      <c r="F2" s="33"/>
      <c r="G2" s="33"/>
      <c r="H2" s="33"/>
      <c r="I2" s="33"/>
      <c r="J2" s="40" t="s">
        <v>357</v>
      </c>
      <c r="K2" s="33"/>
    </row>
    <row r="3" spans="1:11" ht="15" customHeight="1" x14ac:dyDescent="0.25">
      <c r="A3" s="512" t="s">
        <v>364</v>
      </c>
      <c r="B3" s="514" t="s">
        <v>30</v>
      </c>
      <c r="C3" s="441" t="s">
        <v>138</v>
      </c>
      <c r="D3" s="441"/>
      <c r="E3" s="441" t="s">
        <v>139</v>
      </c>
      <c r="F3" s="441"/>
      <c r="G3" s="441" t="s">
        <v>140</v>
      </c>
      <c r="H3" s="442"/>
    </row>
    <row r="4" spans="1:11" ht="15.75" thickBot="1" x14ac:dyDescent="0.3">
      <c r="A4" s="513"/>
      <c r="B4" s="515"/>
      <c r="C4" s="247" t="s">
        <v>4</v>
      </c>
      <c r="D4" s="247" t="s">
        <v>58</v>
      </c>
      <c r="E4" s="247" t="s">
        <v>62</v>
      </c>
      <c r="F4" s="247" t="s">
        <v>25</v>
      </c>
      <c r="G4" s="247" t="s">
        <v>62</v>
      </c>
      <c r="H4" s="283" t="s">
        <v>25</v>
      </c>
    </row>
    <row r="5" spans="1:11" x14ac:dyDescent="0.25">
      <c r="A5" s="295" t="s">
        <v>30</v>
      </c>
      <c r="B5" s="175">
        <v>239925</v>
      </c>
      <c r="C5" s="176">
        <v>124342</v>
      </c>
      <c r="D5" s="173">
        <v>115583</v>
      </c>
      <c r="E5" s="176">
        <v>231885</v>
      </c>
      <c r="F5" s="173">
        <v>5121</v>
      </c>
      <c r="G5" s="176">
        <v>47</v>
      </c>
      <c r="H5" s="176">
        <v>2872</v>
      </c>
      <c r="J5" s="31"/>
      <c r="K5" s="31"/>
    </row>
    <row r="6" spans="1:11" x14ac:dyDescent="0.25">
      <c r="A6" s="206" t="s">
        <v>249</v>
      </c>
      <c r="B6" s="174">
        <v>1930</v>
      </c>
      <c r="C6" s="165">
        <v>1209</v>
      </c>
      <c r="D6" s="170">
        <v>721</v>
      </c>
      <c r="E6" s="165">
        <v>1920</v>
      </c>
      <c r="F6" s="170">
        <v>10</v>
      </c>
      <c r="G6" s="171" t="s">
        <v>129</v>
      </c>
      <c r="H6" s="164" t="s">
        <v>129</v>
      </c>
      <c r="J6" s="31"/>
      <c r="K6" s="31"/>
    </row>
    <row r="7" spans="1:11" x14ac:dyDescent="0.25">
      <c r="A7" s="206" t="s">
        <v>152</v>
      </c>
      <c r="B7" s="174">
        <v>213</v>
      </c>
      <c r="C7" s="165">
        <v>106</v>
      </c>
      <c r="D7" s="170">
        <v>107</v>
      </c>
      <c r="E7" s="165">
        <v>213</v>
      </c>
      <c r="F7" s="171" t="s">
        <v>129</v>
      </c>
      <c r="G7" s="171" t="s">
        <v>129</v>
      </c>
      <c r="H7" s="164" t="s">
        <v>129</v>
      </c>
      <c r="J7" s="31"/>
      <c r="K7" s="31"/>
    </row>
    <row r="8" spans="1:11" x14ac:dyDescent="0.25">
      <c r="A8" s="206" t="s">
        <v>153</v>
      </c>
      <c r="B8" s="174">
        <v>19778</v>
      </c>
      <c r="C8" s="165">
        <v>1574</v>
      </c>
      <c r="D8" s="170">
        <v>18204</v>
      </c>
      <c r="E8" s="165">
        <v>19629</v>
      </c>
      <c r="F8" s="170">
        <v>149</v>
      </c>
      <c r="G8" s="171" t="s">
        <v>129</v>
      </c>
      <c r="H8" s="164" t="s">
        <v>129</v>
      </c>
      <c r="J8" s="31"/>
      <c r="K8" s="31"/>
    </row>
    <row r="9" spans="1:11" x14ac:dyDescent="0.25">
      <c r="A9" s="206" t="s">
        <v>250</v>
      </c>
      <c r="B9" s="174">
        <v>103</v>
      </c>
      <c r="C9" s="165">
        <v>17</v>
      </c>
      <c r="D9" s="170">
        <v>86</v>
      </c>
      <c r="E9" s="165">
        <v>43</v>
      </c>
      <c r="F9" s="170">
        <v>10</v>
      </c>
      <c r="G9" s="171" t="s">
        <v>129</v>
      </c>
      <c r="H9" s="165">
        <v>50</v>
      </c>
      <c r="J9" s="31"/>
      <c r="K9" s="31"/>
    </row>
    <row r="10" spans="1:11" x14ac:dyDescent="0.25">
      <c r="A10" s="206" t="s">
        <v>154</v>
      </c>
      <c r="B10" s="174">
        <v>6</v>
      </c>
      <c r="C10" s="171" t="s">
        <v>129</v>
      </c>
      <c r="D10" s="170">
        <v>6</v>
      </c>
      <c r="E10" s="165">
        <v>6</v>
      </c>
      <c r="F10" s="171" t="s">
        <v>129</v>
      </c>
      <c r="G10" s="171" t="s">
        <v>129</v>
      </c>
      <c r="H10" s="164" t="s">
        <v>129</v>
      </c>
      <c r="J10" s="31"/>
      <c r="K10" s="31"/>
    </row>
    <row r="11" spans="1:11" x14ac:dyDescent="0.25">
      <c r="A11" s="206" t="s">
        <v>155</v>
      </c>
      <c r="B11" s="174">
        <v>8089</v>
      </c>
      <c r="C11" s="165">
        <v>285</v>
      </c>
      <c r="D11" s="170">
        <v>7804</v>
      </c>
      <c r="E11" s="165">
        <v>8073</v>
      </c>
      <c r="F11" s="170">
        <v>10</v>
      </c>
      <c r="G11" s="171" t="s">
        <v>129</v>
      </c>
      <c r="H11" s="165">
        <v>6</v>
      </c>
      <c r="J11" s="31"/>
      <c r="K11" s="31"/>
    </row>
    <row r="12" spans="1:11" x14ac:dyDescent="0.25">
      <c r="A12" s="206" t="s">
        <v>156</v>
      </c>
      <c r="B12" s="174">
        <v>767</v>
      </c>
      <c r="C12" s="165">
        <v>13</v>
      </c>
      <c r="D12" s="170">
        <v>754</v>
      </c>
      <c r="E12" s="165">
        <v>767</v>
      </c>
      <c r="F12" s="171" t="s">
        <v>129</v>
      </c>
      <c r="G12" s="171" t="s">
        <v>129</v>
      </c>
      <c r="H12" s="164" t="s">
        <v>129</v>
      </c>
      <c r="J12" s="31"/>
      <c r="K12" s="31"/>
    </row>
    <row r="13" spans="1:11" x14ac:dyDescent="0.25">
      <c r="A13" s="206" t="s">
        <v>251</v>
      </c>
      <c r="B13" s="174">
        <v>5774</v>
      </c>
      <c r="C13" s="165">
        <v>225</v>
      </c>
      <c r="D13" s="170">
        <v>5549</v>
      </c>
      <c r="E13" s="165">
        <v>5767</v>
      </c>
      <c r="F13" s="170">
        <v>7</v>
      </c>
      <c r="G13" s="171" t="s">
        <v>129</v>
      </c>
      <c r="H13" s="164" t="s">
        <v>129</v>
      </c>
      <c r="J13" s="31"/>
      <c r="K13" s="31"/>
    </row>
    <row r="14" spans="1:11" x14ac:dyDescent="0.25">
      <c r="A14" s="206" t="s">
        <v>142</v>
      </c>
      <c r="B14" s="174">
        <v>150</v>
      </c>
      <c r="C14" s="165">
        <v>122</v>
      </c>
      <c r="D14" s="170">
        <v>28</v>
      </c>
      <c r="E14" s="165">
        <v>150</v>
      </c>
      <c r="F14" s="171" t="s">
        <v>129</v>
      </c>
      <c r="G14" s="171" t="s">
        <v>129</v>
      </c>
      <c r="H14" s="164" t="s">
        <v>129</v>
      </c>
      <c r="J14" s="31"/>
      <c r="K14" s="31"/>
    </row>
    <row r="15" spans="1:11" x14ac:dyDescent="0.25">
      <c r="A15" s="206" t="s">
        <v>143</v>
      </c>
      <c r="B15" s="174">
        <v>246</v>
      </c>
      <c r="C15" s="165">
        <v>9</v>
      </c>
      <c r="D15" s="170">
        <v>237</v>
      </c>
      <c r="E15" s="165">
        <v>246</v>
      </c>
      <c r="F15" s="171" t="s">
        <v>129</v>
      </c>
      <c r="G15" s="171" t="s">
        <v>129</v>
      </c>
      <c r="H15" s="164" t="s">
        <v>129</v>
      </c>
      <c r="J15" s="31"/>
      <c r="K15" s="31"/>
    </row>
    <row r="16" spans="1:11" x14ac:dyDescent="0.25">
      <c r="A16" s="206" t="s">
        <v>157</v>
      </c>
      <c r="B16" s="174">
        <v>16970</v>
      </c>
      <c r="C16" s="165">
        <v>264</v>
      </c>
      <c r="D16" s="170">
        <v>16706</v>
      </c>
      <c r="E16" s="165">
        <v>16958</v>
      </c>
      <c r="F16" s="170">
        <v>12</v>
      </c>
      <c r="G16" s="171" t="s">
        <v>129</v>
      </c>
      <c r="H16" s="164" t="s">
        <v>129</v>
      </c>
      <c r="J16" s="31"/>
      <c r="K16" s="31"/>
    </row>
    <row r="17" spans="1:11" x14ac:dyDescent="0.25">
      <c r="A17" s="206" t="s">
        <v>158</v>
      </c>
      <c r="B17" s="174">
        <v>830</v>
      </c>
      <c r="C17" s="165">
        <v>32</v>
      </c>
      <c r="D17" s="170">
        <v>798</v>
      </c>
      <c r="E17" s="165">
        <v>830</v>
      </c>
      <c r="F17" s="171" t="s">
        <v>129</v>
      </c>
      <c r="G17" s="171" t="s">
        <v>129</v>
      </c>
      <c r="H17" s="164" t="s">
        <v>129</v>
      </c>
      <c r="J17" s="31"/>
      <c r="K17" s="31"/>
    </row>
    <row r="18" spans="1:11" x14ac:dyDescent="0.25">
      <c r="A18" s="206" t="s">
        <v>159</v>
      </c>
      <c r="B18" s="174">
        <v>251</v>
      </c>
      <c r="C18" s="165">
        <v>153</v>
      </c>
      <c r="D18" s="170">
        <v>98</v>
      </c>
      <c r="E18" s="165">
        <v>251</v>
      </c>
      <c r="F18" s="171" t="s">
        <v>129</v>
      </c>
      <c r="G18" s="171" t="s">
        <v>129</v>
      </c>
      <c r="H18" s="164" t="s">
        <v>129</v>
      </c>
      <c r="J18" s="31"/>
      <c r="K18" s="31"/>
    </row>
    <row r="19" spans="1:11" x14ac:dyDescent="0.25">
      <c r="A19" s="206" t="s">
        <v>160</v>
      </c>
      <c r="B19" s="174">
        <v>2529</v>
      </c>
      <c r="C19" s="165">
        <v>1394</v>
      </c>
      <c r="D19" s="170">
        <v>1135</v>
      </c>
      <c r="E19" s="165">
        <v>2529</v>
      </c>
      <c r="F19" s="171" t="s">
        <v>129</v>
      </c>
      <c r="G19" s="171" t="s">
        <v>129</v>
      </c>
      <c r="H19" s="164" t="s">
        <v>129</v>
      </c>
      <c r="J19" s="31"/>
      <c r="K19" s="31"/>
    </row>
    <row r="20" spans="1:11" x14ac:dyDescent="0.25">
      <c r="A20" s="206" t="s">
        <v>161</v>
      </c>
      <c r="B20" s="174">
        <v>9</v>
      </c>
      <c r="C20" s="165">
        <v>9</v>
      </c>
      <c r="D20" s="171" t="s">
        <v>129</v>
      </c>
      <c r="E20" s="165">
        <v>9</v>
      </c>
      <c r="F20" s="171" t="s">
        <v>129</v>
      </c>
      <c r="G20" s="171" t="s">
        <v>129</v>
      </c>
      <c r="H20" s="164" t="s">
        <v>129</v>
      </c>
      <c r="J20" s="31"/>
      <c r="K20" s="31"/>
    </row>
    <row r="21" spans="1:11" x14ac:dyDescent="0.25">
      <c r="A21" s="206" t="s">
        <v>162</v>
      </c>
      <c r="B21" s="174">
        <v>459</v>
      </c>
      <c r="C21" s="165">
        <v>220</v>
      </c>
      <c r="D21" s="170">
        <v>239</v>
      </c>
      <c r="E21" s="165">
        <v>400</v>
      </c>
      <c r="F21" s="170">
        <v>59</v>
      </c>
      <c r="G21" s="171" t="s">
        <v>129</v>
      </c>
      <c r="H21" s="164" t="s">
        <v>129</v>
      </c>
      <c r="J21" s="31"/>
      <c r="K21" s="31"/>
    </row>
    <row r="22" spans="1:11" x14ac:dyDescent="0.25">
      <c r="A22" s="206" t="s">
        <v>163</v>
      </c>
      <c r="B22" s="174">
        <v>632</v>
      </c>
      <c r="C22" s="165">
        <v>440</v>
      </c>
      <c r="D22" s="170">
        <v>192</v>
      </c>
      <c r="E22" s="165">
        <v>632</v>
      </c>
      <c r="F22" s="171" t="s">
        <v>129</v>
      </c>
      <c r="G22" s="171" t="s">
        <v>129</v>
      </c>
      <c r="H22" s="164" t="s">
        <v>129</v>
      </c>
      <c r="J22" s="31"/>
      <c r="K22" s="31"/>
    </row>
    <row r="23" spans="1:11" x14ac:dyDescent="0.25">
      <c r="A23" s="206" t="s">
        <v>164</v>
      </c>
      <c r="B23" s="174">
        <v>52</v>
      </c>
      <c r="C23" s="165">
        <v>43</v>
      </c>
      <c r="D23" s="170">
        <v>9</v>
      </c>
      <c r="E23" s="165">
        <v>52</v>
      </c>
      <c r="F23" s="171" t="s">
        <v>129</v>
      </c>
      <c r="G23" s="171" t="s">
        <v>129</v>
      </c>
      <c r="H23" s="164" t="s">
        <v>129</v>
      </c>
      <c r="J23" s="31"/>
      <c r="K23" s="31"/>
    </row>
    <row r="24" spans="1:11" x14ac:dyDescent="0.25">
      <c r="A24" s="206" t="s">
        <v>165</v>
      </c>
      <c r="B24" s="174">
        <v>505</v>
      </c>
      <c r="C24" s="165">
        <v>484</v>
      </c>
      <c r="D24" s="170">
        <v>21</v>
      </c>
      <c r="E24" s="172">
        <v>487</v>
      </c>
      <c r="F24" s="170">
        <v>18</v>
      </c>
      <c r="G24" s="171" t="s">
        <v>129</v>
      </c>
      <c r="H24" s="164" t="s">
        <v>129</v>
      </c>
      <c r="J24" s="31"/>
      <c r="K24" s="31"/>
    </row>
    <row r="25" spans="1:11" x14ac:dyDescent="0.25">
      <c r="A25" s="206" t="s">
        <v>214</v>
      </c>
      <c r="B25" s="174">
        <v>35</v>
      </c>
      <c r="C25" s="165">
        <v>5</v>
      </c>
      <c r="D25" s="170">
        <v>30</v>
      </c>
      <c r="E25" s="165">
        <v>35</v>
      </c>
      <c r="F25" s="171" t="s">
        <v>129</v>
      </c>
      <c r="G25" s="171" t="s">
        <v>129</v>
      </c>
      <c r="H25" s="164" t="s">
        <v>129</v>
      </c>
      <c r="J25" s="31"/>
      <c r="K25" s="31"/>
    </row>
    <row r="26" spans="1:11" x14ac:dyDescent="0.25">
      <c r="A26" s="206" t="s">
        <v>166</v>
      </c>
      <c r="B26" s="174">
        <v>384</v>
      </c>
      <c r="C26" s="165">
        <v>16</v>
      </c>
      <c r="D26" s="170">
        <v>368</v>
      </c>
      <c r="E26" s="165">
        <v>384</v>
      </c>
      <c r="F26" s="171" t="s">
        <v>129</v>
      </c>
      <c r="G26" s="171" t="s">
        <v>129</v>
      </c>
      <c r="H26" s="164" t="s">
        <v>129</v>
      </c>
      <c r="J26" s="31"/>
      <c r="K26" s="31"/>
    </row>
    <row r="27" spans="1:11" x14ac:dyDescent="0.25">
      <c r="A27" s="206" t="s">
        <v>167</v>
      </c>
      <c r="B27" s="174">
        <v>784</v>
      </c>
      <c r="C27" s="165">
        <v>116</v>
      </c>
      <c r="D27" s="170">
        <v>668</v>
      </c>
      <c r="E27" s="165">
        <v>784</v>
      </c>
      <c r="F27" s="171" t="s">
        <v>129</v>
      </c>
      <c r="G27" s="171" t="s">
        <v>129</v>
      </c>
      <c r="H27" s="164" t="s">
        <v>129</v>
      </c>
      <c r="J27" s="31"/>
      <c r="K27" s="31"/>
    </row>
    <row r="28" spans="1:11" x14ac:dyDescent="0.25">
      <c r="A28" s="206" t="s">
        <v>168</v>
      </c>
      <c r="B28" s="174">
        <v>380</v>
      </c>
      <c r="C28" s="165">
        <v>260</v>
      </c>
      <c r="D28" s="170">
        <v>120</v>
      </c>
      <c r="E28" s="165">
        <v>380</v>
      </c>
      <c r="F28" s="171" t="s">
        <v>129</v>
      </c>
      <c r="G28" s="171" t="s">
        <v>129</v>
      </c>
      <c r="H28" s="164" t="s">
        <v>129</v>
      </c>
      <c r="J28" s="31"/>
      <c r="K28" s="31"/>
    </row>
    <row r="29" spans="1:11" x14ac:dyDescent="0.25">
      <c r="A29" s="206" t="s">
        <v>253</v>
      </c>
      <c r="B29" s="174">
        <v>537</v>
      </c>
      <c r="C29" s="165">
        <v>365</v>
      </c>
      <c r="D29" s="170">
        <v>172</v>
      </c>
      <c r="E29" s="165">
        <v>537</v>
      </c>
      <c r="F29" s="171" t="s">
        <v>129</v>
      </c>
      <c r="G29" s="171" t="s">
        <v>129</v>
      </c>
      <c r="H29" s="164" t="s">
        <v>129</v>
      </c>
      <c r="J29" s="31"/>
      <c r="K29" s="31"/>
    </row>
    <row r="30" spans="1:11" x14ac:dyDescent="0.25">
      <c r="A30" s="206" t="s">
        <v>220</v>
      </c>
      <c r="B30" s="174">
        <v>104</v>
      </c>
      <c r="C30" s="165">
        <v>37</v>
      </c>
      <c r="D30" s="170">
        <v>67</v>
      </c>
      <c r="E30" s="165">
        <v>104</v>
      </c>
      <c r="F30" s="171" t="s">
        <v>129</v>
      </c>
      <c r="G30" s="171" t="s">
        <v>129</v>
      </c>
      <c r="H30" s="164" t="s">
        <v>129</v>
      </c>
      <c r="J30" s="31"/>
      <c r="K30" s="31"/>
    </row>
    <row r="31" spans="1:11" x14ac:dyDescent="0.25">
      <c r="A31" s="206" t="s">
        <v>221</v>
      </c>
      <c r="B31" s="174">
        <v>1134</v>
      </c>
      <c r="C31" s="165">
        <v>708</v>
      </c>
      <c r="D31" s="170">
        <v>426</v>
      </c>
      <c r="E31" s="165">
        <v>1134</v>
      </c>
      <c r="F31" s="171" t="s">
        <v>129</v>
      </c>
      <c r="G31" s="171" t="s">
        <v>129</v>
      </c>
      <c r="H31" s="164" t="s">
        <v>129</v>
      </c>
      <c r="J31" s="31"/>
      <c r="K31" s="31"/>
    </row>
    <row r="32" spans="1:11" x14ac:dyDescent="0.25">
      <c r="A32" s="206" t="s">
        <v>254</v>
      </c>
      <c r="B32" s="174">
        <v>789</v>
      </c>
      <c r="C32" s="165">
        <v>581</v>
      </c>
      <c r="D32" s="170">
        <v>208</v>
      </c>
      <c r="E32" s="165">
        <v>789</v>
      </c>
      <c r="F32" s="171" t="s">
        <v>129</v>
      </c>
      <c r="G32" s="171" t="s">
        <v>129</v>
      </c>
      <c r="H32" s="164" t="s">
        <v>129</v>
      </c>
      <c r="J32" s="31"/>
      <c r="K32" s="31"/>
    </row>
    <row r="33" spans="1:11" x14ac:dyDescent="0.25">
      <c r="A33" s="206" t="s">
        <v>222</v>
      </c>
      <c r="B33" s="174">
        <v>38</v>
      </c>
      <c r="C33" s="165">
        <v>30</v>
      </c>
      <c r="D33" s="170">
        <v>8</v>
      </c>
      <c r="E33" s="165">
        <v>38</v>
      </c>
      <c r="F33" s="171" t="s">
        <v>129</v>
      </c>
      <c r="G33" s="171" t="s">
        <v>129</v>
      </c>
      <c r="H33" s="164" t="s">
        <v>129</v>
      </c>
      <c r="J33" s="31"/>
      <c r="K33" s="31"/>
    </row>
    <row r="34" spans="1:11" x14ac:dyDescent="0.25">
      <c r="A34" s="206" t="s">
        <v>255</v>
      </c>
      <c r="B34" s="174">
        <v>47</v>
      </c>
      <c r="C34" s="165">
        <v>6</v>
      </c>
      <c r="D34" s="170">
        <v>41</v>
      </c>
      <c r="E34" s="165">
        <v>47</v>
      </c>
      <c r="F34" s="171" t="s">
        <v>129</v>
      </c>
      <c r="G34" s="171" t="s">
        <v>129</v>
      </c>
      <c r="H34" s="164" t="s">
        <v>129</v>
      </c>
      <c r="J34" s="31"/>
      <c r="K34" s="31"/>
    </row>
    <row r="35" spans="1:11" x14ac:dyDescent="0.25">
      <c r="A35" s="206" t="s">
        <v>169</v>
      </c>
      <c r="B35" s="174">
        <v>805</v>
      </c>
      <c r="C35" s="165">
        <v>71</v>
      </c>
      <c r="D35" s="170">
        <v>734</v>
      </c>
      <c r="E35" s="165">
        <v>805</v>
      </c>
      <c r="F35" s="171" t="s">
        <v>129</v>
      </c>
      <c r="G35" s="171" t="s">
        <v>129</v>
      </c>
      <c r="H35" s="164" t="s">
        <v>129</v>
      </c>
      <c r="J35" s="31"/>
      <c r="K35" s="31"/>
    </row>
    <row r="36" spans="1:11" x14ac:dyDescent="0.25">
      <c r="A36" s="206" t="s">
        <v>170</v>
      </c>
      <c r="B36" s="174">
        <v>793</v>
      </c>
      <c r="C36" s="165">
        <v>194</v>
      </c>
      <c r="D36" s="170">
        <v>599</v>
      </c>
      <c r="E36" s="165">
        <v>779</v>
      </c>
      <c r="F36" s="171" t="s">
        <v>129</v>
      </c>
      <c r="G36" s="171" t="s">
        <v>129</v>
      </c>
      <c r="H36" s="165">
        <v>14</v>
      </c>
      <c r="J36" s="31"/>
      <c r="K36" s="31"/>
    </row>
    <row r="37" spans="1:11" x14ac:dyDescent="0.25">
      <c r="A37" s="206" t="s">
        <v>171</v>
      </c>
      <c r="B37" s="174">
        <v>9063</v>
      </c>
      <c r="C37" s="165">
        <v>2583</v>
      </c>
      <c r="D37" s="170">
        <v>6480</v>
      </c>
      <c r="E37" s="165">
        <v>8897</v>
      </c>
      <c r="F37" s="170">
        <v>37</v>
      </c>
      <c r="G37" s="171" t="s">
        <v>129</v>
      </c>
      <c r="H37" s="165">
        <v>129</v>
      </c>
      <c r="J37" s="31"/>
      <c r="K37" s="31"/>
    </row>
    <row r="38" spans="1:11" x14ac:dyDescent="0.25">
      <c r="A38" s="206" t="s">
        <v>256</v>
      </c>
      <c r="B38" s="174">
        <v>3487</v>
      </c>
      <c r="C38" s="165">
        <v>786</v>
      </c>
      <c r="D38" s="170">
        <v>2701</v>
      </c>
      <c r="E38" s="165">
        <v>3472</v>
      </c>
      <c r="F38" s="170">
        <v>15</v>
      </c>
      <c r="G38" s="171" t="s">
        <v>129</v>
      </c>
      <c r="H38" s="164" t="s">
        <v>129</v>
      </c>
      <c r="J38" s="31"/>
      <c r="K38" s="31"/>
    </row>
    <row r="39" spans="1:11" x14ac:dyDescent="0.25">
      <c r="A39" s="206" t="s">
        <v>257</v>
      </c>
      <c r="B39" s="174">
        <v>1442</v>
      </c>
      <c r="C39" s="165">
        <v>672</v>
      </c>
      <c r="D39" s="170">
        <v>770</v>
      </c>
      <c r="E39" s="165">
        <v>1407</v>
      </c>
      <c r="F39" s="170">
        <v>35</v>
      </c>
      <c r="G39" s="171" t="s">
        <v>129</v>
      </c>
      <c r="H39" s="164" t="s">
        <v>129</v>
      </c>
      <c r="J39" s="31"/>
      <c r="K39" s="31"/>
    </row>
    <row r="40" spans="1:11" x14ac:dyDescent="0.25">
      <c r="A40" s="206" t="s">
        <v>258</v>
      </c>
      <c r="B40" s="174">
        <v>1291</v>
      </c>
      <c r="C40" s="165">
        <v>308</v>
      </c>
      <c r="D40" s="170">
        <v>983</v>
      </c>
      <c r="E40" s="165">
        <v>1291</v>
      </c>
      <c r="F40" s="171" t="s">
        <v>129</v>
      </c>
      <c r="G40" s="171" t="s">
        <v>129</v>
      </c>
      <c r="H40" s="164" t="s">
        <v>129</v>
      </c>
      <c r="J40" s="31"/>
      <c r="K40" s="31"/>
    </row>
    <row r="41" spans="1:11" x14ac:dyDescent="0.25">
      <c r="A41" s="206" t="s">
        <v>236</v>
      </c>
      <c r="B41" s="174">
        <v>4991</v>
      </c>
      <c r="C41" s="165">
        <v>128</v>
      </c>
      <c r="D41" s="170">
        <v>4863</v>
      </c>
      <c r="E41" s="165">
        <v>4991</v>
      </c>
      <c r="F41" s="171" t="s">
        <v>129</v>
      </c>
      <c r="G41" s="171" t="s">
        <v>129</v>
      </c>
      <c r="H41" s="164" t="s">
        <v>129</v>
      </c>
      <c r="J41" s="31"/>
      <c r="K41" s="31"/>
    </row>
    <row r="42" spans="1:11" x14ac:dyDescent="0.25">
      <c r="A42" s="206" t="s">
        <v>172</v>
      </c>
      <c r="B42" s="174">
        <v>74</v>
      </c>
      <c r="C42" s="165">
        <v>46</v>
      </c>
      <c r="D42" s="170">
        <v>28</v>
      </c>
      <c r="E42" s="165">
        <v>74</v>
      </c>
      <c r="F42" s="171" t="s">
        <v>129</v>
      </c>
      <c r="G42" s="171" t="s">
        <v>129</v>
      </c>
      <c r="H42" s="164" t="s">
        <v>129</v>
      </c>
      <c r="J42" s="31"/>
      <c r="K42" s="31"/>
    </row>
    <row r="43" spans="1:11" x14ac:dyDescent="0.25">
      <c r="A43" s="206" t="s">
        <v>173</v>
      </c>
      <c r="B43" s="174">
        <v>4117</v>
      </c>
      <c r="C43" s="165">
        <v>2609</v>
      </c>
      <c r="D43" s="170">
        <v>1508</v>
      </c>
      <c r="E43" s="165">
        <v>4099</v>
      </c>
      <c r="F43" s="170">
        <v>18</v>
      </c>
      <c r="G43" s="171" t="s">
        <v>129</v>
      </c>
      <c r="H43" s="164" t="s">
        <v>129</v>
      </c>
      <c r="J43" s="31"/>
      <c r="K43" s="31"/>
    </row>
    <row r="44" spans="1:11" x14ac:dyDescent="0.25">
      <c r="A44" s="206" t="s">
        <v>174</v>
      </c>
      <c r="B44" s="174">
        <v>138</v>
      </c>
      <c r="C44" s="165">
        <v>55</v>
      </c>
      <c r="D44" s="170">
        <v>83</v>
      </c>
      <c r="E44" s="165">
        <v>138</v>
      </c>
      <c r="F44" s="171" t="s">
        <v>129</v>
      </c>
      <c r="G44" s="171" t="s">
        <v>129</v>
      </c>
      <c r="H44" s="164" t="s">
        <v>129</v>
      </c>
      <c r="J44" s="31"/>
      <c r="K44" s="31"/>
    </row>
    <row r="45" spans="1:11" x14ac:dyDescent="0.25">
      <c r="A45" s="206" t="s">
        <v>175</v>
      </c>
      <c r="B45" s="174">
        <v>1186</v>
      </c>
      <c r="C45" s="165">
        <v>837</v>
      </c>
      <c r="D45" s="170">
        <v>349</v>
      </c>
      <c r="E45" s="165">
        <v>1186</v>
      </c>
      <c r="F45" s="171" t="s">
        <v>129</v>
      </c>
      <c r="G45" s="171" t="s">
        <v>129</v>
      </c>
      <c r="H45" s="164" t="s">
        <v>129</v>
      </c>
      <c r="J45" s="31"/>
      <c r="K45" s="31"/>
    </row>
    <row r="46" spans="1:11" x14ac:dyDescent="0.25">
      <c r="A46" s="206" t="s">
        <v>176</v>
      </c>
      <c r="B46" s="174">
        <v>1051</v>
      </c>
      <c r="C46" s="165">
        <v>795</v>
      </c>
      <c r="D46" s="170">
        <v>256</v>
      </c>
      <c r="E46" s="165">
        <v>1051</v>
      </c>
      <c r="F46" s="171" t="s">
        <v>129</v>
      </c>
      <c r="G46" s="171" t="s">
        <v>129</v>
      </c>
      <c r="H46" s="164" t="s">
        <v>129</v>
      </c>
      <c r="J46" s="31"/>
      <c r="K46" s="31"/>
    </row>
    <row r="47" spans="1:11" x14ac:dyDescent="0.25">
      <c r="A47" s="206" t="s">
        <v>259</v>
      </c>
      <c r="B47" s="174">
        <v>798</v>
      </c>
      <c r="C47" s="165">
        <v>58</v>
      </c>
      <c r="D47" s="170">
        <v>740</v>
      </c>
      <c r="E47" s="172">
        <v>798</v>
      </c>
      <c r="F47" s="171" t="s">
        <v>129</v>
      </c>
      <c r="G47" s="171" t="s">
        <v>129</v>
      </c>
      <c r="H47" s="164" t="s">
        <v>129</v>
      </c>
      <c r="J47" s="31"/>
      <c r="K47" s="31"/>
    </row>
    <row r="48" spans="1:11" x14ac:dyDescent="0.25">
      <c r="A48" s="206" t="s">
        <v>177</v>
      </c>
      <c r="B48" s="174">
        <v>1073</v>
      </c>
      <c r="C48" s="165">
        <v>283</v>
      </c>
      <c r="D48" s="170">
        <v>790</v>
      </c>
      <c r="E48" s="165">
        <v>1021</v>
      </c>
      <c r="F48" s="170">
        <v>52</v>
      </c>
      <c r="G48" s="171" t="s">
        <v>129</v>
      </c>
      <c r="H48" s="164" t="s">
        <v>129</v>
      </c>
      <c r="J48" s="31"/>
      <c r="K48" s="31"/>
    </row>
    <row r="49" spans="1:11" x14ac:dyDescent="0.25">
      <c r="A49" s="206" t="s">
        <v>178</v>
      </c>
      <c r="B49" s="174">
        <v>2658</v>
      </c>
      <c r="C49" s="165">
        <v>2394</v>
      </c>
      <c r="D49" s="170">
        <v>264</v>
      </c>
      <c r="E49" s="165">
        <v>2658</v>
      </c>
      <c r="F49" s="171" t="s">
        <v>129</v>
      </c>
      <c r="G49" s="171" t="s">
        <v>129</v>
      </c>
      <c r="H49" s="164" t="s">
        <v>129</v>
      </c>
      <c r="J49" s="31"/>
      <c r="K49" s="31"/>
    </row>
    <row r="50" spans="1:11" x14ac:dyDescent="0.25">
      <c r="A50" s="206" t="s">
        <v>147</v>
      </c>
      <c r="B50" s="174">
        <v>15794</v>
      </c>
      <c r="C50" s="165">
        <v>14213</v>
      </c>
      <c r="D50" s="170">
        <v>1581</v>
      </c>
      <c r="E50" s="165">
        <v>15213</v>
      </c>
      <c r="F50" s="170">
        <v>400</v>
      </c>
      <c r="G50" s="171" t="s">
        <v>129</v>
      </c>
      <c r="H50" s="165">
        <v>181</v>
      </c>
      <c r="J50" s="31"/>
      <c r="K50" s="31"/>
    </row>
    <row r="51" spans="1:11" x14ac:dyDescent="0.25">
      <c r="A51" s="206" t="s">
        <v>179</v>
      </c>
      <c r="B51" s="174">
        <v>1035</v>
      </c>
      <c r="C51" s="165">
        <v>919</v>
      </c>
      <c r="D51" s="170">
        <v>116</v>
      </c>
      <c r="E51" s="165">
        <v>1035</v>
      </c>
      <c r="F51" s="171" t="s">
        <v>129</v>
      </c>
      <c r="G51" s="171" t="s">
        <v>129</v>
      </c>
      <c r="H51" s="164" t="s">
        <v>129</v>
      </c>
      <c r="J51" s="31"/>
      <c r="K51" s="31"/>
    </row>
    <row r="52" spans="1:11" x14ac:dyDescent="0.25">
      <c r="A52" s="206" t="s">
        <v>180</v>
      </c>
      <c r="B52" s="174">
        <v>1125</v>
      </c>
      <c r="C52" s="165">
        <v>1023</v>
      </c>
      <c r="D52" s="170">
        <v>102</v>
      </c>
      <c r="E52" s="165">
        <v>1115</v>
      </c>
      <c r="F52" s="171" t="s">
        <v>129</v>
      </c>
      <c r="G52" s="170">
        <v>10</v>
      </c>
      <c r="H52" s="164" t="s">
        <v>129</v>
      </c>
      <c r="J52" s="31"/>
      <c r="K52" s="31"/>
    </row>
    <row r="53" spans="1:11" x14ac:dyDescent="0.25">
      <c r="A53" s="206" t="s">
        <v>181</v>
      </c>
      <c r="B53" s="174">
        <v>36922</v>
      </c>
      <c r="C53" s="165">
        <v>21814</v>
      </c>
      <c r="D53" s="170">
        <v>15108</v>
      </c>
      <c r="E53" s="165">
        <v>35161</v>
      </c>
      <c r="F53" s="170">
        <v>1747</v>
      </c>
      <c r="G53" s="165">
        <v>14</v>
      </c>
      <c r="H53" s="164" t="s">
        <v>129</v>
      </c>
      <c r="J53" s="31"/>
      <c r="K53" s="31"/>
    </row>
    <row r="54" spans="1:11" x14ac:dyDescent="0.25">
      <c r="A54" s="206" t="s">
        <v>182</v>
      </c>
      <c r="B54" s="174">
        <v>1975</v>
      </c>
      <c r="C54" s="165">
        <v>1099</v>
      </c>
      <c r="D54" s="170">
        <v>876</v>
      </c>
      <c r="E54" s="165">
        <v>1964</v>
      </c>
      <c r="F54" s="170">
        <v>11</v>
      </c>
      <c r="G54" s="171" t="s">
        <v>129</v>
      </c>
      <c r="H54" s="164" t="s">
        <v>129</v>
      </c>
      <c r="J54" s="31"/>
      <c r="K54" s="31"/>
    </row>
    <row r="55" spans="1:11" x14ac:dyDescent="0.25">
      <c r="A55" s="206" t="s">
        <v>183</v>
      </c>
      <c r="B55" s="174">
        <v>14498</v>
      </c>
      <c r="C55" s="165">
        <v>10817</v>
      </c>
      <c r="D55" s="170">
        <v>3681</v>
      </c>
      <c r="E55" s="165">
        <v>13498</v>
      </c>
      <c r="F55" s="170">
        <v>1000</v>
      </c>
      <c r="G55" s="171" t="s">
        <v>129</v>
      </c>
      <c r="H55" s="164" t="s">
        <v>129</v>
      </c>
      <c r="J55" s="31"/>
      <c r="K55" s="31"/>
    </row>
    <row r="56" spans="1:11" x14ac:dyDescent="0.25">
      <c r="A56" s="206" t="s">
        <v>184</v>
      </c>
      <c r="B56" s="174">
        <v>956</v>
      </c>
      <c r="C56" s="165">
        <v>592</v>
      </c>
      <c r="D56" s="170">
        <v>364</v>
      </c>
      <c r="E56" s="165">
        <v>956</v>
      </c>
      <c r="F56" s="171" t="s">
        <v>129</v>
      </c>
      <c r="G56" s="171" t="s">
        <v>129</v>
      </c>
      <c r="H56" s="164" t="s">
        <v>129</v>
      </c>
      <c r="J56" s="31"/>
      <c r="K56" s="31"/>
    </row>
    <row r="57" spans="1:11" x14ac:dyDescent="0.25">
      <c r="A57" s="206" t="s">
        <v>185</v>
      </c>
      <c r="B57" s="174">
        <v>394</v>
      </c>
      <c r="C57" s="165">
        <v>307</v>
      </c>
      <c r="D57" s="170">
        <v>87</v>
      </c>
      <c r="E57" s="165">
        <v>320</v>
      </c>
      <c r="F57" s="170">
        <v>74</v>
      </c>
      <c r="G57" s="171" t="s">
        <v>129</v>
      </c>
      <c r="H57" s="164" t="s">
        <v>129</v>
      </c>
      <c r="J57" s="31"/>
      <c r="K57" s="31"/>
    </row>
    <row r="58" spans="1:11" x14ac:dyDescent="0.25">
      <c r="A58" s="206" t="s">
        <v>260</v>
      </c>
      <c r="B58" s="174">
        <v>7493</v>
      </c>
      <c r="C58" s="165">
        <v>3887</v>
      </c>
      <c r="D58" s="170">
        <v>3606</v>
      </c>
      <c r="E58" s="165">
        <v>7493</v>
      </c>
      <c r="F58" s="171" t="s">
        <v>129</v>
      </c>
      <c r="G58" s="171" t="s">
        <v>129</v>
      </c>
      <c r="H58" s="164" t="s">
        <v>129</v>
      </c>
      <c r="J58" s="31"/>
      <c r="K58" s="31"/>
    </row>
    <row r="59" spans="1:11" x14ac:dyDescent="0.25">
      <c r="A59" s="206" t="s">
        <v>186</v>
      </c>
      <c r="B59" s="174">
        <v>7633</v>
      </c>
      <c r="C59" s="165">
        <v>5694</v>
      </c>
      <c r="D59" s="170">
        <v>1939</v>
      </c>
      <c r="E59" s="165">
        <v>7232</v>
      </c>
      <c r="F59" s="170">
        <v>401</v>
      </c>
      <c r="G59" s="171" t="s">
        <v>129</v>
      </c>
      <c r="H59" s="164" t="s">
        <v>129</v>
      </c>
      <c r="J59" s="31"/>
      <c r="K59" s="31"/>
    </row>
    <row r="60" spans="1:11" x14ac:dyDescent="0.25">
      <c r="A60" s="206" t="s">
        <v>187</v>
      </c>
      <c r="B60" s="174">
        <v>4147</v>
      </c>
      <c r="C60" s="165">
        <v>3774</v>
      </c>
      <c r="D60" s="170">
        <v>373</v>
      </c>
      <c r="E60" s="165">
        <v>4146</v>
      </c>
      <c r="F60" s="171" t="s">
        <v>129</v>
      </c>
      <c r="G60" s="165">
        <v>1</v>
      </c>
      <c r="H60" s="164" t="s">
        <v>129</v>
      </c>
      <c r="J60" s="31"/>
      <c r="K60" s="31"/>
    </row>
    <row r="61" spans="1:11" x14ac:dyDescent="0.25">
      <c r="A61" s="206" t="s">
        <v>188</v>
      </c>
      <c r="B61" s="174">
        <v>309</v>
      </c>
      <c r="C61" s="165">
        <v>267</v>
      </c>
      <c r="D61" s="170">
        <v>42</v>
      </c>
      <c r="E61" s="165">
        <v>309</v>
      </c>
      <c r="F61" s="171" t="s">
        <v>129</v>
      </c>
      <c r="G61" s="171" t="s">
        <v>129</v>
      </c>
      <c r="H61" s="164" t="s">
        <v>129</v>
      </c>
      <c r="J61" s="31"/>
      <c r="K61" s="31"/>
    </row>
    <row r="62" spans="1:11" x14ac:dyDescent="0.25">
      <c r="A62" s="206" t="s">
        <v>261</v>
      </c>
      <c r="B62" s="174">
        <v>876</v>
      </c>
      <c r="C62" s="165">
        <v>657</v>
      </c>
      <c r="D62" s="170">
        <v>219</v>
      </c>
      <c r="E62" s="165">
        <v>876</v>
      </c>
      <c r="F62" s="171" t="s">
        <v>129</v>
      </c>
      <c r="G62" s="171" t="s">
        <v>129</v>
      </c>
      <c r="H62" s="164" t="s">
        <v>129</v>
      </c>
      <c r="J62" s="31"/>
      <c r="K62" s="31"/>
    </row>
    <row r="63" spans="1:11" x14ac:dyDescent="0.25">
      <c r="A63" s="206" t="s">
        <v>262</v>
      </c>
      <c r="B63" s="174">
        <v>9454</v>
      </c>
      <c r="C63" s="165">
        <v>9290</v>
      </c>
      <c r="D63" s="170">
        <v>164</v>
      </c>
      <c r="E63" s="165">
        <v>6403</v>
      </c>
      <c r="F63" s="170">
        <v>569</v>
      </c>
      <c r="G63" s="171" t="s">
        <v>129</v>
      </c>
      <c r="H63" s="165">
        <v>2482</v>
      </c>
      <c r="J63" s="31"/>
      <c r="K63" s="31"/>
    </row>
    <row r="64" spans="1:11" x14ac:dyDescent="0.25">
      <c r="A64" s="206" t="s">
        <v>150</v>
      </c>
      <c r="B64" s="174">
        <v>6459</v>
      </c>
      <c r="C64" s="165">
        <v>5932</v>
      </c>
      <c r="D64" s="170">
        <v>527</v>
      </c>
      <c r="E64" s="165">
        <v>6082</v>
      </c>
      <c r="F64" s="170">
        <v>367</v>
      </c>
      <c r="G64" s="171" t="s">
        <v>129</v>
      </c>
      <c r="H64" s="165">
        <v>10</v>
      </c>
      <c r="J64" s="31"/>
      <c r="K64" s="31"/>
    </row>
    <row r="65" spans="1:11" x14ac:dyDescent="0.25">
      <c r="A65" s="206" t="s">
        <v>189</v>
      </c>
      <c r="B65" s="174">
        <v>21065</v>
      </c>
      <c r="C65" s="165">
        <v>13217</v>
      </c>
      <c r="D65" s="170">
        <v>7848</v>
      </c>
      <c r="E65" s="165">
        <v>20945</v>
      </c>
      <c r="F65" s="170">
        <v>120</v>
      </c>
      <c r="G65" s="171" t="s">
        <v>129</v>
      </c>
      <c r="H65" s="164" t="s">
        <v>129</v>
      </c>
      <c r="J65" s="31"/>
      <c r="K65" s="31"/>
    </row>
    <row r="66" spans="1:11" x14ac:dyDescent="0.25">
      <c r="A66" s="206" t="s">
        <v>263</v>
      </c>
      <c r="B66" s="174">
        <v>12157</v>
      </c>
      <c r="C66" s="165">
        <v>9817</v>
      </c>
      <c r="D66" s="170">
        <v>2340</v>
      </c>
      <c r="E66" s="165">
        <v>12135</v>
      </c>
      <c r="F66" s="171" t="s">
        <v>129</v>
      </c>
      <c r="G66" s="165">
        <v>22</v>
      </c>
      <c r="H66" s="164" t="s">
        <v>129</v>
      </c>
      <c r="J66" s="31"/>
      <c r="K66" s="31"/>
    </row>
    <row r="67" spans="1:11" x14ac:dyDescent="0.25">
      <c r="A67" s="206" t="s">
        <v>264</v>
      </c>
      <c r="B67" s="174">
        <v>103</v>
      </c>
      <c r="C67" s="165">
        <v>90</v>
      </c>
      <c r="D67" s="170">
        <v>13</v>
      </c>
      <c r="E67" s="165">
        <v>103</v>
      </c>
      <c r="F67" s="171" t="s">
        <v>129</v>
      </c>
      <c r="G67" s="171" t="s">
        <v>129</v>
      </c>
      <c r="H67" s="164" t="s">
        <v>129</v>
      </c>
      <c r="J67" s="31"/>
      <c r="K67" s="31"/>
    </row>
    <row r="68" spans="1:11" x14ac:dyDescent="0.25">
      <c r="A68" s="206" t="s">
        <v>190</v>
      </c>
      <c r="B68" s="174">
        <v>24</v>
      </c>
      <c r="C68" s="165">
        <v>2</v>
      </c>
      <c r="D68" s="170">
        <v>22</v>
      </c>
      <c r="E68" s="165">
        <v>24</v>
      </c>
      <c r="F68" s="171" t="s">
        <v>129</v>
      </c>
      <c r="G68" s="171" t="s">
        <v>129</v>
      </c>
      <c r="H68" s="164" t="s">
        <v>129</v>
      </c>
      <c r="J68" s="31"/>
      <c r="K68" s="31"/>
    </row>
    <row r="69" spans="1:11" x14ac:dyDescent="0.25">
      <c r="A69" s="206" t="s">
        <v>265</v>
      </c>
      <c r="B69" s="174">
        <v>48</v>
      </c>
      <c r="C69" s="165">
        <v>26</v>
      </c>
      <c r="D69" s="170">
        <v>22</v>
      </c>
      <c r="E69" s="165">
        <v>48</v>
      </c>
      <c r="F69" s="171" t="s">
        <v>129</v>
      </c>
      <c r="G69" s="171" t="s">
        <v>129</v>
      </c>
      <c r="H69" s="164" t="s">
        <v>129</v>
      </c>
      <c r="J69" s="31"/>
      <c r="K69" s="31"/>
    </row>
    <row r="70" spans="1:11" x14ac:dyDescent="0.25">
      <c r="A70" s="206" t="s">
        <v>248</v>
      </c>
      <c r="B70" s="174">
        <v>966</v>
      </c>
      <c r="C70" s="165">
        <v>363</v>
      </c>
      <c r="D70" s="170">
        <v>603</v>
      </c>
      <c r="E70" s="172">
        <v>966</v>
      </c>
      <c r="F70" s="171" t="s">
        <v>129</v>
      </c>
      <c r="G70" s="171" t="s">
        <v>129</v>
      </c>
      <c r="H70" s="164" t="s">
        <v>129</v>
      </c>
      <c r="J70" s="31"/>
      <c r="K70" s="31"/>
    </row>
    <row r="71" spans="1:11" s="113" customFormat="1" x14ac:dyDescent="0.25">
      <c r="A71" s="207"/>
      <c r="B71" s="172"/>
      <c r="C71" s="172"/>
      <c r="D71" s="172"/>
      <c r="E71" s="172"/>
      <c r="F71" s="180"/>
      <c r="G71" s="180"/>
      <c r="H71" s="180"/>
      <c r="J71" s="31"/>
      <c r="K71" s="31"/>
    </row>
    <row r="72" spans="1:11" s="113" customFormat="1" ht="24.75" customHeight="1" x14ac:dyDescent="0.25">
      <c r="A72" s="480" t="s">
        <v>382</v>
      </c>
      <c r="B72" s="480"/>
      <c r="C72" s="480"/>
      <c r="D72" s="480"/>
      <c r="E72" s="480"/>
      <c r="F72" s="480"/>
      <c r="G72" s="480"/>
      <c r="H72" s="480"/>
      <c r="J72" s="31"/>
      <c r="K72" s="31"/>
    </row>
    <row r="73" spans="1:11" x14ac:dyDescent="0.25">
      <c r="A73" s="21" t="s">
        <v>107</v>
      </c>
    </row>
    <row r="74" spans="1:11" x14ac:dyDescent="0.25">
      <c r="B74" s="17"/>
      <c r="C74" s="17"/>
      <c r="D74" s="17"/>
      <c r="E74" s="17"/>
      <c r="F74" s="17"/>
      <c r="G74" s="17"/>
      <c r="H74" s="17"/>
    </row>
  </sheetData>
  <mergeCells count="6">
    <mergeCell ref="A72:H72"/>
    <mergeCell ref="A3:A4"/>
    <mergeCell ref="B3:B4"/>
    <mergeCell ref="C3:D3"/>
    <mergeCell ref="E3:F3"/>
    <mergeCell ref="G3:H3"/>
  </mergeCells>
  <hyperlinks>
    <hyperlink ref="J2" location="OBSAH!A1" display="Zpět na obsah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showGridLines="0" workbookViewId="0"/>
  </sheetViews>
  <sheetFormatPr defaultRowHeight="15" x14ac:dyDescent="0.25"/>
  <cols>
    <col min="1" max="1" width="31.85546875" style="113" customWidth="1"/>
    <col min="2" max="14" width="7.140625" style="113" customWidth="1"/>
    <col min="15" max="15" width="6.42578125" style="113" customWidth="1"/>
    <col min="16" max="16" width="7.42578125" style="113" customWidth="1"/>
    <col min="17" max="17" width="6.42578125" style="113" customWidth="1"/>
    <col min="18" max="18" width="7.42578125" style="113" customWidth="1"/>
  </cols>
  <sheetData>
    <row r="1" spans="1:21" x14ac:dyDescent="0.25">
      <c r="A1" s="32" t="s">
        <v>348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52"/>
      <c r="N1" s="32"/>
      <c r="O1" s="32"/>
      <c r="P1" s="32"/>
      <c r="Q1" s="32"/>
      <c r="R1" s="32"/>
    </row>
    <row r="2" spans="1:21" ht="15.75" thickBot="1" x14ac:dyDescent="0.3">
      <c r="A2" s="311" t="s">
        <v>376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40" t="s">
        <v>357</v>
      </c>
      <c r="U2" s="33"/>
    </row>
    <row r="3" spans="1:21" ht="27" customHeight="1" x14ac:dyDescent="0.25">
      <c r="A3" s="556" t="s">
        <v>85</v>
      </c>
      <c r="B3" s="454" t="s">
        <v>71</v>
      </c>
      <c r="C3" s="455"/>
      <c r="D3" s="455"/>
      <c r="E3" s="455"/>
      <c r="F3" s="455"/>
      <c r="G3" s="455"/>
      <c r="H3" s="455"/>
      <c r="I3" s="455"/>
      <c r="J3" s="455"/>
      <c r="K3" s="455"/>
      <c r="L3" s="456"/>
      <c r="M3" s="538" t="s">
        <v>132</v>
      </c>
      <c r="N3" s="448"/>
      <c r="O3" s="449" t="s">
        <v>133</v>
      </c>
      <c r="P3" s="450"/>
      <c r="Q3" s="451" t="s">
        <v>134</v>
      </c>
      <c r="R3" s="448"/>
    </row>
    <row r="4" spans="1:21" ht="15.75" thickBot="1" x14ac:dyDescent="0.3">
      <c r="A4" s="557"/>
      <c r="B4" s="209" t="s">
        <v>5</v>
      </c>
      <c r="C4" s="209" t="s">
        <v>6</v>
      </c>
      <c r="D4" s="209" t="s">
        <v>7</v>
      </c>
      <c r="E4" s="209" t="s">
        <v>8</v>
      </c>
      <c r="F4" s="209" t="s">
        <v>57</v>
      </c>
      <c r="G4" s="210" t="s">
        <v>65</v>
      </c>
      <c r="H4" s="210" t="s">
        <v>99</v>
      </c>
      <c r="I4" s="210" t="s">
        <v>112</v>
      </c>
      <c r="J4" s="210" t="s">
        <v>124</v>
      </c>
      <c r="K4" s="210" t="s">
        <v>128</v>
      </c>
      <c r="L4" s="243" t="s">
        <v>131</v>
      </c>
      <c r="M4" s="232" t="s">
        <v>67</v>
      </c>
      <c r="N4" s="213" t="s">
        <v>68</v>
      </c>
      <c r="O4" s="215" t="s">
        <v>67</v>
      </c>
      <c r="P4" s="213" t="s">
        <v>68</v>
      </c>
      <c r="Q4" s="215" t="s">
        <v>67</v>
      </c>
      <c r="R4" s="245" t="s">
        <v>68</v>
      </c>
    </row>
    <row r="5" spans="1:21" x14ac:dyDescent="0.25">
      <c r="A5" s="295" t="s">
        <v>30</v>
      </c>
      <c r="B5" s="304">
        <v>38496</v>
      </c>
      <c r="C5" s="305">
        <v>35468</v>
      </c>
      <c r="D5" s="305">
        <v>32427</v>
      </c>
      <c r="E5" s="306">
        <v>32554</v>
      </c>
      <c r="F5" s="305">
        <v>32651</v>
      </c>
      <c r="G5" s="123">
        <v>33885</v>
      </c>
      <c r="H5" s="123">
        <v>36456</v>
      </c>
      <c r="I5" s="123">
        <v>40699</v>
      </c>
      <c r="J5" s="123">
        <v>37626</v>
      </c>
      <c r="K5" s="123">
        <v>39823</v>
      </c>
      <c r="L5" s="124">
        <v>43382</v>
      </c>
      <c r="M5" s="396">
        <f>L5-K5</f>
        <v>3559</v>
      </c>
      <c r="N5" s="392">
        <f>L5/K5-1</f>
        <v>8.9370464304547648E-2</v>
      </c>
      <c r="O5" s="398">
        <f>L5-G5</f>
        <v>9497</v>
      </c>
      <c r="P5" s="392">
        <f>L5/G5-1</f>
        <v>0.28027150656632727</v>
      </c>
      <c r="Q5" s="398">
        <f>L5-B5</f>
        <v>4886</v>
      </c>
      <c r="R5" s="392">
        <f>L5/B5-1</f>
        <v>0.12692227763923514</v>
      </c>
    </row>
    <row r="6" spans="1:21" x14ac:dyDescent="0.25">
      <c r="A6" s="206" t="s">
        <v>50</v>
      </c>
      <c r="B6" s="292">
        <v>344</v>
      </c>
      <c r="C6" s="294">
        <v>306</v>
      </c>
      <c r="D6" s="294">
        <v>239</v>
      </c>
      <c r="E6" s="294">
        <v>248</v>
      </c>
      <c r="F6" s="294">
        <v>187</v>
      </c>
      <c r="G6" s="63">
        <v>242</v>
      </c>
      <c r="H6" s="63">
        <v>217</v>
      </c>
      <c r="I6" s="63">
        <v>256</v>
      </c>
      <c r="J6" s="63">
        <v>228</v>
      </c>
      <c r="K6" s="63">
        <v>249</v>
      </c>
      <c r="L6" s="133">
        <v>290</v>
      </c>
      <c r="M6" s="397">
        <f>L6-K6</f>
        <v>41</v>
      </c>
      <c r="N6" s="393">
        <f>L6/K6-1</f>
        <v>0.16465863453815266</v>
      </c>
      <c r="O6" s="399">
        <f>L6-G6</f>
        <v>48</v>
      </c>
      <c r="P6" s="393">
        <f>L6/G6-1</f>
        <v>0.19834710743801653</v>
      </c>
      <c r="Q6" s="399">
        <f>L6-B6</f>
        <v>-54</v>
      </c>
      <c r="R6" s="393">
        <f>L6/B6-1</f>
        <v>-0.15697674418604646</v>
      </c>
    </row>
    <row r="7" spans="1:21" x14ac:dyDescent="0.25">
      <c r="A7" s="206" t="s">
        <v>51</v>
      </c>
      <c r="B7" s="292">
        <v>2795</v>
      </c>
      <c r="C7" s="294">
        <v>2656</v>
      </c>
      <c r="D7" s="294">
        <v>2514</v>
      </c>
      <c r="E7" s="294">
        <v>2472</v>
      </c>
      <c r="F7" s="294">
        <v>2532</v>
      </c>
      <c r="G7" s="63">
        <v>2535</v>
      </c>
      <c r="H7" s="63">
        <v>2800</v>
      </c>
      <c r="I7" s="63">
        <v>3191</v>
      </c>
      <c r="J7" s="63">
        <v>3046</v>
      </c>
      <c r="K7" s="63">
        <v>3168</v>
      </c>
      <c r="L7" s="133">
        <v>3554</v>
      </c>
      <c r="M7" s="397">
        <f>L7-K7</f>
        <v>386</v>
      </c>
      <c r="N7" s="393">
        <f>L7/K7-1</f>
        <v>0.12184343434343425</v>
      </c>
      <c r="O7" s="399">
        <f>L7-G7</f>
        <v>1019</v>
      </c>
      <c r="P7" s="393">
        <f>L7/G7-1</f>
        <v>0.40197238658777112</v>
      </c>
      <c r="Q7" s="399">
        <f>L7-B7</f>
        <v>759</v>
      </c>
      <c r="R7" s="393">
        <f>L7/B7-1</f>
        <v>0.27155635062611805</v>
      </c>
    </row>
    <row r="8" spans="1:21" x14ac:dyDescent="0.25">
      <c r="A8" s="206" t="s">
        <v>96</v>
      </c>
      <c r="B8" s="292">
        <v>123</v>
      </c>
      <c r="C8" s="294">
        <v>51</v>
      </c>
      <c r="D8" s="294">
        <v>64</v>
      </c>
      <c r="E8" s="294">
        <v>53</v>
      </c>
      <c r="F8" s="294">
        <v>45</v>
      </c>
      <c r="G8" s="63">
        <v>28</v>
      </c>
      <c r="H8" s="63">
        <v>21</v>
      </c>
      <c r="I8" s="63">
        <v>40</v>
      </c>
      <c r="J8" s="63">
        <v>33</v>
      </c>
      <c r="K8" s="63">
        <v>19</v>
      </c>
      <c r="L8" s="133">
        <v>19</v>
      </c>
      <c r="M8" s="397">
        <f>L8-K8</f>
        <v>0</v>
      </c>
      <c r="N8" s="393">
        <f>L8/K8-1</f>
        <v>0</v>
      </c>
      <c r="O8" s="399">
        <f>L8-G8</f>
        <v>-9</v>
      </c>
      <c r="P8" s="393">
        <f>L8/G8-1</f>
        <v>-0.3214285714285714</v>
      </c>
      <c r="Q8" s="399">
        <f>L8-B8</f>
        <v>-104</v>
      </c>
      <c r="R8" s="393">
        <f>L8/B8-1</f>
        <v>-0.84552845528455278</v>
      </c>
    </row>
    <row r="9" spans="1:21" x14ac:dyDescent="0.25">
      <c r="A9" s="206" t="s">
        <v>32</v>
      </c>
      <c r="B9" s="292">
        <v>2298</v>
      </c>
      <c r="C9" s="294">
        <v>2111</v>
      </c>
      <c r="D9" s="294">
        <v>2226</v>
      </c>
      <c r="E9" s="294">
        <v>2606</v>
      </c>
      <c r="F9" s="294">
        <v>2863</v>
      </c>
      <c r="G9" s="63">
        <v>3027</v>
      </c>
      <c r="H9" s="63">
        <v>3552</v>
      </c>
      <c r="I9" s="63">
        <v>3590</v>
      </c>
      <c r="J9" s="63">
        <v>3130</v>
      </c>
      <c r="K9" s="63">
        <v>2855</v>
      </c>
      <c r="L9" s="133">
        <v>2793</v>
      </c>
      <c r="M9" s="397">
        <f>L9-K9</f>
        <v>-62</v>
      </c>
      <c r="N9" s="393">
        <f>L9/K9-1</f>
        <v>-2.1716287215411523E-2</v>
      </c>
      <c r="O9" s="399">
        <f>L9-G9</f>
        <v>-234</v>
      </c>
      <c r="P9" s="393">
        <f>L9/G9-1</f>
        <v>-7.7304261645193217E-2</v>
      </c>
      <c r="Q9" s="399">
        <f>L9-B9</f>
        <v>495</v>
      </c>
      <c r="R9" s="393">
        <f>L9/B9-1</f>
        <v>0.21540469973890342</v>
      </c>
    </row>
    <row r="10" spans="1:21" x14ac:dyDescent="0.25">
      <c r="A10" s="206" t="s">
        <v>87</v>
      </c>
      <c r="B10" s="292">
        <v>2490</v>
      </c>
      <c r="C10" s="294">
        <v>2220</v>
      </c>
      <c r="D10" s="294">
        <v>2008</v>
      </c>
      <c r="E10" s="294">
        <v>2130</v>
      </c>
      <c r="F10" s="294">
        <v>2172</v>
      </c>
      <c r="G10" s="63">
        <v>2245</v>
      </c>
      <c r="H10" s="63">
        <v>2416</v>
      </c>
      <c r="I10" s="63">
        <v>2742</v>
      </c>
      <c r="J10" s="63">
        <v>2714</v>
      </c>
      <c r="K10" s="63">
        <v>2840</v>
      </c>
      <c r="L10" s="133">
        <v>3147</v>
      </c>
      <c r="M10" s="397">
        <f t="shared" ref="M10:M31" si="0">L10-K10</f>
        <v>307</v>
      </c>
      <c r="N10" s="393">
        <f t="shared" ref="N10:N31" si="1">L10/K10-1</f>
        <v>0.1080985915492958</v>
      </c>
      <c r="O10" s="399">
        <f t="shared" ref="O10:O31" si="2">L10-G10</f>
        <v>902</v>
      </c>
      <c r="P10" s="393">
        <f t="shared" ref="P10:P31" si="3">L10/G10-1</f>
        <v>0.40178173719376398</v>
      </c>
      <c r="Q10" s="399">
        <f t="shared" ref="Q10:Q31" si="4">L10-B10</f>
        <v>657</v>
      </c>
      <c r="R10" s="393">
        <f t="shared" ref="R10:R31" si="5">L10/B10-1</f>
        <v>0.26385542168674703</v>
      </c>
    </row>
    <row r="11" spans="1:21" x14ac:dyDescent="0.25">
      <c r="A11" s="206" t="s">
        <v>33</v>
      </c>
      <c r="B11" s="292">
        <v>341</v>
      </c>
      <c r="C11" s="294">
        <v>408</v>
      </c>
      <c r="D11" s="294">
        <v>358</v>
      </c>
      <c r="E11" s="294">
        <v>485</v>
      </c>
      <c r="F11" s="294">
        <v>483</v>
      </c>
      <c r="G11" s="63">
        <v>537</v>
      </c>
      <c r="H11" s="63">
        <v>506</v>
      </c>
      <c r="I11" s="63">
        <v>574</v>
      </c>
      <c r="J11" s="63">
        <v>479</v>
      </c>
      <c r="K11" s="63">
        <v>515</v>
      </c>
      <c r="L11" s="133">
        <v>599</v>
      </c>
      <c r="M11" s="397">
        <f t="shared" si="0"/>
        <v>84</v>
      </c>
      <c r="N11" s="393">
        <f t="shared" si="1"/>
        <v>0.16310679611650492</v>
      </c>
      <c r="O11" s="399">
        <f t="shared" si="2"/>
        <v>62</v>
      </c>
      <c r="P11" s="393">
        <f t="shared" si="3"/>
        <v>0.11545623836126628</v>
      </c>
      <c r="Q11" s="399">
        <f t="shared" si="4"/>
        <v>258</v>
      </c>
      <c r="R11" s="393">
        <f t="shared" si="5"/>
        <v>0.75659824046920821</v>
      </c>
    </row>
    <row r="12" spans="1:21" x14ac:dyDescent="0.25">
      <c r="A12" s="206" t="s">
        <v>34</v>
      </c>
      <c r="B12" s="292">
        <v>150</v>
      </c>
      <c r="C12" s="294">
        <v>145</v>
      </c>
      <c r="D12" s="294">
        <v>148</v>
      </c>
      <c r="E12" s="294">
        <v>147</v>
      </c>
      <c r="F12" s="294">
        <v>134</v>
      </c>
      <c r="G12" s="63">
        <v>143</v>
      </c>
      <c r="H12" s="63">
        <v>180</v>
      </c>
      <c r="I12" s="63">
        <v>174</v>
      </c>
      <c r="J12" s="63">
        <v>147</v>
      </c>
      <c r="K12" s="63">
        <v>177</v>
      </c>
      <c r="L12" s="133">
        <v>185</v>
      </c>
      <c r="M12" s="397">
        <f t="shared" si="0"/>
        <v>8</v>
      </c>
      <c r="N12" s="393">
        <f t="shared" si="1"/>
        <v>4.5197740112994378E-2</v>
      </c>
      <c r="O12" s="399">
        <f t="shared" si="2"/>
        <v>42</v>
      </c>
      <c r="P12" s="393">
        <f t="shared" si="3"/>
        <v>0.29370629370629375</v>
      </c>
      <c r="Q12" s="399">
        <f t="shared" si="4"/>
        <v>35</v>
      </c>
      <c r="R12" s="393">
        <f t="shared" si="5"/>
        <v>0.23333333333333339</v>
      </c>
    </row>
    <row r="13" spans="1:21" x14ac:dyDescent="0.25">
      <c r="A13" s="206" t="s">
        <v>35</v>
      </c>
      <c r="B13" s="292">
        <v>80</v>
      </c>
      <c r="C13" s="294">
        <v>71</v>
      </c>
      <c r="D13" s="294">
        <v>55</v>
      </c>
      <c r="E13" s="294">
        <v>60</v>
      </c>
      <c r="F13" s="294">
        <v>64</v>
      </c>
      <c r="G13" s="63">
        <v>48</v>
      </c>
      <c r="H13" s="63">
        <v>51</v>
      </c>
      <c r="I13" s="63">
        <v>64</v>
      </c>
      <c r="J13" s="63">
        <v>69</v>
      </c>
      <c r="K13" s="63">
        <v>72</v>
      </c>
      <c r="L13" s="133">
        <v>83</v>
      </c>
      <c r="M13" s="397">
        <f t="shared" si="0"/>
        <v>11</v>
      </c>
      <c r="N13" s="393">
        <f t="shared" si="1"/>
        <v>0.15277777777777768</v>
      </c>
      <c r="O13" s="399">
        <f t="shared" si="2"/>
        <v>35</v>
      </c>
      <c r="P13" s="393">
        <f t="shared" si="3"/>
        <v>0.72916666666666674</v>
      </c>
      <c r="Q13" s="399">
        <f t="shared" si="4"/>
        <v>3</v>
      </c>
      <c r="R13" s="393">
        <f t="shared" si="5"/>
        <v>3.7500000000000089E-2</v>
      </c>
    </row>
    <row r="14" spans="1:21" ht="22.5" x14ac:dyDescent="0.25">
      <c r="A14" s="206" t="s">
        <v>36</v>
      </c>
      <c r="B14" s="292">
        <v>6</v>
      </c>
      <c r="C14" s="294">
        <v>5</v>
      </c>
      <c r="D14" s="294">
        <v>3</v>
      </c>
      <c r="E14" s="294">
        <v>5</v>
      </c>
      <c r="F14" s="294">
        <v>1</v>
      </c>
      <c r="G14" s="63">
        <v>16</v>
      </c>
      <c r="H14" s="63">
        <v>24</v>
      </c>
      <c r="I14" s="63">
        <v>17</v>
      </c>
      <c r="J14" s="63">
        <v>13</v>
      </c>
      <c r="K14" s="100" t="s">
        <v>129</v>
      </c>
      <c r="L14" s="133">
        <v>11</v>
      </c>
      <c r="M14" s="400" t="s">
        <v>122</v>
      </c>
      <c r="N14" s="401" t="s">
        <v>122</v>
      </c>
      <c r="O14" s="399">
        <f t="shared" si="2"/>
        <v>-5</v>
      </c>
      <c r="P14" s="393">
        <f t="shared" si="3"/>
        <v>-0.3125</v>
      </c>
      <c r="Q14" s="399">
        <f t="shared" si="4"/>
        <v>5</v>
      </c>
      <c r="R14" s="393">
        <f t="shared" si="5"/>
        <v>0.83333333333333326</v>
      </c>
    </row>
    <row r="15" spans="1:21" ht="22.5" x14ac:dyDescent="0.25">
      <c r="A15" s="206" t="s">
        <v>37</v>
      </c>
      <c r="B15" s="292">
        <v>188</v>
      </c>
      <c r="C15" s="294">
        <v>155</v>
      </c>
      <c r="D15" s="294">
        <v>85</v>
      </c>
      <c r="E15" s="294">
        <v>91</v>
      </c>
      <c r="F15" s="294">
        <v>88</v>
      </c>
      <c r="G15" s="63">
        <v>93</v>
      </c>
      <c r="H15" s="63">
        <v>74</v>
      </c>
      <c r="I15" s="63">
        <v>110</v>
      </c>
      <c r="J15" s="63">
        <v>125</v>
      </c>
      <c r="K15" s="63">
        <v>147</v>
      </c>
      <c r="L15" s="133">
        <v>167</v>
      </c>
      <c r="M15" s="397">
        <f t="shared" si="0"/>
        <v>20</v>
      </c>
      <c r="N15" s="393">
        <f t="shared" si="1"/>
        <v>0.13605442176870741</v>
      </c>
      <c r="O15" s="399">
        <f t="shared" si="2"/>
        <v>74</v>
      </c>
      <c r="P15" s="393">
        <f t="shared" si="3"/>
        <v>0.79569892473118276</v>
      </c>
      <c r="Q15" s="399">
        <f t="shared" si="4"/>
        <v>-21</v>
      </c>
      <c r="R15" s="393">
        <f t="shared" si="5"/>
        <v>-0.11170212765957444</v>
      </c>
    </row>
    <row r="16" spans="1:21" ht="22.5" x14ac:dyDescent="0.25">
      <c r="A16" s="206" t="s">
        <v>38</v>
      </c>
      <c r="B16" s="292">
        <v>446</v>
      </c>
      <c r="C16" s="294">
        <v>472</v>
      </c>
      <c r="D16" s="294">
        <v>396</v>
      </c>
      <c r="E16" s="294">
        <v>363</v>
      </c>
      <c r="F16" s="294">
        <v>368</v>
      </c>
      <c r="G16" s="63">
        <v>382</v>
      </c>
      <c r="H16" s="63">
        <v>423</v>
      </c>
      <c r="I16" s="63">
        <v>497</v>
      </c>
      <c r="J16" s="63">
        <v>439</v>
      </c>
      <c r="K16" s="63">
        <v>449</v>
      </c>
      <c r="L16" s="133">
        <v>524</v>
      </c>
      <c r="M16" s="397">
        <f t="shared" si="0"/>
        <v>75</v>
      </c>
      <c r="N16" s="393">
        <f t="shared" si="1"/>
        <v>0.1670378619153674</v>
      </c>
      <c r="O16" s="399">
        <f t="shared" si="2"/>
        <v>142</v>
      </c>
      <c r="P16" s="393">
        <f t="shared" si="3"/>
        <v>0.37172774869109948</v>
      </c>
      <c r="Q16" s="399">
        <f t="shared" si="4"/>
        <v>78</v>
      </c>
      <c r="R16" s="393">
        <f t="shared" si="5"/>
        <v>0.17488789237668168</v>
      </c>
    </row>
    <row r="17" spans="1:18" x14ac:dyDescent="0.25">
      <c r="A17" s="206" t="s">
        <v>39</v>
      </c>
      <c r="B17" s="292">
        <v>2145</v>
      </c>
      <c r="C17" s="294">
        <v>1841</v>
      </c>
      <c r="D17" s="294">
        <v>1480</v>
      </c>
      <c r="E17" s="294">
        <v>1450</v>
      </c>
      <c r="F17" s="294">
        <v>1405</v>
      </c>
      <c r="G17" s="63">
        <v>1405</v>
      </c>
      <c r="H17" s="63">
        <v>1426</v>
      </c>
      <c r="I17" s="63">
        <v>1492</v>
      </c>
      <c r="J17" s="63">
        <v>1528</v>
      </c>
      <c r="K17" s="63">
        <v>1789</v>
      </c>
      <c r="L17" s="133">
        <v>2096</v>
      </c>
      <c r="M17" s="397">
        <f t="shared" si="0"/>
        <v>307</v>
      </c>
      <c r="N17" s="393">
        <f t="shared" si="1"/>
        <v>0.17160424818334263</v>
      </c>
      <c r="O17" s="399">
        <f t="shared" si="2"/>
        <v>691</v>
      </c>
      <c r="P17" s="393">
        <f t="shared" si="3"/>
        <v>0.49181494661921699</v>
      </c>
      <c r="Q17" s="399">
        <f t="shared" si="4"/>
        <v>-49</v>
      </c>
      <c r="R17" s="393">
        <f t="shared" si="5"/>
        <v>-2.2843822843822803E-2</v>
      </c>
    </row>
    <row r="18" spans="1:18" x14ac:dyDescent="0.25">
      <c r="A18" s="206" t="s">
        <v>40</v>
      </c>
      <c r="B18" s="292">
        <v>731</v>
      </c>
      <c r="C18" s="294">
        <v>626</v>
      </c>
      <c r="D18" s="294">
        <v>611</v>
      </c>
      <c r="E18" s="294">
        <v>596</v>
      </c>
      <c r="F18" s="294">
        <v>579</v>
      </c>
      <c r="G18" s="63">
        <v>552</v>
      </c>
      <c r="H18" s="63">
        <v>684</v>
      </c>
      <c r="I18" s="63">
        <v>734</v>
      </c>
      <c r="J18" s="63">
        <v>662</v>
      </c>
      <c r="K18" s="63">
        <v>749</v>
      </c>
      <c r="L18" s="133">
        <v>786</v>
      </c>
      <c r="M18" s="397">
        <f t="shared" si="0"/>
        <v>37</v>
      </c>
      <c r="N18" s="393">
        <f t="shared" si="1"/>
        <v>4.9399198931909138E-2</v>
      </c>
      <c r="O18" s="399">
        <f t="shared" si="2"/>
        <v>234</v>
      </c>
      <c r="P18" s="393">
        <f t="shared" si="3"/>
        <v>0.42391304347826098</v>
      </c>
      <c r="Q18" s="399">
        <f t="shared" si="4"/>
        <v>55</v>
      </c>
      <c r="R18" s="393">
        <f t="shared" si="5"/>
        <v>7.523939808481539E-2</v>
      </c>
    </row>
    <row r="19" spans="1:18" x14ac:dyDescent="0.25">
      <c r="A19" s="206" t="s">
        <v>41</v>
      </c>
      <c r="B19" s="292">
        <v>838</v>
      </c>
      <c r="C19" s="294">
        <v>712</v>
      </c>
      <c r="D19" s="294">
        <v>598</v>
      </c>
      <c r="E19" s="294">
        <v>633</v>
      </c>
      <c r="F19" s="294">
        <v>658</v>
      </c>
      <c r="G19" s="63">
        <v>606</v>
      </c>
      <c r="H19" s="63">
        <v>654</v>
      </c>
      <c r="I19" s="63">
        <v>825</v>
      </c>
      <c r="J19" s="63">
        <v>783</v>
      </c>
      <c r="K19" s="63">
        <v>890</v>
      </c>
      <c r="L19" s="133">
        <v>1090</v>
      </c>
      <c r="M19" s="397">
        <f t="shared" si="0"/>
        <v>200</v>
      </c>
      <c r="N19" s="393">
        <f t="shared" si="1"/>
        <v>0.22471910112359561</v>
      </c>
      <c r="O19" s="399">
        <f t="shared" si="2"/>
        <v>484</v>
      </c>
      <c r="P19" s="393">
        <f t="shared" si="3"/>
        <v>0.79867986798679858</v>
      </c>
      <c r="Q19" s="399">
        <f t="shared" si="4"/>
        <v>252</v>
      </c>
      <c r="R19" s="393">
        <f t="shared" si="5"/>
        <v>0.30071599045346065</v>
      </c>
    </row>
    <row r="20" spans="1:18" x14ac:dyDescent="0.25">
      <c r="A20" s="206" t="s">
        <v>42</v>
      </c>
      <c r="B20" s="292">
        <v>1188</v>
      </c>
      <c r="C20" s="294">
        <v>1109</v>
      </c>
      <c r="D20" s="294">
        <v>930</v>
      </c>
      <c r="E20" s="294">
        <v>986</v>
      </c>
      <c r="F20" s="294">
        <v>898</v>
      </c>
      <c r="G20" s="63">
        <v>984</v>
      </c>
      <c r="H20" s="63">
        <v>1039</v>
      </c>
      <c r="I20" s="63">
        <v>1235</v>
      </c>
      <c r="J20" s="63">
        <v>1007</v>
      </c>
      <c r="K20" s="63">
        <v>1134</v>
      </c>
      <c r="L20" s="133">
        <v>1283</v>
      </c>
      <c r="M20" s="397">
        <f t="shared" si="0"/>
        <v>149</v>
      </c>
      <c r="N20" s="393">
        <f t="shared" si="1"/>
        <v>0.1313932980599648</v>
      </c>
      <c r="O20" s="399">
        <f t="shared" si="2"/>
        <v>299</v>
      </c>
      <c r="P20" s="393">
        <f t="shared" si="3"/>
        <v>0.30386178861788626</v>
      </c>
      <c r="Q20" s="399">
        <f t="shared" si="4"/>
        <v>95</v>
      </c>
      <c r="R20" s="393">
        <f t="shared" si="5"/>
        <v>7.9966329966330019E-2</v>
      </c>
    </row>
    <row r="21" spans="1:18" x14ac:dyDescent="0.25">
      <c r="A21" s="206" t="s">
        <v>52</v>
      </c>
      <c r="B21" s="292">
        <v>346</v>
      </c>
      <c r="C21" s="294">
        <v>374</v>
      </c>
      <c r="D21" s="294">
        <v>393</v>
      </c>
      <c r="E21" s="294">
        <v>433</v>
      </c>
      <c r="F21" s="294">
        <v>420</v>
      </c>
      <c r="G21" s="63">
        <v>475</v>
      </c>
      <c r="H21" s="63">
        <v>491</v>
      </c>
      <c r="I21" s="63">
        <v>536</v>
      </c>
      <c r="J21" s="63">
        <v>460</v>
      </c>
      <c r="K21" s="63">
        <v>540</v>
      </c>
      <c r="L21" s="133">
        <v>528</v>
      </c>
      <c r="M21" s="397">
        <f t="shared" si="0"/>
        <v>-12</v>
      </c>
      <c r="N21" s="393">
        <f t="shared" si="1"/>
        <v>-2.2222222222222254E-2</v>
      </c>
      <c r="O21" s="399">
        <f t="shared" si="2"/>
        <v>53</v>
      </c>
      <c r="P21" s="393">
        <f t="shared" si="3"/>
        <v>0.111578947368421</v>
      </c>
      <c r="Q21" s="399">
        <f t="shared" si="4"/>
        <v>182</v>
      </c>
      <c r="R21" s="393">
        <f t="shared" si="5"/>
        <v>0.52601156069364152</v>
      </c>
    </row>
    <row r="22" spans="1:18" x14ac:dyDescent="0.25">
      <c r="A22" s="206" t="s">
        <v>43</v>
      </c>
      <c r="B22" s="292">
        <v>2440</v>
      </c>
      <c r="C22" s="294">
        <v>2177</v>
      </c>
      <c r="D22" s="294">
        <v>2009</v>
      </c>
      <c r="E22" s="294">
        <v>1999</v>
      </c>
      <c r="F22" s="294">
        <v>1936</v>
      </c>
      <c r="G22" s="63">
        <v>2095</v>
      </c>
      <c r="H22" s="63">
        <v>2292</v>
      </c>
      <c r="I22" s="63">
        <v>3204</v>
      </c>
      <c r="J22" s="63">
        <v>2861</v>
      </c>
      <c r="K22" s="63">
        <v>3030</v>
      </c>
      <c r="L22" s="133">
        <v>3382</v>
      </c>
      <c r="M22" s="397">
        <f t="shared" si="0"/>
        <v>352</v>
      </c>
      <c r="N22" s="393">
        <f t="shared" si="1"/>
        <v>0.1161716171617162</v>
      </c>
      <c r="O22" s="399">
        <f t="shared" si="2"/>
        <v>1287</v>
      </c>
      <c r="P22" s="393">
        <f t="shared" si="3"/>
        <v>0.61431980906921235</v>
      </c>
      <c r="Q22" s="399">
        <f t="shared" si="4"/>
        <v>942</v>
      </c>
      <c r="R22" s="393">
        <f t="shared" si="5"/>
        <v>0.38606557377049189</v>
      </c>
    </row>
    <row r="23" spans="1:18" x14ac:dyDescent="0.25">
      <c r="A23" s="206" t="s">
        <v>44</v>
      </c>
      <c r="B23" s="292">
        <v>6949</v>
      </c>
      <c r="C23" s="294">
        <v>6044</v>
      </c>
      <c r="D23" s="294">
        <v>5514</v>
      </c>
      <c r="E23" s="294">
        <v>5018</v>
      </c>
      <c r="F23" s="294">
        <v>4998</v>
      </c>
      <c r="G23" s="63">
        <v>5081</v>
      </c>
      <c r="H23" s="63">
        <v>5356</v>
      </c>
      <c r="I23" s="63">
        <v>5892</v>
      </c>
      <c r="J23" s="63">
        <v>5523</v>
      </c>
      <c r="K23" s="63">
        <v>5988</v>
      </c>
      <c r="L23" s="133">
        <v>6427</v>
      </c>
      <c r="M23" s="397">
        <f t="shared" si="0"/>
        <v>439</v>
      </c>
      <c r="N23" s="393">
        <f t="shared" si="1"/>
        <v>7.331329325317304E-2</v>
      </c>
      <c r="O23" s="399">
        <f t="shared" si="2"/>
        <v>1346</v>
      </c>
      <c r="P23" s="393">
        <f t="shared" si="3"/>
        <v>0.26490848258216881</v>
      </c>
      <c r="Q23" s="399">
        <f t="shared" si="4"/>
        <v>-522</v>
      </c>
      <c r="R23" s="393">
        <f t="shared" si="5"/>
        <v>-7.5118722118290404E-2</v>
      </c>
    </row>
    <row r="24" spans="1:18" x14ac:dyDescent="0.25">
      <c r="A24" s="206" t="s">
        <v>45</v>
      </c>
      <c r="B24" s="292">
        <v>3083</v>
      </c>
      <c r="C24" s="294">
        <v>2833</v>
      </c>
      <c r="D24" s="294">
        <v>2527</v>
      </c>
      <c r="E24" s="294">
        <v>2347</v>
      </c>
      <c r="F24" s="294">
        <v>2332</v>
      </c>
      <c r="G24" s="63">
        <v>2340</v>
      </c>
      <c r="H24" s="63">
        <v>2344</v>
      </c>
      <c r="I24" s="63">
        <v>2643</v>
      </c>
      <c r="J24" s="63">
        <v>2256</v>
      </c>
      <c r="K24" s="63">
        <v>2509</v>
      </c>
      <c r="L24" s="133">
        <v>2428</v>
      </c>
      <c r="M24" s="397">
        <f t="shared" si="0"/>
        <v>-81</v>
      </c>
      <c r="N24" s="393">
        <f t="shared" si="1"/>
        <v>-3.2283778397768081E-2</v>
      </c>
      <c r="O24" s="399">
        <f t="shared" si="2"/>
        <v>88</v>
      </c>
      <c r="P24" s="393">
        <f t="shared" si="3"/>
        <v>3.7606837606837695E-2</v>
      </c>
      <c r="Q24" s="399">
        <f t="shared" si="4"/>
        <v>-655</v>
      </c>
      <c r="R24" s="393">
        <f t="shared" si="5"/>
        <v>-0.21245540058384693</v>
      </c>
    </row>
    <row r="25" spans="1:18" x14ac:dyDescent="0.25">
      <c r="A25" s="206" t="s">
        <v>46</v>
      </c>
      <c r="B25" s="292">
        <v>454</v>
      </c>
      <c r="C25" s="294">
        <v>289</v>
      </c>
      <c r="D25" s="294">
        <v>208</v>
      </c>
      <c r="E25" s="294">
        <v>165</v>
      </c>
      <c r="F25" s="294">
        <v>182</v>
      </c>
      <c r="G25" s="63">
        <v>195</v>
      </c>
      <c r="H25" s="63">
        <v>158</v>
      </c>
      <c r="I25" s="63">
        <v>221</v>
      </c>
      <c r="J25" s="63">
        <v>165</v>
      </c>
      <c r="K25" s="63">
        <v>167</v>
      </c>
      <c r="L25" s="133">
        <v>180</v>
      </c>
      <c r="M25" s="397">
        <f t="shared" si="0"/>
        <v>13</v>
      </c>
      <c r="N25" s="393">
        <f t="shared" si="1"/>
        <v>7.7844311377245567E-2</v>
      </c>
      <c r="O25" s="399">
        <f t="shared" si="2"/>
        <v>-15</v>
      </c>
      <c r="P25" s="393">
        <f t="shared" si="3"/>
        <v>-7.6923076923076872E-2</v>
      </c>
      <c r="Q25" s="399">
        <f t="shared" si="4"/>
        <v>-274</v>
      </c>
      <c r="R25" s="393">
        <f t="shared" si="5"/>
        <v>-0.6035242290748899</v>
      </c>
    </row>
    <row r="26" spans="1:18" x14ac:dyDescent="0.25">
      <c r="A26" s="206" t="s">
        <v>53</v>
      </c>
      <c r="B26" s="292">
        <v>1956</v>
      </c>
      <c r="C26" s="294">
        <v>1765</v>
      </c>
      <c r="D26" s="294">
        <v>1697</v>
      </c>
      <c r="E26" s="294">
        <v>1744</v>
      </c>
      <c r="F26" s="294">
        <v>1915</v>
      </c>
      <c r="G26" s="63">
        <v>2075</v>
      </c>
      <c r="H26" s="63">
        <v>2418</v>
      </c>
      <c r="I26" s="63">
        <v>2622</v>
      </c>
      <c r="J26" s="63">
        <v>2402</v>
      </c>
      <c r="K26" s="63">
        <v>2507</v>
      </c>
      <c r="L26" s="133">
        <v>2841</v>
      </c>
      <c r="M26" s="397">
        <f t="shared" si="0"/>
        <v>334</v>
      </c>
      <c r="N26" s="393">
        <f t="shared" si="1"/>
        <v>0.13322696449940175</v>
      </c>
      <c r="O26" s="399">
        <f t="shared" si="2"/>
        <v>766</v>
      </c>
      <c r="P26" s="393">
        <f t="shared" si="3"/>
        <v>0.36915662650602399</v>
      </c>
      <c r="Q26" s="399">
        <f t="shared" si="4"/>
        <v>885</v>
      </c>
      <c r="R26" s="393">
        <f t="shared" si="5"/>
        <v>0.45245398773006129</v>
      </c>
    </row>
    <row r="27" spans="1:18" x14ac:dyDescent="0.25">
      <c r="A27" s="206" t="s">
        <v>47</v>
      </c>
      <c r="B27" s="292">
        <v>580</v>
      </c>
      <c r="C27" s="294">
        <v>657</v>
      </c>
      <c r="D27" s="294">
        <v>440</v>
      </c>
      <c r="E27" s="294">
        <v>447</v>
      </c>
      <c r="F27" s="294">
        <v>439</v>
      </c>
      <c r="G27" s="63">
        <v>524</v>
      </c>
      <c r="H27" s="63">
        <v>505</v>
      </c>
      <c r="I27" s="63">
        <v>706</v>
      </c>
      <c r="J27" s="63">
        <v>420</v>
      </c>
      <c r="K27" s="63">
        <v>550</v>
      </c>
      <c r="L27" s="133">
        <v>628</v>
      </c>
      <c r="M27" s="397">
        <f t="shared" si="0"/>
        <v>78</v>
      </c>
      <c r="N27" s="393">
        <f t="shared" si="1"/>
        <v>0.14181818181818184</v>
      </c>
      <c r="O27" s="399">
        <f t="shared" si="2"/>
        <v>104</v>
      </c>
      <c r="P27" s="393">
        <f t="shared" si="3"/>
        <v>0.1984732824427482</v>
      </c>
      <c r="Q27" s="399">
        <f t="shared" si="4"/>
        <v>48</v>
      </c>
      <c r="R27" s="393">
        <f t="shared" si="5"/>
        <v>8.2758620689655116E-2</v>
      </c>
    </row>
    <row r="28" spans="1:18" x14ac:dyDescent="0.25">
      <c r="A28" s="206" t="s">
        <v>54</v>
      </c>
      <c r="B28" s="292">
        <v>147</v>
      </c>
      <c r="C28" s="294">
        <v>85</v>
      </c>
      <c r="D28" s="294">
        <v>84</v>
      </c>
      <c r="E28" s="294">
        <v>129</v>
      </c>
      <c r="F28" s="294">
        <v>144</v>
      </c>
      <c r="G28" s="63">
        <v>140</v>
      </c>
      <c r="H28" s="63">
        <v>139</v>
      </c>
      <c r="I28" s="63">
        <v>135</v>
      </c>
      <c r="J28" s="63">
        <v>133</v>
      </c>
      <c r="K28" s="63">
        <v>121</v>
      </c>
      <c r="L28" s="133">
        <v>151</v>
      </c>
      <c r="M28" s="397">
        <f t="shared" si="0"/>
        <v>30</v>
      </c>
      <c r="N28" s="393">
        <f t="shared" si="1"/>
        <v>0.24793388429752072</v>
      </c>
      <c r="O28" s="399">
        <f t="shared" si="2"/>
        <v>11</v>
      </c>
      <c r="P28" s="393">
        <f t="shared" si="3"/>
        <v>7.8571428571428514E-2</v>
      </c>
      <c r="Q28" s="399">
        <f t="shared" si="4"/>
        <v>4</v>
      </c>
      <c r="R28" s="393">
        <f t="shared" si="5"/>
        <v>2.7210884353741527E-2</v>
      </c>
    </row>
    <row r="29" spans="1:18" x14ac:dyDescent="0.25">
      <c r="A29" s="206" t="s">
        <v>48</v>
      </c>
      <c r="B29" s="292">
        <v>2469</v>
      </c>
      <c r="C29" s="294">
        <v>2838</v>
      </c>
      <c r="D29" s="294">
        <v>2826</v>
      </c>
      <c r="E29" s="294">
        <v>3048</v>
      </c>
      <c r="F29" s="294">
        <v>2857</v>
      </c>
      <c r="G29" s="63">
        <v>2972</v>
      </c>
      <c r="H29" s="63">
        <v>3203</v>
      </c>
      <c r="I29" s="63">
        <v>3569</v>
      </c>
      <c r="J29" s="63">
        <v>3271</v>
      </c>
      <c r="K29" s="63">
        <v>3318</v>
      </c>
      <c r="L29" s="133">
        <v>3639</v>
      </c>
      <c r="M29" s="397">
        <f t="shared" si="0"/>
        <v>321</v>
      </c>
      <c r="N29" s="393">
        <f t="shared" si="1"/>
        <v>9.6745027124774063E-2</v>
      </c>
      <c r="O29" s="399">
        <f t="shared" si="2"/>
        <v>667</v>
      </c>
      <c r="P29" s="393">
        <f t="shared" si="3"/>
        <v>0.22442799461641982</v>
      </c>
      <c r="Q29" s="399">
        <f t="shared" si="4"/>
        <v>1170</v>
      </c>
      <c r="R29" s="393">
        <f t="shared" si="5"/>
        <v>0.47387606318347508</v>
      </c>
    </row>
    <row r="30" spans="1:18" x14ac:dyDescent="0.25">
      <c r="A30" s="206" t="s">
        <v>55</v>
      </c>
      <c r="B30" s="292">
        <v>4276</v>
      </c>
      <c r="C30" s="294">
        <v>3806</v>
      </c>
      <c r="D30" s="294">
        <v>3334</v>
      </c>
      <c r="E30" s="294">
        <v>3215</v>
      </c>
      <c r="F30" s="294">
        <v>3223</v>
      </c>
      <c r="G30" s="63">
        <v>3278</v>
      </c>
      <c r="H30" s="63">
        <v>3477</v>
      </c>
      <c r="I30" s="63">
        <v>3352</v>
      </c>
      <c r="J30" s="63">
        <v>3428</v>
      </c>
      <c r="K30" s="63">
        <v>3525</v>
      </c>
      <c r="L30" s="133">
        <v>3950</v>
      </c>
      <c r="M30" s="397">
        <f t="shared" si="0"/>
        <v>425</v>
      </c>
      <c r="N30" s="393">
        <f t="shared" si="1"/>
        <v>0.12056737588652489</v>
      </c>
      <c r="O30" s="399">
        <f t="shared" si="2"/>
        <v>672</v>
      </c>
      <c r="P30" s="393">
        <f t="shared" si="3"/>
        <v>0.20500305064063462</v>
      </c>
      <c r="Q30" s="399">
        <f t="shared" si="4"/>
        <v>-326</v>
      </c>
      <c r="R30" s="393">
        <f t="shared" si="5"/>
        <v>-7.623947614593074E-2</v>
      </c>
    </row>
    <row r="31" spans="1:18" x14ac:dyDescent="0.25">
      <c r="A31" s="206" t="s">
        <v>49</v>
      </c>
      <c r="B31" s="292">
        <v>1633</v>
      </c>
      <c r="C31" s="294">
        <v>1712</v>
      </c>
      <c r="D31" s="294">
        <v>1680</v>
      </c>
      <c r="E31" s="294">
        <v>1684</v>
      </c>
      <c r="F31" s="294">
        <v>1728</v>
      </c>
      <c r="G31" s="63">
        <v>1867</v>
      </c>
      <c r="H31" s="63">
        <v>2006</v>
      </c>
      <c r="I31" s="63">
        <v>2278</v>
      </c>
      <c r="J31" s="63">
        <v>2304</v>
      </c>
      <c r="K31" s="63">
        <v>2515</v>
      </c>
      <c r="L31" s="133">
        <v>2601</v>
      </c>
      <c r="M31" s="397">
        <f t="shared" si="0"/>
        <v>86</v>
      </c>
      <c r="N31" s="393">
        <f t="shared" si="1"/>
        <v>3.4194831013916405E-2</v>
      </c>
      <c r="O31" s="399">
        <f t="shared" si="2"/>
        <v>734</v>
      </c>
      <c r="P31" s="393">
        <f t="shared" si="3"/>
        <v>0.39314408141403323</v>
      </c>
      <c r="Q31" s="399">
        <f t="shared" si="4"/>
        <v>968</v>
      </c>
      <c r="R31" s="393">
        <f t="shared" si="5"/>
        <v>0.59277403551745245</v>
      </c>
    </row>
    <row r="32" spans="1:18" s="113" customFormat="1" x14ac:dyDescent="0.25">
      <c r="A32" s="207"/>
      <c r="B32" s="314"/>
      <c r="C32" s="314"/>
      <c r="D32" s="314"/>
      <c r="E32" s="314"/>
      <c r="F32" s="314"/>
      <c r="G32" s="6"/>
      <c r="H32" s="6"/>
      <c r="I32" s="6"/>
      <c r="J32" s="6"/>
      <c r="K32" s="6"/>
      <c r="L32" s="6"/>
      <c r="M32" s="309"/>
      <c r="N32" s="214"/>
      <c r="O32" s="309"/>
      <c r="P32" s="214"/>
      <c r="Q32" s="309"/>
      <c r="R32" s="214"/>
    </row>
    <row r="33" spans="1:18" s="113" customFormat="1" x14ac:dyDescent="0.25">
      <c r="A33" s="92" t="s">
        <v>102</v>
      </c>
      <c r="B33" s="314"/>
      <c r="C33" s="314"/>
      <c r="D33" s="314"/>
      <c r="E33" s="314"/>
      <c r="F33" s="314"/>
      <c r="G33" s="6"/>
      <c r="H33" s="6"/>
      <c r="I33" s="6"/>
      <c r="J33" s="6"/>
      <c r="K33" s="6"/>
      <c r="L33" s="6"/>
      <c r="M33" s="309"/>
      <c r="N33" s="214"/>
      <c r="O33" s="309"/>
      <c r="P33" s="214"/>
      <c r="Q33" s="309"/>
      <c r="R33" s="214"/>
    </row>
    <row r="34" spans="1:18" x14ac:dyDescent="0.25">
      <c r="A34" s="21" t="s">
        <v>107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81"/>
      <c r="P34" s="39"/>
    </row>
    <row r="35" spans="1:18" x14ac:dyDescent="0.2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</row>
  </sheetData>
  <mergeCells count="5"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workbookViewId="0"/>
  </sheetViews>
  <sheetFormatPr defaultRowHeight="15" x14ac:dyDescent="0.25"/>
  <cols>
    <col min="1" max="1" width="44.5703125" customWidth="1"/>
    <col min="2" max="8" width="11.7109375" customWidth="1"/>
  </cols>
  <sheetData>
    <row r="1" spans="1:11" x14ac:dyDescent="0.25">
      <c r="A1" s="32" t="s">
        <v>367</v>
      </c>
    </row>
    <row r="2" spans="1:11" ht="15.75" thickBot="1" x14ac:dyDescent="0.3">
      <c r="A2" s="311" t="s">
        <v>376</v>
      </c>
      <c r="B2" s="33"/>
      <c r="C2" s="33"/>
      <c r="D2" s="33"/>
      <c r="E2" s="33"/>
      <c r="F2" s="33"/>
      <c r="G2" s="33"/>
      <c r="H2" s="33"/>
      <c r="I2" s="33"/>
      <c r="J2" s="40" t="s">
        <v>357</v>
      </c>
      <c r="K2" s="33"/>
    </row>
    <row r="3" spans="1:11" x14ac:dyDescent="0.25">
      <c r="A3" s="512" t="s">
        <v>85</v>
      </c>
      <c r="B3" s="514" t="s">
        <v>30</v>
      </c>
      <c r="C3" s="533" t="s">
        <v>138</v>
      </c>
      <c r="D3" s="534"/>
      <c r="E3" s="466" t="s">
        <v>393</v>
      </c>
      <c r="F3" s="446"/>
      <c r="G3" s="446"/>
      <c r="H3" s="446"/>
    </row>
    <row r="4" spans="1:11" s="113" customFormat="1" x14ac:dyDescent="0.25">
      <c r="A4" s="531"/>
      <c r="B4" s="532"/>
      <c r="C4" s="535"/>
      <c r="D4" s="536"/>
      <c r="E4" s="437" t="s">
        <v>389</v>
      </c>
      <c r="F4" s="543"/>
      <c r="G4" s="437" t="s">
        <v>390</v>
      </c>
      <c r="H4" s="544"/>
    </row>
    <row r="5" spans="1:11" ht="15.75" thickBot="1" x14ac:dyDescent="0.3">
      <c r="A5" s="513"/>
      <c r="B5" s="515"/>
      <c r="C5" s="247" t="s">
        <v>4</v>
      </c>
      <c r="D5" s="247" t="s">
        <v>58</v>
      </c>
      <c r="E5" s="322" t="s">
        <v>113</v>
      </c>
      <c r="F5" s="322" t="s">
        <v>117</v>
      </c>
      <c r="G5" s="322" t="s">
        <v>113</v>
      </c>
      <c r="H5" s="323" t="s">
        <v>117</v>
      </c>
    </row>
    <row r="6" spans="1:11" x14ac:dyDescent="0.25">
      <c r="A6" s="295" t="s">
        <v>30</v>
      </c>
      <c r="B6" s="166">
        <v>43382</v>
      </c>
      <c r="C6" s="162">
        <v>22786</v>
      </c>
      <c r="D6" s="162">
        <v>20596</v>
      </c>
      <c r="E6" s="162">
        <v>41369</v>
      </c>
      <c r="F6" s="162">
        <v>611</v>
      </c>
      <c r="G6" s="162">
        <v>10</v>
      </c>
      <c r="H6" s="178">
        <v>1392</v>
      </c>
      <c r="J6" s="31"/>
      <c r="K6" s="31"/>
    </row>
    <row r="7" spans="1:11" x14ac:dyDescent="0.25">
      <c r="A7" s="206" t="s">
        <v>50</v>
      </c>
      <c r="B7" s="174">
        <v>290</v>
      </c>
      <c r="C7" s="163">
        <v>165</v>
      </c>
      <c r="D7" s="163">
        <v>125</v>
      </c>
      <c r="E7" s="165">
        <v>290</v>
      </c>
      <c r="F7" s="171" t="s">
        <v>129</v>
      </c>
      <c r="G7" s="164" t="s">
        <v>129</v>
      </c>
      <c r="H7" s="164" t="s">
        <v>129</v>
      </c>
      <c r="J7" s="31"/>
      <c r="K7" s="31"/>
    </row>
    <row r="8" spans="1:11" x14ac:dyDescent="0.25">
      <c r="A8" s="206" t="s">
        <v>51</v>
      </c>
      <c r="B8" s="174">
        <v>3554</v>
      </c>
      <c r="C8" s="163">
        <v>237</v>
      </c>
      <c r="D8" s="163">
        <v>3317</v>
      </c>
      <c r="E8" s="165">
        <v>3538</v>
      </c>
      <c r="F8" s="169">
        <v>16</v>
      </c>
      <c r="G8" s="164" t="s">
        <v>129</v>
      </c>
      <c r="H8" s="164" t="s">
        <v>129</v>
      </c>
      <c r="J8" s="31"/>
      <c r="K8" s="31"/>
    </row>
    <row r="9" spans="1:11" x14ac:dyDescent="0.25">
      <c r="A9" s="206" t="s">
        <v>96</v>
      </c>
      <c r="B9" s="174">
        <v>19</v>
      </c>
      <c r="C9" s="163">
        <v>5</v>
      </c>
      <c r="D9" s="163">
        <v>14</v>
      </c>
      <c r="E9" s="165">
        <v>5</v>
      </c>
      <c r="F9" s="171" t="s">
        <v>129</v>
      </c>
      <c r="G9" s="164" t="s">
        <v>129</v>
      </c>
      <c r="H9" s="163">
        <v>14</v>
      </c>
      <c r="J9" s="31"/>
      <c r="K9" s="31"/>
    </row>
    <row r="10" spans="1:11" x14ac:dyDescent="0.25">
      <c r="A10" s="206" t="s">
        <v>32</v>
      </c>
      <c r="B10" s="174">
        <v>2793</v>
      </c>
      <c r="C10" s="163">
        <v>94</v>
      </c>
      <c r="D10" s="163">
        <v>2699</v>
      </c>
      <c r="E10" s="165">
        <v>2790</v>
      </c>
      <c r="F10" s="169">
        <v>3</v>
      </c>
      <c r="G10" s="164" t="s">
        <v>129</v>
      </c>
      <c r="H10" s="164" t="s">
        <v>129</v>
      </c>
      <c r="J10" s="31"/>
      <c r="K10" s="31"/>
    </row>
    <row r="11" spans="1:11" x14ac:dyDescent="0.25">
      <c r="A11" s="206" t="s">
        <v>87</v>
      </c>
      <c r="B11" s="174">
        <v>3147</v>
      </c>
      <c r="C11" s="163">
        <v>55</v>
      </c>
      <c r="D11" s="163">
        <v>3092</v>
      </c>
      <c r="E11" s="165">
        <v>3144</v>
      </c>
      <c r="F11" s="169">
        <v>3</v>
      </c>
      <c r="G11" s="164" t="s">
        <v>129</v>
      </c>
      <c r="H11" s="164" t="s">
        <v>129</v>
      </c>
      <c r="J11" s="31"/>
      <c r="K11" s="31"/>
    </row>
    <row r="12" spans="1:11" x14ac:dyDescent="0.25">
      <c r="A12" s="206" t="s">
        <v>33</v>
      </c>
      <c r="B12" s="174">
        <v>599</v>
      </c>
      <c r="C12" s="163">
        <v>315</v>
      </c>
      <c r="D12" s="163">
        <v>284</v>
      </c>
      <c r="E12" s="165">
        <v>599</v>
      </c>
      <c r="F12" s="171" t="s">
        <v>129</v>
      </c>
      <c r="G12" s="164" t="s">
        <v>129</v>
      </c>
      <c r="H12" s="164" t="s">
        <v>129</v>
      </c>
      <c r="J12" s="31"/>
      <c r="K12" s="31"/>
    </row>
    <row r="13" spans="1:11" x14ac:dyDescent="0.25">
      <c r="A13" s="206" t="s">
        <v>34</v>
      </c>
      <c r="B13" s="174">
        <v>185</v>
      </c>
      <c r="C13" s="163">
        <v>115</v>
      </c>
      <c r="D13" s="163">
        <v>70</v>
      </c>
      <c r="E13" s="165">
        <v>176</v>
      </c>
      <c r="F13" s="169">
        <v>9</v>
      </c>
      <c r="G13" s="164" t="s">
        <v>129</v>
      </c>
      <c r="H13" s="164" t="s">
        <v>129</v>
      </c>
      <c r="J13" s="31"/>
      <c r="K13" s="31"/>
    </row>
    <row r="14" spans="1:11" x14ac:dyDescent="0.25">
      <c r="A14" s="206" t="s">
        <v>35</v>
      </c>
      <c r="B14" s="174">
        <v>83</v>
      </c>
      <c r="C14" s="163">
        <v>78</v>
      </c>
      <c r="D14" s="163">
        <v>5</v>
      </c>
      <c r="E14" s="165">
        <v>79</v>
      </c>
      <c r="F14" s="169">
        <v>4</v>
      </c>
      <c r="G14" s="164" t="s">
        <v>129</v>
      </c>
      <c r="H14" s="164" t="s">
        <v>129</v>
      </c>
      <c r="J14" s="31"/>
      <c r="K14" s="31"/>
    </row>
    <row r="15" spans="1:11" x14ac:dyDescent="0.25">
      <c r="A15" s="206" t="s">
        <v>36</v>
      </c>
      <c r="B15" s="174">
        <v>11</v>
      </c>
      <c r="C15" s="165">
        <v>2</v>
      </c>
      <c r="D15" s="165">
        <v>9</v>
      </c>
      <c r="E15" s="165">
        <v>11</v>
      </c>
      <c r="F15" s="171" t="s">
        <v>129</v>
      </c>
      <c r="G15" s="164" t="s">
        <v>129</v>
      </c>
      <c r="H15" s="164" t="s">
        <v>129</v>
      </c>
      <c r="J15" s="31"/>
      <c r="K15" s="31"/>
    </row>
    <row r="16" spans="1:11" x14ac:dyDescent="0.25">
      <c r="A16" s="206" t="s">
        <v>37</v>
      </c>
      <c r="B16" s="174">
        <v>167</v>
      </c>
      <c r="C16" s="163">
        <v>19</v>
      </c>
      <c r="D16" s="163">
        <v>148</v>
      </c>
      <c r="E16" s="165">
        <v>165</v>
      </c>
      <c r="F16" s="171" t="s">
        <v>129</v>
      </c>
      <c r="G16" s="165">
        <v>2</v>
      </c>
      <c r="H16" s="164" t="s">
        <v>129</v>
      </c>
      <c r="J16" s="31"/>
      <c r="K16" s="31"/>
    </row>
    <row r="17" spans="1:11" x14ac:dyDescent="0.25">
      <c r="A17" s="206" t="s">
        <v>38</v>
      </c>
      <c r="B17" s="174">
        <v>524</v>
      </c>
      <c r="C17" s="163">
        <v>341</v>
      </c>
      <c r="D17" s="163">
        <v>183</v>
      </c>
      <c r="E17" s="165">
        <v>524</v>
      </c>
      <c r="F17" s="171" t="s">
        <v>129</v>
      </c>
      <c r="G17" s="164" t="s">
        <v>129</v>
      </c>
      <c r="H17" s="164" t="s">
        <v>129</v>
      </c>
      <c r="J17" s="31"/>
      <c r="K17" s="31"/>
    </row>
    <row r="18" spans="1:11" x14ac:dyDescent="0.25">
      <c r="A18" s="206" t="s">
        <v>39</v>
      </c>
      <c r="B18" s="174">
        <v>2096</v>
      </c>
      <c r="C18" s="163">
        <v>551</v>
      </c>
      <c r="D18" s="163">
        <v>1545</v>
      </c>
      <c r="E18" s="165">
        <v>2048</v>
      </c>
      <c r="F18" s="169">
        <v>5</v>
      </c>
      <c r="G18" s="164" t="s">
        <v>129</v>
      </c>
      <c r="H18" s="165">
        <v>43</v>
      </c>
      <c r="J18" s="31"/>
      <c r="K18" s="31"/>
    </row>
    <row r="19" spans="1:11" x14ac:dyDescent="0.25">
      <c r="A19" s="206" t="s">
        <v>40</v>
      </c>
      <c r="B19" s="174">
        <v>786</v>
      </c>
      <c r="C19" s="163">
        <v>221</v>
      </c>
      <c r="D19" s="163">
        <v>565</v>
      </c>
      <c r="E19" s="165">
        <v>779</v>
      </c>
      <c r="F19" s="164">
        <v>7</v>
      </c>
      <c r="G19" s="164" t="s">
        <v>129</v>
      </c>
      <c r="H19" s="164" t="s">
        <v>129</v>
      </c>
      <c r="J19" s="31"/>
      <c r="K19" s="31"/>
    </row>
    <row r="20" spans="1:11" x14ac:dyDescent="0.25">
      <c r="A20" s="206" t="s">
        <v>41</v>
      </c>
      <c r="B20" s="174">
        <v>1090</v>
      </c>
      <c r="C20" s="163">
        <v>70</v>
      </c>
      <c r="D20" s="163">
        <v>1020</v>
      </c>
      <c r="E20" s="165">
        <v>1090</v>
      </c>
      <c r="F20" s="171" t="s">
        <v>129</v>
      </c>
      <c r="G20" s="164" t="s">
        <v>129</v>
      </c>
      <c r="H20" s="164" t="s">
        <v>129</v>
      </c>
      <c r="J20" s="31"/>
      <c r="K20" s="31"/>
    </row>
    <row r="21" spans="1:11" x14ac:dyDescent="0.25">
      <c r="A21" s="206" t="s">
        <v>42</v>
      </c>
      <c r="B21" s="174">
        <v>1283</v>
      </c>
      <c r="C21" s="163">
        <v>672</v>
      </c>
      <c r="D21" s="163">
        <v>611</v>
      </c>
      <c r="E21" s="165">
        <v>1283</v>
      </c>
      <c r="F21" s="171" t="s">
        <v>129</v>
      </c>
      <c r="G21" s="164" t="s">
        <v>129</v>
      </c>
      <c r="H21" s="164" t="s">
        <v>129</v>
      </c>
      <c r="J21" s="31"/>
      <c r="K21" s="31"/>
    </row>
    <row r="22" spans="1:11" x14ac:dyDescent="0.25">
      <c r="A22" s="206" t="s">
        <v>52</v>
      </c>
      <c r="B22" s="174">
        <v>528</v>
      </c>
      <c r="C22" s="163">
        <v>470</v>
      </c>
      <c r="D22" s="163">
        <v>58</v>
      </c>
      <c r="E22" s="165">
        <v>528</v>
      </c>
      <c r="F22" s="171" t="s">
        <v>129</v>
      </c>
      <c r="G22" s="164" t="s">
        <v>129</v>
      </c>
      <c r="H22" s="164" t="s">
        <v>129</v>
      </c>
      <c r="J22" s="31"/>
      <c r="K22" s="31"/>
    </row>
    <row r="23" spans="1:11" x14ac:dyDescent="0.25">
      <c r="A23" s="206" t="s">
        <v>43</v>
      </c>
      <c r="B23" s="174">
        <v>3382</v>
      </c>
      <c r="C23" s="163">
        <v>3046</v>
      </c>
      <c r="D23" s="163">
        <v>336</v>
      </c>
      <c r="E23" s="165">
        <v>3257</v>
      </c>
      <c r="F23" s="169">
        <v>54</v>
      </c>
      <c r="G23" s="164" t="s">
        <v>129</v>
      </c>
      <c r="H23" s="163">
        <v>71</v>
      </c>
      <c r="J23" s="31"/>
      <c r="K23" s="31"/>
    </row>
    <row r="24" spans="1:11" x14ac:dyDescent="0.25">
      <c r="A24" s="206" t="s">
        <v>44</v>
      </c>
      <c r="B24" s="174">
        <v>6427</v>
      </c>
      <c r="C24" s="163">
        <v>3999</v>
      </c>
      <c r="D24" s="163">
        <v>2428</v>
      </c>
      <c r="E24" s="165">
        <v>6177</v>
      </c>
      <c r="F24" s="169">
        <v>243</v>
      </c>
      <c r="G24" s="165">
        <v>7</v>
      </c>
      <c r="H24" s="164" t="s">
        <v>129</v>
      </c>
      <c r="J24" s="31"/>
      <c r="K24" s="31"/>
    </row>
    <row r="25" spans="1:11" x14ac:dyDescent="0.25">
      <c r="A25" s="206" t="s">
        <v>45</v>
      </c>
      <c r="B25" s="174">
        <v>2428</v>
      </c>
      <c r="C25" s="163">
        <v>1735</v>
      </c>
      <c r="D25" s="163">
        <v>693</v>
      </c>
      <c r="E25" s="165">
        <v>2345</v>
      </c>
      <c r="F25" s="169">
        <v>83</v>
      </c>
      <c r="G25" s="164" t="s">
        <v>129</v>
      </c>
      <c r="H25" s="164" t="s">
        <v>129</v>
      </c>
      <c r="J25" s="31"/>
      <c r="K25" s="31"/>
    </row>
    <row r="26" spans="1:11" x14ac:dyDescent="0.25">
      <c r="A26" s="206" t="s">
        <v>46</v>
      </c>
      <c r="B26" s="174">
        <v>180</v>
      </c>
      <c r="C26" s="163">
        <v>120</v>
      </c>
      <c r="D26" s="163">
        <v>60</v>
      </c>
      <c r="E26" s="165">
        <v>173</v>
      </c>
      <c r="F26" s="169">
        <v>7</v>
      </c>
      <c r="G26" s="164" t="s">
        <v>129</v>
      </c>
      <c r="H26" s="164" t="s">
        <v>129</v>
      </c>
      <c r="J26" s="31"/>
      <c r="K26" s="31"/>
    </row>
    <row r="27" spans="1:11" x14ac:dyDescent="0.25">
      <c r="A27" s="206" t="s">
        <v>53</v>
      </c>
      <c r="B27" s="174">
        <v>2841</v>
      </c>
      <c r="C27" s="163">
        <v>1812</v>
      </c>
      <c r="D27" s="163">
        <v>1029</v>
      </c>
      <c r="E27" s="165">
        <v>2796</v>
      </c>
      <c r="F27" s="169">
        <v>45</v>
      </c>
      <c r="G27" s="164" t="s">
        <v>129</v>
      </c>
      <c r="H27" s="164" t="s">
        <v>129</v>
      </c>
      <c r="J27" s="31"/>
      <c r="K27" s="31"/>
    </row>
    <row r="28" spans="1:11" x14ac:dyDescent="0.25">
      <c r="A28" s="206" t="s">
        <v>47</v>
      </c>
      <c r="B28" s="174">
        <v>628</v>
      </c>
      <c r="C28" s="163">
        <v>571</v>
      </c>
      <c r="D28" s="163">
        <v>57</v>
      </c>
      <c r="E28" s="165">
        <v>627</v>
      </c>
      <c r="F28" s="171" t="s">
        <v>129</v>
      </c>
      <c r="G28" s="163">
        <v>1</v>
      </c>
      <c r="H28" s="164" t="s">
        <v>129</v>
      </c>
      <c r="J28" s="31"/>
      <c r="K28" s="31"/>
    </row>
    <row r="29" spans="1:11" x14ac:dyDescent="0.25">
      <c r="A29" s="206" t="s">
        <v>54</v>
      </c>
      <c r="B29" s="174">
        <v>151</v>
      </c>
      <c r="C29" s="163">
        <v>113</v>
      </c>
      <c r="D29" s="163">
        <v>38</v>
      </c>
      <c r="E29" s="165">
        <v>151</v>
      </c>
      <c r="F29" s="171" t="s">
        <v>129</v>
      </c>
      <c r="G29" s="164" t="s">
        <v>129</v>
      </c>
      <c r="H29" s="164" t="s">
        <v>129</v>
      </c>
      <c r="J29" s="31"/>
      <c r="K29" s="31"/>
    </row>
    <row r="30" spans="1:11" x14ac:dyDescent="0.25">
      <c r="A30" s="206" t="s">
        <v>48</v>
      </c>
      <c r="B30" s="174">
        <v>3639</v>
      </c>
      <c r="C30" s="163">
        <v>3510</v>
      </c>
      <c r="D30" s="163">
        <v>129</v>
      </c>
      <c r="E30" s="165">
        <v>2264</v>
      </c>
      <c r="F30" s="169">
        <v>111</v>
      </c>
      <c r="G30" s="164" t="s">
        <v>129</v>
      </c>
      <c r="H30" s="163">
        <v>1264</v>
      </c>
      <c r="J30" s="31"/>
      <c r="K30" s="31"/>
    </row>
    <row r="31" spans="1:11" x14ac:dyDescent="0.25">
      <c r="A31" s="206" t="s">
        <v>55</v>
      </c>
      <c r="B31" s="174">
        <v>3950</v>
      </c>
      <c r="C31" s="163">
        <v>2519</v>
      </c>
      <c r="D31" s="163">
        <v>1431</v>
      </c>
      <c r="E31" s="165">
        <v>3929</v>
      </c>
      <c r="F31" s="169">
        <v>21</v>
      </c>
      <c r="G31" s="164" t="s">
        <v>129</v>
      </c>
      <c r="H31" s="164" t="s">
        <v>129</v>
      </c>
      <c r="J31" s="31"/>
      <c r="K31" s="31"/>
    </row>
    <row r="32" spans="1:11" x14ac:dyDescent="0.25">
      <c r="A32" s="206" t="s">
        <v>49</v>
      </c>
      <c r="B32" s="174">
        <v>2601</v>
      </c>
      <c r="C32" s="163">
        <v>1951</v>
      </c>
      <c r="D32" s="163">
        <v>650</v>
      </c>
      <c r="E32" s="165">
        <v>2601</v>
      </c>
      <c r="F32" s="171" t="s">
        <v>129</v>
      </c>
      <c r="G32" s="164" t="s">
        <v>129</v>
      </c>
      <c r="H32" s="164" t="s">
        <v>129</v>
      </c>
      <c r="J32" s="31"/>
      <c r="K32" s="31"/>
    </row>
    <row r="33" spans="1:11" s="113" customFormat="1" x14ac:dyDescent="0.25">
      <c r="A33" s="207"/>
      <c r="B33" s="172"/>
      <c r="C33" s="316"/>
      <c r="D33" s="316"/>
      <c r="E33" s="172"/>
      <c r="F33" s="180"/>
      <c r="G33" s="180"/>
      <c r="H33" s="180"/>
      <c r="J33" s="31"/>
      <c r="K33" s="31"/>
    </row>
    <row r="34" spans="1:11" s="113" customFormat="1" x14ac:dyDescent="0.25">
      <c r="A34" s="92" t="s">
        <v>102</v>
      </c>
      <c r="B34" s="172"/>
      <c r="C34" s="316"/>
      <c r="D34" s="316"/>
      <c r="E34" s="172"/>
      <c r="F34" s="180"/>
      <c r="G34" s="180"/>
      <c r="H34" s="180"/>
      <c r="J34" s="31"/>
      <c r="K34" s="31"/>
    </row>
    <row r="35" spans="1:11" x14ac:dyDescent="0.25">
      <c r="A35" s="21" t="s">
        <v>107</v>
      </c>
    </row>
    <row r="36" spans="1:11" x14ac:dyDescent="0.25">
      <c r="B36" s="17"/>
      <c r="C36" s="17"/>
      <c r="D36" s="17"/>
      <c r="E36" s="17"/>
      <c r="F36" s="17"/>
      <c r="G36" s="17"/>
      <c r="H36" s="17"/>
    </row>
  </sheetData>
  <mergeCells count="6">
    <mergeCell ref="A3:A5"/>
    <mergeCell ref="B3:B5"/>
    <mergeCell ref="C3:D4"/>
    <mergeCell ref="E3:H3"/>
    <mergeCell ref="E4:F4"/>
    <mergeCell ref="G4:H4"/>
  </mergeCells>
  <hyperlinks>
    <hyperlink ref="J2" location="OBSAH!A1" display="Zpět na obsah"/>
  </hyperlink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/>
  </sheetViews>
  <sheetFormatPr defaultRowHeight="15" x14ac:dyDescent="0.25"/>
  <cols>
    <col min="1" max="1" width="42.140625" style="113" customWidth="1"/>
    <col min="5" max="8" width="9.140625" customWidth="1"/>
  </cols>
  <sheetData>
    <row r="1" spans="1:11" x14ac:dyDescent="0.25">
      <c r="A1" s="32" t="s">
        <v>366</v>
      </c>
    </row>
    <row r="2" spans="1:11" ht="15.75" thickBot="1" x14ac:dyDescent="0.3">
      <c r="A2" s="311" t="s">
        <v>376</v>
      </c>
      <c r="F2" s="33"/>
      <c r="G2" s="33"/>
      <c r="H2" s="33"/>
      <c r="I2" s="33"/>
      <c r="J2" s="40" t="s">
        <v>357</v>
      </c>
      <c r="K2" s="33"/>
    </row>
    <row r="3" spans="1:11" ht="22.5" customHeight="1" x14ac:dyDescent="0.25">
      <c r="A3" s="512" t="s">
        <v>365</v>
      </c>
      <c r="B3" s="514" t="s">
        <v>30</v>
      </c>
      <c r="C3" s="533" t="s">
        <v>138</v>
      </c>
      <c r="D3" s="534"/>
      <c r="E3" s="466" t="s">
        <v>393</v>
      </c>
      <c r="F3" s="446"/>
      <c r="G3" s="446"/>
      <c r="H3" s="446"/>
    </row>
    <row r="4" spans="1:11" s="113" customFormat="1" ht="20.25" customHeight="1" x14ac:dyDescent="0.25">
      <c r="A4" s="531"/>
      <c r="B4" s="532"/>
      <c r="C4" s="535"/>
      <c r="D4" s="536"/>
      <c r="E4" s="437" t="s">
        <v>389</v>
      </c>
      <c r="F4" s="543"/>
      <c r="G4" s="437" t="s">
        <v>390</v>
      </c>
      <c r="H4" s="544"/>
    </row>
    <row r="5" spans="1:11" ht="26.25" customHeight="1" thickBot="1" x14ac:dyDescent="0.3">
      <c r="A5" s="513"/>
      <c r="B5" s="515"/>
      <c r="C5" s="247" t="s">
        <v>4</v>
      </c>
      <c r="D5" s="247" t="s">
        <v>58</v>
      </c>
      <c r="E5" s="322" t="s">
        <v>113</v>
      </c>
      <c r="F5" s="322" t="s">
        <v>117</v>
      </c>
      <c r="G5" s="322" t="s">
        <v>113</v>
      </c>
      <c r="H5" s="323" t="s">
        <v>117</v>
      </c>
    </row>
    <row r="6" spans="1:11" x14ac:dyDescent="0.25">
      <c r="A6" s="300" t="s">
        <v>30</v>
      </c>
      <c r="B6" s="177">
        <v>43382</v>
      </c>
      <c r="C6" s="178">
        <v>22786</v>
      </c>
      <c r="D6" s="173">
        <v>20596</v>
      </c>
      <c r="E6" s="177">
        <v>41369</v>
      </c>
      <c r="F6" s="168">
        <v>611</v>
      </c>
      <c r="G6" s="178">
        <v>10</v>
      </c>
      <c r="H6" s="178">
        <v>1392</v>
      </c>
    </row>
    <row r="7" spans="1:11" x14ac:dyDescent="0.25">
      <c r="A7" s="206" t="s">
        <v>249</v>
      </c>
      <c r="B7" s="172">
        <v>268</v>
      </c>
      <c r="C7" s="165">
        <v>155</v>
      </c>
      <c r="D7" s="170">
        <v>113</v>
      </c>
      <c r="E7" s="179">
        <v>268</v>
      </c>
      <c r="F7" s="164" t="s">
        <v>129</v>
      </c>
      <c r="G7" s="164" t="s">
        <v>129</v>
      </c>
      <c r="H7" s="164" t="s">
        <v>129</v>
      </c>
    </row>
    <row r="8" spans="1:11" x14ac:dyDescent="0.25">
      <c r="A8" s="206" t="s">
        <v>152</v>
      </c>
      <c r="B8" s="172">
        <v>22</v>
      </c>
      <c r="C8" s="165">
        <v>10</v>
      </c>
      <c r="D8" s="170">
        <v>12</v>
      </c>
      <c r="E8" s="179">
        <v>22</v>
      </c>
      <c r="F8" s="164" t="s">
        <v>129</v>
      </c>
      <c r="G8" s="164" t="s">
        <v>129</v>
      </c>
      <c r="H8" s="164" t="s">
        <v>129</v>
      </c>
    </row>
    <row r="9" spans="1:11" x14ac:dyDescent="0.25">
      <c r="A9" s="206" t="s">
        <v>153</v>
      </c>
      <c r="B9" s="172">
        <v>3554</v>
      </c>
      <c r="C9" s="165">
        <v>237</v>
      </c>
      <c r="D9" s="170">
        <v>3317</v>
      </c>
      <c r="E9" s="179">
        <v>3538</v>
      </c>
      <c r="F9" s="170">
        <v>16</v>
      </c>
      <c r="G9" s="164" t="s">
        <v>129</v>
      </c>
      <c r="H9" s="164" t="s">
        <v>129</v>
      </c>
    </row>
    <row r="10" spans="1:11" x14ac:dyDescent="0.25">
      <c r="A10" s="206" t="s">
        <v>250</v>
      </c>
      <c r="B10" s="172">
        <v>18</v>
      </c>
      <c r="C10" s="165">
        <v>5</v>
      </c>
      <c r="D10" s="170">
        <v>13</v>
      </c>
      <c r="E10" s="179">
        <v>4</v>
      </c>
      <c r="F10" s="164" t="s">
        <v>129</v>
      </c>
      <c r="G10" s="164" t="s">
        <v>129</v>
      </c>
      <c r="H10" s="165">
        <v>14</v>
      </c>
    </row>
    <row r="11" spans="1:11" x14ac:dyDescent="0.25">
      <c r="A11" s="206" t="s">
        <v>154</v>
      </c>
      <c r="B11" s="172">
        <v>1</v>
      </c>
      <c r="C11" s="164" t="s">
        <v>129</v>
      </c>
      <c r="D11" s="170">
        <v>1</v>
      </c>
      <c r="E11" s="179">
        <v>1</v>
      </c>
      <c r="F11" s="164" t="s">
        <v>129</v>
      </c>
      <c r="G11" s="164" t="s">
        <v>129</v>
      </c>
      <c r="H11" s="164" t="s">
        <v>129</v>
      </c>
    </row>
    <row r="12" spans="1:11" x14ac:dyDescent="0.25">
      <c r="A12" s="206" t="s">
        <v>155</v>
      </c>
      <c r="B12" s="172">
        <v>1610</v>
      </c>
      <c r="C12" s="165">
        <v>55</v>
      </c>
      <c r="D12" s="170">
        <v>1555</v>
      </c>
      <c r="E12" s="179">
        <v>1608</v>
      </c>
      <c r="F12" s="170">
        <v>2</v>
      </c>
      <c r="G12" s="164" t="s">
        <v>129</v>
      </c>
      <c r="H12" s="164" t="s">
        <v>129</v>
      </c>
    </row>
    <row r="13" spans="1:11" x14ac:dyDescent="0.25">
      <c r="A13" s="206" t="s">
        <v>156</v>
      </c>
      <c r="B13" s="172">
        <v>122</v>
      </c>
      <c r="C13" s="165">
        <v>1</v>
      </c>
      <c r="D13" s="170">
        <v>121</v>
      </c>
      <c r="E13" s="179">
        <v>122</v>
      </c>
      <c r="F13" s="164" t="s">
        <v>129</v>
      </c>
      <c r="G13" s="164" t="s">
        <v>129</v>
      </c>
      <c r="H13" s="164" t="s">
        <v>129</v>
      </c>
    </row>
    <row r="14" spans="1:11" x14ac:dyDescent="0.25">
      <c r="A14" s="206" t="s">
        <v>251</v>
      </c>
      <c r="B14" s="172">
        <v>1002</v>
      </c>
      <c r="C14" s="165">
        <v>20</v>
      </c>
      <c r="D14" s="170">
        <v>982</v>
      </c>
      <c r="E14" s="179">
        <v>1001</v>
      </c>
      <c r="F14" s="170">
        <v>1</v>
      </c>
      <c r="G14" s="164" t="s">
        <v>129</v>
      </c>
      <c r="H14" s="164" t="s">
        <v>129</v>
      </c>
    </row>
    <row r="15" spans="1:11" x14ac:dyDescent="0.25">
      <c r="A15" s="206" t="s">
        <v>142</v>
      </c>
      <c r="B15" s="172">
        <v>25</v>
      </c>
      <c r="C15" s="165">
        <v>17</v>
      </c>
      <c r="D15" s="170">
        <v>8</v>
      </c>
      <c r="E15" s="179">
        <v>25</v>
      </c>
      <c r="F15" s="164" t="s">
        <v>129</v>
      </c>
      <c r="G15" s="164" t="s">
        <v>129</v>
      </c>
      <c r="H15" s="164" t="s">
        <v>129</v>
      </c>
    </row>
    <row r="16" spans="1:11" x14ac:dyDescent="0.25">
      <c r="A16" s="206" t="s">
        <v>143</v>
      </c>
      <c r="B16" s="172">
        <v>34</v>
      </c>
      <c r="C16" s="165">
        <v>1</v>
      </c>
      <c r="D16" s="170">
        <v>33</v>
      </c>
      <c r="E16" s="179">
        <v>34</v>
      </c>
      <c r="F16" s="164" t="s">
        <v>129</v>
      </c>
      <c r="G16" s="164" t="s">
        <v>129</v>
      </c>
      <c r="H16" s="164" t="s">
        <v>129</v>
      </c>
    </row>
    <row r="17" spans="1:8" x14ac:dyDescent="0.25">
      <c r="A17" s="206" t="s">
        <v>157</v>
      </c>
      <c r="B17" s="172">
        <v>2980</v>
      </c>
      <c r="C17" s="165">
        <v>48</v>
      </c>
      <c r="D17" s="170">
        <v>2932</v>
      </c>
      <c r="E17" s="179">
        <v>2977</v>
      </c>
      <c r="F17" s="170">
        <v>3</v>
      </c>
      <c r="G17" s="164" t="s">
        <v>129</v>
      </c>
      <c r="H17" s="164" t="s">
        <v>129</v>
      </c>
    </row>
    <row r="18" spans="1:8" x14ac:dyDescent="0.25">
      <c r="A18" s="206" t="s">
        <v>158</v>
      </c>
      <c r="B18" s="172">
        <v>167</v>
      </c>
      <c r="C18" s="165">
        <v>7</v>
      </c>
      <c r="D18" s="170">
        <v>160</v>
      </c>
      <c r="E18" s="179">
        <v>167</v>
      </c>
      <c r="F18" s="164" t="s">
        <v>129</v>
      </c>
      <c r="G18" s="164" t="s">
        <v>129</v>
      </c>
      <c r="H18" s="164" t="s">
        <v>129</v>
      </c>
    </row>
    <row r="19" spans="1:8" x14ac:dyDescent="0.25">
      <c r="A19" s="206" t="s">
        <v>159</v>
      </c>
      <c r="B19" s="172">
        <v>41</v>
      </c>
      <c r="C19" s="165">
        <v>20</v>
      </c>
      <c r="D19" s="170">
        <v>21</v>
      </c>
      <c r="E19" s="179">
        <v>41</v>
      </c>
      <c r="F19" s="164" t="s">
        <v>129</v>
      </c>
      <c r="G19" s="164" t="s">
        <v>129</v>
      </c>
      <c r="H19" s="164" t="s">
        <v>129</v>
      </c>
    </row>
    <row r="20" spans="1:8" x14ac:dyDescent="0.25">
      <c r="A20" s="206" t="s">
        <v>160</v>
      </c>
      <c r="B20" s="172">
        <v>558</v>
      </c>
      <c r="C20" s="165">
        <v>295</v>
      </c>
      <c r="D20" s="170">
        <v>263</v>
      </c>
      <c r="E20" s="179">
        <v>558</v>
      </c>
      <c r="F20" s="164" t="s">
        <v>129</v>
      </c>
      <c r="G20" s="164" t="s">
        <v>129</v>
      </c>
      <c r="H20" s="164" t="s">
        <v>129</v>
      </c>
    </row>
    <row r="21" spans="1:8" x14ac:dyDescent="0.25">
      <c r="A21" s="206" t="s">
        <v>162</v>
      </c>
      <c r="B21" s="172">
        <v>80</v>
      </c>
      <c r="C21" s="165">
        <v>43</v>
      </c>
      <c r="D21" s="170">
        <v>37</v>
      </c>
      <c r="E21" s="179">
        <v>71</v>
      </c>
      <c r="F21" s="170">
        <v>9</v>
      </c>
      <c r="G21" s="164" t="s">
        <v>129</v>
      </c>
      <c r="H21" s="164" t="s">
        <v>129</v>
      </c>
    </row>
    <row r="22" spans="1:8" x14ac:dyDescent="0.25">
      <c r="A22" s="206" t="s">
        <v>163</v>
      </c>
      <c r="B22" s="172">
        <v>105</v>
      </c>
      <c r="C22" s="165">
        <v>72</v>
      </c>
      <c r="D22" s="170">
        <v>33</v>
      </c>
      <c r="E22" s="179">
        <v>105</v>
      </c>
      <c r="F22" s="164" t="s">
        <v>129</v>
      </c>
      <c r="G22" s="164" t="s">
        <v>129</v>
      </c>
      <c r="H22" s="164" t="s">
        <v>129</v>
      </c>
    </row>
    <row r="23" spans="1:8" x14ac:dyDescent="0.25">
      <c r="A23" s="206" t="s">
        <v>164</v>
      </c>
      <c r="B23" s="172">
        <v>3</v>
      </c>
      <c r="C23" s="165">
        <v>3</v>
      </c>
      <c r="D23" s="171" t="s">
        <v>129</v>
      </c>
      <c r="E23" s="179">
        <v>3</v>
      </c>
      <c r="F23" s="164" t="s">
        <v>129</v>
      </c>
      <c r="G23" s="164" t="s">
        <v>129</v>
      </c>
      <c r="H23" s="164" t="s">
        <v>129</v>
      </c>
    </row>
    <row r="24" spans="1:8" x14ac:dyDescent="0.25">
      <c r="A24" s="206" t="s">
        <v>165</v>
      </c>
      <c r="B24" s="172">
        <v>80</v>
      </c>
      <c r="C24" s="165">
        <v>75</v>
      </c>
      <c r="D24" s="170">
        <v>5</v>
      </c>
      <c r="E24" s="179">
        <v>76</v>
      </c>
      <c r="F24" s="170">
        <v>4</v>
      </c>
      <c r="G24" s="164" t="s">
        <v>129</v>
      </c>
      <c r="H24" s="164" t="s">
        <v>129</v>
      </c>
    </row>
    <row r="25" spans="1:8" x14ac:dyDescent="0.25">
      <c r="A25" s="206" t="s">
        <v>214</v>
      </c>
      <c r="B25" s="165">
        <v>11</v>
      </c>
      <c r="C25" s="165">
        <v>2</v>
      </c>
      <c r="D25" s="170">
        <v>9</v>
      </c>
      <c r="E25" s="179">
        <v>11</v>
      </c>
      <c r="F25" s="164" t="s">
        <v>129</v>
      </c>
      <c r="G25" s="164" t="s">
        <v>129</v>
      </c>
      <c r="H25" s="164" t="s">
        <v>129</v>
      </c>
    </row>
    <row r="26" spans="1:8" x14ac:dyDescent="0.25">
      <c r="A26" s="206" t="s">
        <v>166</v>
      </c>
      <c r="B26" s="172">
        <v>47</v>
      </c>
      <c r="C26" s="164" t="s">
        <v>129</v>
      </c>
      <c r="D26" s="170">
        <v>47</v>
      </c>
      <c r="E26" s="179">
        <v>47</v>
      </c>
      <c r="F26" s="164" t="s">
        <v>129</v>
      </c>
      <c r="G26" s="164" t="s">
        <v>129</v>
      </c>
      <c r="H26" s="164" t="s">
        <v>129</v>
      </c>
    </row>
    <row r="27" spans="1:8" x14ac:dyDescent="0.25">
      <c r="A27" s="206" t="s">
        <v>167</v>
      </c>
      <c r="B27" s="172">
        <v>120</v>
      </c>
      <c r="C27" s="165">
        <v>19</v>
      </c>
      <c r="D27" s="170">
        <v>101</v>
      </c>
      <c r="E27" s="179">
        <v>118</v>
      </c>
      <c r="F27" s="164" t="s">
        <v>129</v>
      </c>
      <c r="G27" s="165">
        <v>2</v>
      </c>
      <c r="H27" s="164" t="s">
        <v>129</v>
      </c>
    </row>
    <row r="28" spans="1:8" x14ac:dyDescent="0.25">
      <c r="A28" s="206" t="s">
        <v>168</v>
      </c>
      <c r="B28" s="172">
        <v>61</v>
      </c>
      <c r="C28" s="165">
        <v>43</v>
      </c>
      <c r="D28" s="170">
        <v>18</v>
      </c>
      <c r="E28" s="179">
        <v>61</v>
      </c>
      <c r="F28" s="164" t="s">
        <v>129</v>
      </c>
      <c r="G28" s="164" t="s">
        <v>129</v>
      </c>
      <c r="H28" s="164" t="s">
        <v>129</v>
      </c>
    </row>
    <row r="29" spans="1:8" x14ac:dyDescent="0.25">
      <c r="A29" s="206" t="s">
        <v>253</v>
      </c>
      <c r="B29" s="172">
        <v>88</v>
      </c>
      <c r="C29" s="165">
        <v>48</v>
      </c>
      <c r="D29" s="170">
        <v>40</v>
      </c>
      <c r="E29" s="179">
        <v>88</v>
      </c>
      <c r="F29" s="164" t="s">
        <v>129</v>
      </c>
      <c r="G29" s="164" t="s">
        <v>129</v>
      </c>
      <c r="H29" s="164" t="s">
        <v>129</v>
      </c>
    </row>
    <row r="30" spans="1:8" x14ac:dyDescent="0.25">
      <c r="A30" s="206" t="s">
        <v>220</v>
      </c>
      <c r="B30" s="172">
        <v>21</v>
      </c>
      <c r="C30" s="165">
        <v>7</v>
      </c>
      <c r="D30" s="170">
        <v>14</v>
      </c>
      <c r="E30" s="179">
        <v>21</v>
      </c>
      <c r="F30" s="164" t="s">
        <v>129</v>
      </c>
      <c r="G30" s="164" t="s">
        <v>129</v>
      </c>
      <c r="H30" s="164" t="s">
        <v>129</v>
      </c>
    </row>
    <row r="31" spans="1:8" x14ac:dyDescent="0.25">
      <c r="A31" s="206" t="s">
        <v>221</v>
      </c>
      <c r="B31" s="172">
        <v>203</v>
      </c>
      <c r="C31" s="165">
        <v>126</v>
      </c>
      <c r="D31" s="170">
        <v>77</v>
      </c>
      <c r="E31" s="179">
        <v>203</v>
      </c>
      <c r="F31" s="164" t="s">
        <v>129</v>
      </c>
      <c r="G31" s="164" t="s">
        <v>129</v>
      </c>
      <c r="H31" s="164" t="s">
        <v>129</v>
      </c>
    </row>
    <row r="32" spans="1:8" x14ac:dyDescent="0.25">
      <c r="A32" s="206" t="s">
        <v>254</v>
      </c>
      <c r="B32" s="172">
        <v>141</v>
      </c>
      <c r="C32" s="165">
        <v>107</v>
      </c>
      <c r="D32" s="170">
        <v>34</v>
      </c>
      <c r="E32" s="179">
        <v>141</v>
      </c>
      <c r="F32" s="164" t="s">
        <v>129</v>
      </c>
      <c r="G32" s="164" t="s">
        <v>129</v>
      </c>
      <c r="H32" s="164" t="s">
        <v>129</v>
      </c>
    </row>
    <row r="33" spans="1:8" x14ac:dyDescent="0.25">
      <c r="A33" s="206" t="s">
        <v>222</v>
      </c>
      <c r="B33" s="172">
        <v>10</v>
      </c>
      <c r="C33" s="165">
        <v>10</v>
      </c>
      <c r="D33" s="171" t="s">
        <v>129</v>
      </c>
      <c r="E33" s="179">
        <v>10</v>
      </c>
      <c r="F33" s="164" t="s">
        <v>129</v>
      </c>
      <c r="G33" s="164" t="s">
        <v>129</v>
      </c>
      <c r="H33" s="164" t="s">
        <v>129</v>
      </c>
    </row>
    <row r="34" spans="1:8" x14ac:dyDescent="0.25">
      <c r="A34" s="206" t="s">
        <v>255</v>
      </c>
      <c r="B34" s="165">
        <v>2</v>
      </c>
      <c r="C34" s="164" t="s">
        <v>129</v>
      </c>
      <c r="D34" s="170">
        <v>2</v>
      </c>
      <c r="E34" s="179">
        <v>2</v>
      </c>
      <c r="F34" s="164" t="s">
        <v>129</v>
      </c>
      <c r="G34" s="164" t="s">
        <v>129</v>
      </c>
      <c r="H34" s="164" t="s">
        <v>129</v>
      </c>
    </row>
    <row r="35" spans="1:8" x14ac:dyDescent="0.25">
      <c r="A35" s="206" t="s">
        <v>169</v>
      </c>
      <c r="B35" s="172">
        <v>144</v>
      </c>
      <c r="C35" s="165">
        <v>9</v>
      </c>
      <c r="D35" s="170">
        <v>135</v>
      </c>
      <c r="E35" s="179">
        <v>144</v>
      </c>
      <c r="F35" s="164" t="s">
        <v>129</v>
      </c>
      <c r="G35" s="164" t="s">
        <v>129</v>
      </c>
      <c r="H35" s="164" t="s">
        <v>129</v>
      </c>
    </row>
    <row r="36" spans="1:8" x14ac:dyDescent="0.25">
      <c r="A36" s="206" t="s">
        <v>170</v>
      </c>
      <c r="B36" s="172">
        <v>154</v>
      </c>
      <c r="C36" s="165">
        <v>32</v>
      </c>
      <c r="D36" s="170">
        <v>122</v>
      </c>
      <c r="E36" s="179">
        <v>147</v>
      </c>
      <c r="F36" s="164" t="s">
        <v>129</v>
      </c>
      <c r="G36" s="164" t="s">
        <v>129</v>
      </c>
      <c r="H36" s="165">
        <v>7</v>
      </c>
    </row>
    <row r="37" spans="1:8" x14ac:dyDescent="0.25">
      <c r="A37" s="206" t="s">
        <v>171</v>
      </c>
      <c r="B37" s="172">
        <v>1796</v>
      </c>
      <c r="C37" s="165">
        <v>510</v>
      </c>
      <c r="D37" s="170">
        <v>1286</v>
      </c>
      <c r="E37" s="179">
        <v>1755</v>
      </c>
      <c r="F37" s="170">
        <v>5</v>
      </c>
      <c r="G37" s="164" t="s">
        <v>129</v>
      </c>
      <c r="H37" s="165">
        <v>36</v>
      </c>
    </row>
    <row r="38" spans="1:8" x14ac:dyDescent="0.25">
      <c r="A38" s="206" t="s">
        <v>256</v>
      </c>
      <c r="B38" s="172">
        <v>556</v>
      </c>
      <c r="C38" s="165">
        <v>117</v>
      </c>
      <c r="D38" s="170">
        <v>439</v>
      </c>
      <c r="E38" s="179">
        <v>556</v>
      </c>
      <c r="F38" s="164" t="s">
        <v>129</v>
      </c>
      <c r="G38" s="164" t="s">
        <v>129</v>
      </c>
      <c r="H38" s="164" t="s">
        <v>129</v>
      </c>
    </row>
    <row r="39" spans="1:8" x14ac:dyDescent="0.25">
      <c r="A39" s="206" t="s">
        <v>257</v>
      </c>
      <c r="B39" s="172">
        <v>230</v>
      </c>
      <c r="C39" s="165">
        <v>104</v>
      </c>
      <c r="D39" s="170">
        <v>126</v>
      </c>
      <c r="E39" s="179">
        <v>223</v>
      </c>
      <c r="F39" s="165">
        <v>7</v>
      </c>
      <c r="G39" s="164" t="s">
        <v>129</v>
      </c>
      <c r="H39" s="164" t="s">
        <v>129</v>
      </c>
    </row>
    <row r="40" spans="1:8" x14ac:dyDescent="0.25">
      <c r="A40" s="206" t="s">
        <v>258</v>
      </c>
      <c r="B40" s="172">
        <v>212</v>
      </c>
      <c r="C40" s="165">
        <v>61</v>
      </c>
      <c r="D40" s="170">
        <v>151</v>
      </c>
      <c r="E40" s="179">
        <v>212</v>
      </c>
      <c r="F40" s="164" t="s">
        <v>129</v>
      </c>
      <c r="G40" s="164" t="s">
        <v>129</v>
      </c>
      <c r="H40" s="164" t="s">
        <v>129</v>
      </c>
    </row>
    <row r="41" spans="1:8" x14ac:dyDescent="0.25">
      <c r="A41" s="206" t="s">
        <v>236</v>
      </c>
      <c r="B41" s="172">
        <v>878</v>
      </c>
      <c r="C41" s="165">
        <v>9</v>
      </c>
      <c r="D41" s="170">
        <v>869</v>
      </c>
      <c r="E41" s="179">
        <v>878</v>
      </c>
      <c r="F41" s="164" t="s">
        <v>129</v>
      </c>
      <c r="G41" s="164" t="s">
        <v>129</v>
      </c>
      <c r="H41" s="164" t="s">
        <v>129</v>
      </c>
    </row>
    <row r="42" spans="1:8" x14ac:dyDescent="0.25">
      <c r="A42" s="206" t="s">
        <v>172</v>
      </c>
      <c r="B42" s="172">
        <v>11</v>
      </c>
      <c r="C42" s="165">
        <v>5</v>
      </c>
      <c r="D42" s="170">
        <v>6</v>
      </c>
      <c r="E42" s="179">
        <v>11</v>
      </c>
      <c r="F42" s="164" t="s">
        <v>129</v>
      </c>
      <c r="G42" s="164" t="s">
        <v>129</v>
      </c>
      <c r="H42" s="164" t="s">
        <v>129</v>
      </c>
    </row>
    <row r="43" spans="1:8" x14ac:dyDescent="0.25">
      <c r="A43" s="206" t="s">
        <v>173</v>
      </c>
      <c r="B43" s="172">
        <v>548</v>
      </c>
      <c r="C43" s="165">
        <v>342</v>
      </c>
      <c r="D43" s="170">
        <v>206</v>
      </c>
      <c r="E43" s="179">
        <v>548</v>
      </c>
      <c r="F43" s="164" t="s">
        <v>129</v>
      </c>
      <c r="G43" s="164" t="s">
        <v>129</v>
      </c>
      <c r="H43" s="164" t="s">
        <v>129</v>
      </c>
    </row>
    <row r="44" spans="1:8" x14ac:dyDescent="0.25">
      <c r="A44" s="206" t="s">
        <v>174</v>
      </c>
      <c r="B44" s="172">
        <v>26</v>
      </c>
      <c r="C44" s="165">
        <v>7</v>
      </c>
      <c r="D44" s="170">
        <v>19</v>
      </c>
      <c r="E44" s="179">
        <v>26</v>
      </c>
      <c r="F44" s="164" t="s">
        <v>129</v>
      </c>
      <c r="G44" s="164" t="s">
        <v>129</v>
      </c>
      <c r="H44" s="164" t="s">
        <v>129</v>
      </c>
    </row>
    <row r="45" spans="1:8" x14ac:dyDescent="0.25">
      <c r="A45" s="206" t="s">
        <v>175</v>
      </c>
      <c r="B45" s="172">
        <v>229</v>
      </c>
      <c r="C45" s="165">
        <v>153</v>
      </c>
      <c r="D45" s="170">
        <v>76</v>
      </c>
      <c r="E45" s="179">
        <v>229</v>
      </c>
      <c r="F45" s="164" t="s">
        <v>129</v>
      </c>
      <c r="G45" s="164" t="s">
        <v>129</v>
      </c>
      <c r="H45" s="164" t="s">
        <v>129</v>
      </c>
    </row>
    <row r="46" spans="1:8" x14ac:dyDescent="0.25">
      <c r="A46" s="206" t="s">
        <v>176</v>
      </c>
      <c r="B46" s="172">
        <v>134</v>
      </c>
      <c r="C46" s="165">
        <v>100</v>
      </c>
      <c r="D46" s="170">
        <v>34</v>
      </c>
      <c r="E46" s="179">
        <v>134</v>
      </c>
      <c r="F46" s="164" t="s">
        <v>129</v>
      </c>
      <c r="G46" s="164" t="s">
        <v>129</v>
      </c>
      <c r="H46" s="164" t="s">
        <v>129</v>
      </c>
    </row>
    <row r="47" spans="1:8" x14ac:dyDescent="0.25">
      <c r="A47" s="206" t="s">
        <v>259</v>
      </c>
      <c r="B47" s="172">
        <v>136</v>
      </c>
      <c r="C47" s="165">
        <v>8</v>
      </c>
      <c r="D47" s="170">
        <v>128</v>
      </c>
      <c r="E47" s="179">
        <v>136</v>
      </c>
      <c r="F47" s="164" t="s">
        <v>129</v>
      </c>
      <c r="G47" s="164" t="s">
        <v>129</v>
      </c>
      <c r="H47" s="164" t="s">
        <v>129</v>
      </c>
    </row>
    <row r="48" spans="1:8" x14ac:dyDescent="0.25">
      <c r="A48" s="206" t="s">
        <v>177</v>
      </c>
      <c r="B48" s="172">
        <v>199</v>
      </c>
      <c r="C48" s="165">
        <v>57</v>
      </c>
      <c r="D48" s="170">
        <v>142</v>
      </c>
      <c r="E48" s="179">
        <v>199</v>
      </c>
      <c r="F48" s="164" t="s">
        <v>129</v>
      </c>
      <c r="G48" s="164" t="s">
        <v>129</v>
      </c>
      <c r="H48" s="164" t="s">
        <v>129</v>
      </c>
    </row>
    <row r="49" spans="1:8" x14ac:dyDescent="0.25">
      <c r="A49" s="206" t="s">
        <v>178</v>
      </c>
      <c r="B49" s="172">
        <v>528</v>
      </c>
      <c r="C49" s="165">
        <v>470</v>
      </c>
      <c r="D49" s="170">
        <v>58</v>
      </c>
      <c r="E49" s="179">
        <v>528</v>
      </c>
      <c r="F49" s="164" t="s">
        <v>129</v>
      </c>
      <c r="G49" s="164" t="s">
        <v>129</v>
      </c>
      <c r="H49" s="164" t="s">
        <v>129</v>
      </c>
    </row>
    <row r="50" spans="1:8" x14ac:dyDescent="0.25">
      <c r="A50" s="206" t="s">
        <v>147</v>
      </c>
      <c r="B50" s="172">
        <v>2865</v>
      </c>
      <c r="C50" s="165">
        <v>2590</v>
      </c>
      <c r="D50" s="170">
        <v>275</v>
      </c>
      <c r="E50" s="179">
        <v>2740</v>
      </c>
      <c r="F50" s="170">
        <v>54</v>
      </c>
      <c r="G50" s="164" t="s">
        <v>129</v>
      </c>
      <c r="H50" s="165">
        <v>71</v>
      </c>
    </row>
    <row r="51" spans="1:8" x14ac:dyDescent="0.25">
      <c r="A51" s="206" t="s">
        <v>179</v>
      </c>
      <c r="B51" s="172">
        <v>239</v>
      </c>
      <c r="C51" s="165">
        <v>211</v>
      </c>
      <c r="D51" s="170">
        <v>28</v>
      </c>
      <c r="E51" s="179">
        <v>239</v>
      </c>
      <c r="F51" s="164" t="s">
        <v>129</v>
      </c>
      <c r="G51" s="164" t="s">
        <v>129</v>
      </c>
      <c r="H51" s="164" t="s">
        <v>129</v>
      </c>
    </row>
    <row r="52" spans="1:8" x14ac:dyDescent="0.25">
      <c r="A52" s="206" t="s">
        <v>180</v>
      </c>
      <c r="B52" s="172">
        <v>278</v>
      </c>
      <c r="C52" s="165">
        <v>245</v>
      </c>
      <c r="D52" s="170">
        <v>33</v>
      </c>
      <c r="E52" s="179">
        <v>278</v>
      </c>
      <c r="F52" s="164" t="s">
        <v>129</v>
      </c>
      <c r="G52" s="164" t="s">
        <v>129</v>
      </c>
      <c r="H52" s="164" t="s">
        <v>129</v>
      </c>
    </row>
    <row r="53" spans="1:8" x14ac:dyDescent="0.25">
      <c r="A53" s="206" t="s">
        <v>181</v>
      </c>
      <c r="B53" s="172">
        <v>6427</v>
      </c>
      <c r="C53" s="165">
        <v>3999</v>
      </c>
      <c r="D53" s="170">
        <v>2428</v>
      </c>
      <c r="E53" s="179">
        <v>6177</v>
      </c>
      <c r="F53" s="170">
        <v>243</v>
      </c>
      <c r="G53" s="165">
        <v>7</v>
      </c>
      <c r="H53" s="164" t="s">
        <v>129</v>
      </c>
    </row>
    <row r="54" spans="1:8" x14ac:dyDescent="0.25">
      <c r="A54" s="206" t="s">
        <v>182</v>
      </c>
      <c r="B54" s="172">
        <v>243</v>
      </c>
      <c r="C54" s="165">
        <v>118</v>
      </c>
      <c r="D54" s="170">
        <v>125</v>
      </c>
      <c r="E54" s="179">
        <v>233</v>
      </c>
      <c r="F54" s="170">
        <v>10</v>
      </c>
      <c r="G54" s="164" t="s">
        <v>129</v>
      </c>
      <c r="H54" s="164" t="s">
        <v>129</v>
      </c>
    </row>
    <row r="55" spans="1:8" x14ac:dyDescent="0.25">
      <c r="A55" s="206" t="s">
        <v>183</v>
      </c>
      <c r="B55" s="172">
        <v>2185</v>
      </c>
      <c r="C55" s="165">
        <v>1617</v>
      </c>
      <c r="D55" s="170">
        <v>568</v>
      </c>
      <c r="E55" s="179">
        <v>2112</v>
      </c>
      <c r="F55" s="170">
        <v>73</v>
      </c>
      <c r="G55" s="164" t="s">
        <v>129</v>
      </c>
      <c r="H55" s="164" t="s">
        <v>129</v>
      </c>
    </row>
    <row r="56" spans="1:8" x14ac:dyDescent="0.25">
      <c r="A56" s="206" t="s">
        <v>184</v>
      </c>
      <c r="B56" s="172">
        <v>123</v>
      </c>
      <c r="C56" s="165">
        <v>79</v>
      </c>
      <c r="D56" s="170">
        <v>44</v>
      </c>
      <c r="E56" s="179">
        <v>123</v>
      </c>
      <c r="F56" s="164" t="s">
        <v>129</v>
      </c>
      <c r="G56" s="164" t="s">
        <v>129</v>
      </c>
      <c r="H56" s="164" t="s">
        <v>129</v>
      </c>
    </row>
    <row r="57" spans="1:8" x14ac:dyDescent="0.25">
      <c r="A57" s="206" t="s">
        <v>185</v>
      </c>
      <c r="B57" s="172">
        <v>57</v>
      </c>
      <c r="C57" s="165">
        <v>41</v>
      </c>
      <c r="D57" s="170">
        <v>16</v>
      </c>
      <c r="E57" s="179">
        <v>50</v>
      </c>
      <c r="F57" s="170">
        <v>7</v>
      </c>
      <c r="G57" s="164" t="s">
        <v>129</v>
      </c>
      <c r="H57" s="164" t="s">
        <v>129</v>
      </c>
    </row>
    <row r="58" spans="1:8" x14ac:dyDescent="0.25">
      <c r="A58" s="206" t="s">
        <v>260</v>
      </c>
      <c r="B58" s="172">
        <v>1553</v>
      </c>
      <c r="C58" s="165">
        <v>806</v>
      </c>
      <c r="D58" s="170">
        <v>747</v>
      </c>
      <c r="E58" s="179">
        <v>1553</v>
      </c>
      <c r="F58" s="164" t="s">
        <v>129</v>
      </c>
      <c r="G58" s="164" t="s">
        <v>129</v>
      </c>
      <c r="H58" s="164" t="s">
        <v>129</v>
      </c>
    </row>
    <row r="59" spans="1:8" x14ac:dyDescent="0.25">
      <c r="A59" s="206" t="s">
        <v>186</v>
      </c>
      <c r="B59" s="172">
        <v>1288</v>
      </c>
      <c r="C59" s="165">
        <v>1006</v>
      </c>
      <c r="D59" s="170">
        <v>282</v>
      </c>
      <c r="E59" s="179">
        <v>1243</v>
      </c>
      <c r="F59" s="170">
        <v>45</v>
      </c>
      <c r="G59" s="164" t="s">
        <v>129</v>
      </c>
      <c r="H59" s="164" t="s">
        <v>129</v>
      </c>
    </row>
    <row r="60" spans="1:8" x14ac:dyDescent="0.25">
      <c r="A60" s="206" t="s">
        <v>187</v>
      </c>
      <c r="B60" s="172">
        <v>576</v>
      </c>
      <c r="C60" s="165">
        <v>525</v>
      </c>
      <c r="D60" s="170">
        <v>51</v>
      </c>
      <c r="E60" s="179">
        <v>575</v>
      </c>
      <c r="F60" s="164" t="s">
        <v>129</v>
      </c>
      <c r="G60" s="165">
        <v>1</v>
      </c>
      <c r="H60" s="164" t="s">
        <v>129</v>
      </c>
    </row>
    <row r="61" spans="1:8" x14ac:dyDescent="0.25">
      <c r="A61" s="206" t="s">
        <v>188</v>
      </c>
      <c r="B61" s="172">
        <v>52</v>
      </c>
      <c r="C61" s="165">
        <v>46</v>
      </c>
      <c r="D61" s="170">
        <v>6</v>
      </c>
      <c r="E61" s="179">
        <v>52</v>
      </c>
      <c r="F61" s="164" t="s">
        <v>129</v>
      </c>
      <c r="G61" s="164" t="s">
        <v>129</v>
      </c>
      <c r="H61" s="164" t="s">
        <v>129</v>
      </c>
    </row>
    <row r="62" spans="1:8" x14ac:dyDescent="0.25">
      <c r="A62" s="206" t="s">
        <v>261</v>
      </c>
      <c r="B62" s="172">
        <v>151</v>
      </c>
      <c r="C62" s="165">
        <v>113</v>
      </c>
      <c r="D62" s="170">
        <v>38</v>
      </c>
      <c r="E62" s="179">
        <v>151</v>
      </c>
      <c r="F62" s="164" t="s">
        <v>129</v>
      </c>
      <c r="G62" s="164" t="s">
        <v>129</v>
      </c>
      <c r="H62" s="164" t="s">
        <v>129</v>
      </c>
    </row>
    <row r="63" spans="1:8" x14ac:dyDescent="0.25">
      <c r="A63" s="206" t="s">
        <v>262</v>
      </c>
      <c r="B63" s="172">
        <v>2625</v>
      </c>
      <c r="C63" s="165">
        <v>2582</v>
      </c>
      <c r="D63" s="170">
        <v>43</v>
      </c>
      <c r="E63" s="179">
        <v>1302</v>
      </c>
      <c r="F63" s="170">
        <v>59</v>
      </c>
      <c r="G63" s="164" t="s">
        <v>129</v>
      </c>
      <c r="H63" s="165">
        <v>1264</v>
      </c>
    </row>
    <row r="64" spans="1:8" x14ac:dyDescent="0.25">
      <c r="A64" s="206" t="s">
        <v>150</v>
      </c>
      <c r="B64" s="172">
        <v>1014</v>
      </c>
      <c r="C64" s="165">
        <v>928</v>
      </c>
      <c r="D64" s="170">
        <v>86</v>
      </c>
      <c r="E64" s="179">
        <v>962</v>
      </c>
      <c r="F64" s="170">
        <v>52</v>
      </c>
      <c r="G64" s="164" t="s">
        <v>129</v>
      </c>
      <c r="H64" s="164" t="s">
        <v>129</v>
      </c>
    </row>
    <row r="65" spans="1:8" x14ac:dyDescent="0.25">
      <c r="A65" s="206" t="s">
        <v>189</v>
      </c>
      <c r="B65" s="172">
        <v>3950</v>
      </c>
      <c r="C65" s="165">
        <v>2519</v>
      </c>
      <c r="D65" s="170">
        <v>1431</v>
      </c>
      <c r="E65" s="179">
        <v>3929</v>
      </c>
      <c r="F65" s="170">
        <v>21</v>
      </c>
      <c r="G65" s="164" t="s">
        <v>129</v>
      </c>
      <c r="H65" s="164" t="s">
        <v>129</v>
      </c>
    </row>
    <row r="66" spans="1:8" x14ac:dyDescent="0.25">
      <c r="A66" s="206" t="s">
        <v>263</v>
      </c>
      <c r="B66" s="172">
        <v>2403</v>
      </c>
      <c r="C66" s="165">
        <v>1881</v>
      </c>
      <c r="D66" s="170">
        <v>522</v>
      </c>
      <c r="E66" s="179">
        <v>2403</v>
      </c>
      <c r="F66" s="164" t="s">
        <v>129</v>
      </c>
      <c r="G66" s="164" t="s">
        <v>129</v>
      </c>
      <c r="H66" s="164" t="s">
        <v>129</v>
      </c>
    </row>
    <row r="67" spans="1:8" x14ac:dyDescent="0.25">
      <c r="A67" s="206" t="s">
        <v>264</v>
      </c>
      <c r="B67" s="172">
        <v>17</v>
      </c>
      <c r="C67" s="165">
        <v>16</v>
      </c>
      <c r="D67" s="170">
        <v>1</v>
      </c>
      <c r="E67" s="179">
        <v>17</v>
      </c>
      <c r="F67" s="164" t="s">
        <v>129</v>
      </c>
      <c r="G67" s="164" t="s">
        <v>129</v>
      </c>
      <c r="H67" s="164" t="s">
        <v>129</v>
      </c>
    </row>
    <row r="68" spans="1:8" x14ac:dyDescent="0.25">
      <c r="A68" s="206" t="s">
        <v>190</v>
      </c>
      <c r="B68" s="172">
        <v>5</v>
      </c>
      <c r="C68" s="164" t="s">
        <v>129</v>
      </c>
      <c r="D68" s="170">
        <v>5</v>
      </c>
      <c r="E68" s="179">
        <v>5</v>
      </c>
      <c r="F68" s="164" t="s">
        <v>129</v>
      </c>
      <c r="G68" s="164" t="s">
        <v>129</v>
      </c>
      <c r="H68" s="164" t="s">
        <v>129</v>
      </c>
    </row>
    <row r="69" spans="1:8" x14ac:dyDescent="0.25">
      <c r="A69" s="206" t="s">
        <v>265</v>
      </c>
      <c r="B69" s="172">
        <v>6</v>
      </c>
      <c r="C69" s="165">
        <v>1</v>
      </c>
      <c r="D69" s="170">
        <v>5</v>
      </c>
      <c r="E69" s="179">
        <v>6</v>
      </c>
      <c r="F69" s="164" t="s">
        <v>129</v>
      </c>
      <c r="G69" s="164" t="s">
        <v>129</v>
      </c>
      <c r="H69" s="164" t="s">
        <v>129</v>
      </c>
    </row>
    <row r="70" spans="1:8" x14ac:dyDescent="0.25">
      <c r="A70" s="206" t="s">
        <v>248</v>
      </c>
      <c r="B70" s="172">
        <v>170</v>
      </c>
      <c r="C70" s="165">
        <v>53</v>
      </c>
      <c r="D70" s="170">
        <v>117</v>
      </c>
      <c r="E70" s="179">
        <v>170</v>
      </c>
      <c r="F70" s="164" t="s">
        <v>129</v>
      </c>
      <c r="G70" s="164" t="s">
        <v>129</v>
      </c>
      <c r="H70" s="164" t="s">
        <v>129</v>
      </c>
    </row>
    <row r="71" spans="1:8" s="113" customFormat="1" x14ac:dyDescent="0.25">
      <c r="A71" s="207"/>
      <c r="B71" s="172"/>
      <c r="C71" s="172"/>
      <c r="D71" s="172"/>
      <c r="E71" s="179"/>
      <c r="F71" s="180"/>
      <c r="G71" s="180"/>
      <c r="H71" s="180"/>
    </row>
    <row r="72" spans="1:8" s="113" customFormat="1" ht="15.75" customHeight="1" x14ac:dyDescent="0.25">
      <c r="A72" s="480" t="s">
        <v>382</v>
      </c>
      <c r="B72" s="480"/>
      <c r="C72" s="480"/>
      <c r="D72" s="480"/>
      <c r="E72" s="480"/>
      <c r="F72" s="480"/>
      <c r="G72" s="480"/>
      <c r="H72" s="480"/>
    </row>
    <row r="73" spans="1:8" s="113" customFormat="1" ht="15.75" customHeight="1" x14ac:dyDescent="0.25">
      <c r="A73" s="92" t="s">
        <v>102</v>
      </c>
      <c r="B73" s="325"/>
      <c r="C73" s="325"/>
      <c r="D73" s="325"/>
      <c r="E73" s="325"/>
      <c r="F73" s="325"/>
      <c r="G73" s="325"/>
      <c r="H73" s="325"/>
    </row>
    <row r="74" spans="1:8" x14ac:dyDescent="0.25">
      <c r="A74" s="21" t="s">
        <v>107</v>
      </c>
    </row>
    <row r="75" spans="1:8" x14ac:dyDescent="0.25">
      <c r="B75" s="17"/>
      <c r="C75" s="17"/>
      <c r="D75" s="17"/>
      <c r="E75" s="17"/>
      <c r="F75" s="17"/>
      <c r="G75" s="17"/>
      <c r="H75" s="17"/>
    </row>
  </sheetData>
  <sortState ref="A6:H70">
    <sortCondition ref="A6:A70"/>
  </sortState>
  <mergeCells count="7">
    <mergeCell ref="A72:H72"/>
    <mergeCell ref="A3:A5"/>
    <mergeCell ref="B3:B5"/>
    <mergeCell ref="C3:D4"/>
    <mergeCell ref="E4:F4"/>
    <mergeCell ref="G4:H4"/>
    <mergeCell ref="E3:H3"/>
  </mergeCells>
  <hyperlinks>
    <hyperlink ref="J2" location="OBSAH!A1" display="Zpět na obsah"/>
  </hyperlinks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showGridLines="0" workbookViewId="0"/>
  </sheetViews>
  <sheetFormatPr defaultColWidth="9.140625" defaultRowHeight="15" x14ac:dyDescent="0.25"/>
  <cols>
    <col min="1" max="1" width="18.140625" style="34" customWidth="1"/>
    <col min="2" max="2" width="7.140625" style="111" customWidth="1"/>
    <col min="3" max="3" width="5.5703125" style="34" customWidth="1"/>
    <col min="4" max="4" width="5.5703125" style="76" customWidth="1"/>
    <col min="5" max="5" width="5.5703125" style="34" bestFit="1" customWidth="1"/>
    <col min="6" max="7" width="5.5703125" style="76" customWidth="1"/>
    <col min="8" max="8" width="7.140625" style="34" customWidth="1"/>
    <col min="9" max="9" width="6.42578125" style="34" customWidth="1"/>
    <col min="10" max="10" width="5.28515625" style="34" bestFit="1" customWidth="1"/>
    <col min="11" max="11" width="7" style="34" bestFit="1" customWidth="1"/>
    <col min="12" max="12" width="7.42578125" style="34" customWidth="1"/>
    <col min="13" max="13" width="6.42578125" style="34" customWidth="1"/>
    <col min="14" max="14" width="6" style="34" customWidth="1"/>
    <col min="15" max="15" width="7.28515625" style="34" customWidth="1"/>
    <col min="16" max="16" width="6.42578125" style="34" customWidth="1"/>
    <col min="17" max="17" width="7.28515625" style="34" customWidth="1"/>
    <col min="18" max="18" width="6.42578125" style="34" customWidth="1"/>
    <col min="19" max="19" width="8.140625" style="34" customWidth="1"/>
    <col min="20" max="21" width="6.42578125" style="34" customWidth="1"/>
    <col min="22" max="22" width="6" style="34" customWidth="1"/>
    <col min="23" max="24" width="6.140625" style="113" bestFit="1" customWidth="1"/>
    <col min="25" max="25" width="7.42578125" style="113" customWidth="1"/>
    <col min="26" max="26" width="6.140625" style="113" bestFit="1" customWidth="1"/>
    <col min="27" max="16384" width="9.140625" style="34"/>
  </cols>
  <sheetData>
    <row r="1" spans="1:28" s="12" customFormat="1" ht="17.25" customHeight="1" x14ac:dyDescent="0.2">
      <c r="A1" s="36" t="s">
        <v>347</v>
      </c>
      <c r="B1" s="36"/>
      <c r="T1" s="52"/>
    </row>
    <row r="2" spans="1:28" s="33" customFormat="1" ht="17.25" customHeight="1" thickBot="1" x14ac:dyDescent="0.3">
      <c r="A2" s="311" t="s">
        <v>376</v>
      </c>
      <c r="B2" s="40"/>
      <c r="AB2" s="40" t="s">
        <v>357</v>
      </c>
    </row>
    <row r="3" spans="1:28" ht="17.25" customHeight="1" x14ac:dyDescent="0.25">
      <c r="A3" s="420" t="s">
        <v>66</v>
      </c>
      <c r="B3" s="459" t="s">
        <v>136</v>
      </c>
      <c r="C3" s="540" t="s">
        <v>137</v>
      </c>
      <c r="D3" s="445"/>
      <c r="E3" s="445"/>
      <c r="F3" s="445"/>
      <c r="G3" s="445"/>
      <c r="H3" s="541"/>
      <c r="I3" s="443" t="s">
        <v>88</v>
      </c>
      <c r="J3" s="441"/>
      <c r="K3" s="442"/>
      <c r="L3" s="540" t="s">
        <v>72</v>
      </c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0"/>
      <c r="Y3" s="475" t="s">
        <v>282</v>
      </c>
      <c r="Z3" s="432"/>
    </row>
    <row r="4" spans="1:28" ht="17.25" customHeight="1" x14ac:dyDescent="0.25">
      <c r="A4" s="422"/>
      <c r="B4" s="460"/>
      <c r="C4" s="464" t="s">
        <v>125</v>
      </c>
      <c r="D4" s="543"/>
      <c r="E4" s="437"/>
      <c r="F4" s="439" t="s">
        <v>135</v>
      </c>
      <c r="G4" s="543"/>
      <c r="H4" s="465"/>
      <c r="I4" s="464" t="s">
        <v>2</v>
      </c>
      <c r="J4" s="437" t="s">
        <v>24</v>
      </c>
      <c r="K4" s="544"/>
      <c r="L4" s="464" t="s">
        <v>2</v>
      </c>
      <c r="M4" s="462" t="s">
        <v>90</v>
      </c>
      <c r="N4" s="461"/>
      <c r="O4" s="437" t="s">
        <v>64</v>
      </c>
      <c r="P4" s="544"/>
      <c r="Q4" s="544"/>
      <c r="R4" s="543"/>
      <c r="S4" s="437" t="s">
        <v>76</v>
      </c>
      <c r="T4" s="544"/>
      <c r="U4" s="544"/>
      <c r="V4" s="544"/>
      <c r="W4" s="462" t="s">
        <v>280</v>
      </c>
      <c r="X4" s="461"/>
      <c r="Y4" s="549"/>
      <c r="Z4" s="550"/>
    </row>
    <row r="5" spans="1:28" ht="17.25" customHeight="1" x14ac:dyDescent="0.25">
      <c r="A5" s="422"/>
      <c r="B5" s="460"/>
      <c r="C5" s="464"/>
      <c r="D5" s="543"/>
      <c r="E5" s="437"/>
      <c r="F5" s="439"/>
      <c r="G5" s="543"/>
      <c r="H5" s="465"/>
      <c r="I5" s="546"/>
      <c r="J5" s="435" t="s">
        <v>61</v>
      </c>
      <c r="K5" s="462" t="s">
        <v>75</v>
      </c>
      <c r="L5" s="438"/>
      <c r="M5" s="468"/>
      <c r="N5" s="467"/>
      <c r="O5" s="437" t="s">
        <v>4</v>
      </c>
      <c r="P5" s="543"/>
      <c r="Q5" s="437" t="s">
        <v>58</v>
      </c>
      <c r="R5" s="543"/>
      <c r="S5" s="437" t="s">
        <v>62</v>
      </c>
      <c r="T5" s="543"/>
      <c r="U5" s="437" t="s">
        <v>25</v>
      </c>
      <c r="V5" s="544"/>
      <c r="W5" s="468"/>
      <c r="X5" s="467"/>
      <c r="Y5" s="468"/>
      <c r="Z5" s="433"/>
    </row>
    <row r="6" spans="1:28" ht="15" customHeight="1" thickBot="1" x14ac:dyDescent="0.3">
      <c r="A6" s="431"/>
      <c r="B6" s="539"/>
      <c r="C6" s="301" t="s">
        <v>2</v>
      </c>
      <c r="D6" s="238" t="s">
        <v>126</v>
      </c>
      <c r="E6" s="242" t="s">
        <v>25</v>
      </c>
      <c r="F6" s="242" t="s">
        <v>2</v>
      </c>
      <c r="G6" s="238" t="s">
        <v>126</v>
      </c>
      <c r="H6" s="239" t="s">
        <v>25</v>
      </c>
      <c r="I6" s="547"/>
      <c r="J6" s="436"/>
      <c r="K6" s="463"/>
      <c r="L6" s="545"/>
      <c r="M6" s="237" t="s">
        <v>59</v>
      </c>
      <c r="N6" s="237" t="s">
        <v>60</v>
      </c>
      <c r="O6" s="237" t="s">
        <v>59</v>
      </c>
      <c r="P6" s="237" t="s">
        <v>60</v>
      </c>
      <c r="Q6" s="237" t="s">
        <v>59</v>
      </c>
      <c r="R6" s="237" t="s">
        <v>60</v>
      </c>
      <c r="S6" s="237" t="s">
        <v>59</v>
      </c>
      <c r="T6" s="237" t="s">
        <v>60</v>
      </c>
      <c r="U6" s="237" t="s">
        <v>59</v>
      </c>
      <c r="V6" s="242" t="s">
        <v>60</v>
      </c>
      <c r="W6" s="237" t="s">
        <v>4</v>
      </c>
      <c r="X6" s="237" t="s">
        <v>58</v>
      </c>
      <c r="Y6" s="237" t="s">
        <v>4</v>
      </c>
      <c r="Z6" s="242" t="s">
        <v>58</v>
      </c>
    </row>
    <row r="7" spans="1:28" s="15" customFormat="1" ht="17.25" customHeight="1" x14ac:dyDescent="0.2">
      <c r="A7" s="205" t="s">
        <v>356</v>
      </c>
      <c r="B7" s="128">
        <v>786</v>
      </c>
      <c r="C7" s="155">
        <v>785</v>
      </c>
      <c r="D7" s="131">
        <v>777</v>
      </c>
      <c r="E7" s="119">
        <v>74</v>
      </c>
      <c r="F7" s="120">
        <v>39</v>
      </c>
      <c r="G7" s="120">
        <v>5</v>
      </c>
      <c r="H7" s="121">
        <v>34</v>
      </c>
      <c r="I7" s="155">
        <v>9368</v>
      </c>
      <c r="J7" s="119">
        <v>9286</v>
      </c>
      <c r="K7" s="146">
        <v>82</v>
      </c>
      <c r="L7" s="156">
        <v>239925</v>
      </c>
      <c r="M7" s="157">
        <v>2919</v>
      </c>
      <c r="N7" s="161">
        <f>M7/$L7</f>
        <v>1.2166301969365427E-2</v>
      </c>
      <c r="O7" s="119">
        <v>124342</v>
      </c>
      <c r="P7" s="161">
        <f>O7/$L7</f>
        <v>0.51825362092320515</v>
      </c>
      <c r="Q7" s="119">
        <v>115583</v>
      </c>
      <c r="R7" s="161">
        <f>Q7/$L7</f>
        <v>0.48174637907679485</v>
      </c>
      <c r="S7" s="119">
        <v>231932</v>
      </c>
      <c r="T7" s="161">
        <f>S7/$L7</f>
        <v>0.96668542252787326</v>
      </c>
      <c r="U7" s="120">
        <v>7993</v>
      </c>
      <c r="V7" s="161">
        <f>U7/$L7</f>
        <v>3.3314577472126704E-2</v>
      </c>
      <c r="W7" s="159">
        <v>34394</v>
      </c>
      <c r="X7" s="120">
        <v>31644</v>
      </c>
      <c r="Y7" s="159">
        <v>22786</v>
      </c>
      <c r="Z7" s="120">
        <v>20596</v>
      </c>
      <c r="AA7" s="115"/>
    </row>
    <row r="8" spans="1:28" s="15" customFormat="1" ht="17.25" customHeight="1" x14ac:dyDescent="0.2">
      <c r="A8" s="206" t="s">
        <v>9</v>
      </c>
      <c r="B8" s="144">
        <v>105</v>
      </c>
      <c r="C8" s="68">
        <v>105</v>
      </c>
      <c r="D8" s="69">
        <v>103</v>
      </c>
      <c r="E8" s="65">
        <v>14</v>
      </c>
      <c r="F8" s="71">
        <v>4</v>
      </c>
      <c r="G8" s="402">
        <v>1</v>
      </c>
      <c r="H8" s="67">
        <v>3</v>
      </c>
      <c r="I8" s="68">
        <v>1369</v>
      </c>
      <c r="J8" s="65">
        <v>1340</v>
      </c>
      <c r="K8" s="138">
        <v>29</v>
      </c>
      <c r="L8" s="73">
        <v>37502</v>
      </c>
      <c r="M8" s="158">
        <v>361</v>
      </c>
      <c r="N8" s="126">
        <f t="shared" ref="N8:P21" si="0">M8/$L8</f>
        <v>9.6261532718255032E-3</v>
      </c>
      <c r="O8" s="65">
        <v>19105</v>
      </c>
      <c r="P8" s="126">
        <f t="shared" si="0"/>
        <v>0.5094394965601835</v>
      </c>
      <c r="Q8" s="65">
        <v>18397</v>
      </c>
      <c r="R8" s="126">
        <f t="shared" ref="R8" si="1">Q8/$L8</f>
        <v>0.49056050343981655</v>
      </c>
      <c r="S8" s="65">
        <v>35559</v>
      </c>
      <c r="T8" s="126">
        <f t="shared" ref="T8" si="2">S8/$L8</f>
        <v>0.94818942989707211</v>
      </c>
      <c r="U8" s="71">
        <v>1943</v>
      </c>
      <c r="V8" s="126">
        <f t="shared" ref="V8" si="3">U8/$L8</f>
        <v>5.1810570102927847E-2</v>
      </c>
      <c r="W8" s="160">
        <v>5193</v>
      </c>
      <c r="X8" s="71">
        <v>5105</v>
      </c>
      <c r="Y8" s="160">
        <v>3761</v>
      </c>
      <c r="Z8" s="71">
        <v>3419</v>
      </c>
    </row>
    <row r="9" spans="1:28" s="15" customFormat="1" ht="17.25" customHeight="1" x14ac:dyDescent="0.2">
      <c r="A9" s="206" t="s">
        <v>10</v>
      </c>
      <c r="B9" s="144">
        <v>83</v>
      </c>
      <c r="C9" s="68">
        <v>82</v>
      </c>
      <c r="D9" s="69">
        <v>80</v>
      </c>
      <c r="E9" s="65">
        <v>8</v>
      </c>
      <c r="F9" s="71">
        <v>7</v>
      </c>
      <c r="G9" s="154">
        <v>0</v>
      </c>
      <c r="H9" s="67">
        <v>7</v>
      </c>
      <c r="I9" s="68">
        <v>918</v>
      </c>
      <c r="J9" s="65">
        <v>918</v>
      </c>
      <c r="K9" s="181">
        <v>0</v>
      </c>
      <c r="L9" s="73">
        <v>23885</v>
      </c>
      <c r="M9" s="158">
        <v>685</v>
      </c>
      <c r="N9" s="126">
        <f t="shared" si="0"/>
        <v>2.8679087293280302E-2</v>
      </c>
      <c r="O9" s="65">
        <v>12913</v>
      </c>
      <c r="P9" s="126">
        <f t="shared" si="0"/>
        <v>0.54063219593887379</v>
      </c>
      <c r="Q9" s="65">
        <v>10972</v>
      </c>
      <c r="R9" s="126">
        <f t="shared" ref="R9" si="4">Q9/$L9</f>
        <v>0.45936780406112621</v>
      </c>
      <c r="S9" s="65">
        <v>22606</v>
      </c>
      <c r="T9" s="126">
        <f t="shared" ref="T9" si="5">S9/$L9</f>
        <v>0.94645174795897002</v>
      </c>
      <c r="U9" s="71">
        <v>1279</v>
      </c>
      <c r="V9" s="126">
        <f t="shared" ref="V9" si="6">U9/$L9</f>
        <v>5.3548252041029934E-2</v>
      </c>
      <c r="W9" s="160">
        <v>3807</v>
      </c>
      <c r="X9" s="71">
        <v>3131</v>
      </c>
      <c r="Y9" s="160">
        <v>2222</v>
      </c>
      <c r="Z9" s="71">
        <v>1614</v>
      </c>
    </row>
    <row r="10" spans="1:28" s="15" customFormat="1" ht="17.25" customHeight="1" x14ac:dyDescent="0.2">
      <c r="A10" s="206" t="s">
        <v>11</v>
      </c>
      <c r="B10" s="144">
        <v>51</v>
      </c>
      <c r="C10" s="68">
        <v>51</v>
      </c>
      <c r="D10" s="69">
        <v>51</v>
      </c>
      <c r="E10" s="65">
        <v>5</v>
      </c>
      <c r="F10" s="71">
        <v>2</v>
      </c>
      <c r="G10" s="154">
        <v>0</v>
      </c>
      <c r="H10" s="67">
        <v>2</v>
      </c>
      <c r="I10" s="68">
        <v>599</v>
      </c>
      <c r="J10" s="65">
        <v>599</v>
      </c>
      <c r="K10" s="181">
        <v>0</v>
      </c>
      <c r="L10" s="73">
        <v>14751</v>
      </c>
      <c r="M10" s="158">
        <v>62</v>
      </c>
      <c r="N10" s="126">
        <f t="shared" si="0"/>
        <v>4.2031048742458138E-3</v>
      </c>
      <c r="O10" s="65">
        <v>7349</v>
      </c>
      <c r="P10" s="126">
        <f t="shared" si="0"/>
        <v>0.49820351162633042</v>
      </c>
      <c r="Q10" s="65">
        <v>7402</v>
      </c>
      <c r="R10" s="126">
        <f t="shared" ref="R10" si="7">Q10/$L10</f>
        <v>0.50179648837366964</v>
      </c>
      <c r="S10" s="65">
        <v>14528</v>
      </c>
      <c r="T10" s="126">
        <f t="shared" ref="T10" si="8">S10/$L10</f>
        <v>0.98488238085553526</v>
      </c>
      <c r="U10" s="71">
        <v>223</v>
      </c>
      <c r="V10" s="126">
        <f t="shared" ref="V10" si="9">U10/$L10</f>
        <v>1.5117619144464783E-2</v>
      </c>
      <c r="W10" s="160">
        <v>1923</v>
      </c>
      <c r="X10" s="71">
        <v>2016</v>
      </c>
      <c r="Y10" s="160">
        <v>1291</v>
      </c>
      <c r="Z10" s="71">
        <v>1383</v>
      </c>
    </row>
    <row r="11" spans="1:28" s="15" customFormat="1" ht="17.25" customHeight="1" x14ac:dyDescent="0.2">
      <c r="A11" s="206" t="s">
        <v>12</v>
      </c>
      <c r="B11" s="144">
        <v>37</v>
      </c>
      <c r="C11" s="68">
        <v>37</v>
      </c>
      <c r="D11" s="69">
        <v>36</v>
      </c>
      <c r="E11" s="65">
        <v>5</v>
      </c>
      <c r="F11" s="71">
        <v>2</v>
      </c>
      <c r="G11" s="402">
        <v>1</v>
      </c>
      <c r="H11" s="67">
        <v>1</v>
      </c>
      <c r="I11" s="68">
        <v>517</v>
      </c>
      <c r="J11" s="65">
        <v>517</v>
      </c>
      <c r="K11" s="181">
        <v>0</v>
      </c>
      <c r="L11" s="73">
        <v>13825</v>
      </c>
      <c r="M11" s="158">
        <v>262</v>
      </c>
      <c r="N11" s="126">
        <f t="shared" si="0"/>
        <v>1.895117540687161E-2</v>
      </c>
      <c r="O11" s="65">
        <v>7273</v>
      </c>
      <c r="P11" s="126">
        <f t="shared" si="0"/>
        <v>0.52607594936708857</v>
      </c>
      <c r="Q11" s="65">
        <v>6552</v>
      </c>
      <c r="R11" s="126">
        <f t="shared" ref="R11" si="10">Q11/$L11</f>
        <v>0.47392405063291138</v>
      </c>
      <c r="S11" s="65">
        <v>13230</v>
      </c>
      <c r="T11" s="126">
        <f t="shared" ref="T11" si="11">S11/$L11</f>
        <v>0.95696202531645569</v>
      </c>
      <c r="U11" s="71">
        <v>595</v>
      </c>
      <c r="V11" s="126">
        <f t="shared" ref="V11" si="12">U11/$L11</f>
        <v>4.3037974683544304E-2</v>
      </c>
      <c r="W11" s="160">
        <v>2069</v>
      </c>
      <c r="X11" s="71">
        <v>1786</v>
      </c>
      <c r="Y11" s="160">
        <v>1319</v>
      </c>
      <c r="Z11" s="71">
        <v>1139</v>
      </c>
    </row>
    <row r="12" spans="1:28" s="15" customFormat="1" ht="17.25" customHeight="1" x14ac:dyDescent="0.2">
      <c r="A12" s="206" t="s">
        <v>13</v>
      </c>
      <c r="B12" s="144">
        <v>21</v>
      </c>
      <c r="C12" s="68">
        <v>21</v>
      </c>
      <c r="D12" s="69">
        <v>21</v>
      </c>
      <c r="E12" s="65">
        <v>5</v>
      </c>
      <c r="F12" s="154">
        <v>0</v>
      </c>
      <c r="G12" s="154">
        <v>0</v>
      </c>
      <c r="H12" s="154">
        <v>0</v>
      </c>
      <c r="I12" s="68">
        <v>203</v>
      </c>
      <c r="J12" s="65">
        <v>203</v>
      </c>
      <c r="K12" s="181">
        <v>0</v>
      </c>
      <c r="L12" s="73">
        <v>5366</v>
      </c>
      <c r="M12" s="154">
        <v>0</v>
      </c>
      <c r="N12" s="126">
        <f t="shared" si="0"/>
        <v>0</v>
      </c>
      <c r="O12" s="65">
        <v>3013</v>
      </c>
      <c r="P12" s="126">
        <f t="shared" si="0"/>
        <v>0.56149832277301526</v>
      </c>
      <c r="Q12" s="65">
        <v>2353</v>
      </c>
      <c r="R12" s="126">
        <f t="shared" ref="R12" si="13">Q12/$L12</f>
        <v>0.43850167722698474</v>
      </c>
      <c r="S12" s="65">
        <v>5250</v>
      </c>
      <c r="T12" s="126">
        <f t="shared" ref="T12" si="14">S12/$L12</f>
        <v>0.97838240775251584</v>
      </c>
      <c r="U12" s="71">
        <v>116</v>
      </c>
      <c r="V12" s="126">
        <f t="shared" ref="V12" si="15">U12/$L12</f>
        <v>2.161759224748416E-2</v>
      </c>
      <c r="W12" s="160">
        <v>839</v>
      </c>
      <c r="X12" s="71">
        <v>623</v>
      </c>
      <c r="Y12" s="160">
        <v>517</v>
      </c>
      <c r="Z12" s="71">
        <v>358</v>
      </c>
    </row>
    <row r="13" spans="1:28" s="15" customFormat="1" ht="17.25" customHeight="1" x14ac:dyDescent="0.2">
      <c r="A13" s="206" t="s">
        <v>14</v>
      </c>
      <c r="B13" s="144">
        <v>58</v>
      </c>
      <c r="C13" s="68">
        <v>58</v>
      </c>
      <c r="D13" s="69">
        <v>57</v>
      </c>
      <c r="E13" s="65">
        <v>7</v>
      </c>
      <c r="F13" s="71">
        <v>2</v>
      </c>
      <c r="G13" s="154">
        <v>0</v>
      </c>
      <c r="H13" s="67">
        <v>2</v>
      </c>
      <c r="I13" s="68">
        <v>738</v>
      </c>
      <c r="J13" s="65">
        <v>738</v>
      </c>
      <c r="K13" s="181">
        <v>0</v>
      </c>
      <c r="L13" s="73">
        <v>17961</v>
      </c>
      <c r="M13" s="158">
        <v>75</v>
      </c>
      <c r="N13" s="126">
        <f t="shared" si="0"/>
        <v>4.1757140471020545E-3</v>
      </c>
      <c r="O13" s="65">
        <v>9426</v>
      </c>
      <c r="P13" s="126">
        <f t="shared" si="0"/>
        <v>0.52480374143978625</v>
      </c>
      <c r="Q13" s="65">
        <v>8535</v>
      </c>
      <c r="R13" s="126">
        <f t="shared" ref="R13" si="16">Q13/$L13</f>
        <v>0.4751962585602138</v>
      </c>
      <c r="S13" s="65">
        <v>17385</v>
      </c>
      <c r="T13" s="126">
        <f t="shared" ref="T13" si="17">S13/$L13</f>
        <v>0.9679305161182562</v>
      </c>
      <c r="U13" s="71">
        <v>576</v>
      </c>
      <c r="V13" s="126">
        <f t="shared" ref="V13" si="18">U13/$L13</f>
        <v>3.2069483881743778E-2</v>
      </c>
      <c r="W13" s="160">
        <v>2591</v>
      </c>
      <c r="X13" s="71">
        <v>2323</v>
      </c>
      <c r="Y13" s="160">
        <v>1568</v>
      </c>
      <c r="Z13" s="71">
        <v>1412</v>
      </c>
    </row>
    <row r="14" spans="1:28" s="15" customFormat="1" ht="17.25" customHeight="1" x14ac:dyDescent="0.2">
      <c r="A14" s="206" t="s">
        <v>15</v>
      </c>
      <c r="B14" s="144">
        <v>36</v>
      </c>
      <c r="C14" s="68">
        <v>36</v>
      </c>
      <c r="D14" s="69">
        <v>36</v>
      </c>
      <c r="E14" s="65">
        <v>1</v>
      </c>
      <c r="F14" s="154">
        <v>0</v>
      </c>
      <c r="G14" s="154">
        <v>0</v>
      </c>
      <c r="H14" s="154">
        <v>0</v>
      </c>
      <c r="I14" s="68">
        <v>356</v>
      </c>
      <c r="J14" s="65">
        <v>356</v>
      </c>
      <c r="K14" s="181">
        <v>0</v>
      </c>
      <c r="L14" s="73">
        <v>9368</v>
      </c>
      <c r="M14" s="154">
        <v>0</v>
      </c>
      <c r="N14" s="126">
        <f t="shared" si="0"/>
        <v>0</v>
      </c>
      <c r="O14" s="65">
        <v>5003</v>
      </c>
      <c r="P14" s="126">
        <f t="shared" si="0"/>
        <v>0.53405209222886418</v>
      </c>
      <c r="Q14" s="65">
        <v>4365</v>
      </c>
      <c r="R14" s="126">
        <f t="shared" ref="R14" si="19">Q14/$L14</f>
        <v>0.46594790777113576</v>
      </c>
      <c r="S14" s="65">
        <v>9307</v>
      </c>
      <c r="T14" s="126">
        <f t="shared" ref="T14" si="20">S14/$L14</f>
        <v>0.99348847139197272</v>
      </c>
      <c r="U14" s="71">
        <v>61</v>
      </c>
      <c r="V14" s="126">
        <f t="shared" ref="V14" si="21">U14/$L14</f>
        <v>6.5115286080273272E-3</v>
      </c>
      <c r="W14" s="160">
        <v>1341</v>
      </c>
      <c r="X14" s="71">
        <v>1207</v>
      </c>
      <c r="Y14" s="160">
        <v>882</v>
      </c>
      <c r="Z14" s="71">
        <v>825</v>
      </c>
    </row>
    <row r="15" spans="1:28" s="15" customFormat="1" ht="17.25" customHeight="1" x14ac:dyDescent="0.2">
      <c r="A15" s="206" t="s">
        <v>16</v>
      </c>
      <c r="B15" s="144">
        <v>45</v>
      </c>
      <c r="C15" s="68">
        <v>45</v>
      </c>
      <c r="D15" s="69">
        <v>45</v>
      </c>
      <c r="E15" s="65">
        <v>1</v>
      </c>
      <c r="F15" s="71">
        <v>1</v>
      </c>
      <c r="G15" s="154">
        <v>0</v>
      </c>
      <c r="H15" s="67">
        <v>1</v>
      </c>
      <c r="I15" s="68">
        <v>541</v>
      </c>
      <c r="J15" s="65">
        <v>526</v>
      </c>
      <c r="K15" s="138">
        <v>15</v>
      </c>
      <c r="L15" s="73">
        <v>13008</v>
      </c>
      <c r="M15" s="158">
        <v>17</v>
      </c>
      <c r="N15" s="126">
        <f t="shared" si="0"/>
        <v>1.3068880688806889E-3</v>
      </c>
      <c r="O15" s="65">
        <v>6557</v>
      </c>
      <c r="P15" s="126">
        <f t="shared" si="0"/>
        <v>0.50407441574415746</v>
      </c>
      <c r="Q15" s="65">
        <v>6451</v>
      </c>
      <c r="R15" s="126">
        <f t="shared" ref="R15" si="22">Q15/$L15</f>
        <v>0.49592558425584254</v>
      </c>
      <c r="S15" s="65">
        <v>12981</v>
      </c>
      <c r="T15" s="126">
        <f t="shared" ref="T15" si="23">S15/$L15</f>
        <v>0.99792435424354242</v>
      </c>
      <c r="U15" s="71">
        <v>27</v>
      </c>
      <c r="V15" s="126">
        <f t="shared" ref="V15" si="24">U15/$L15</f>
        <v>2.0756457564575647E-3</v>
      </c>
      <c r="W15" s="160">
        <v>1791</v>
      </c>
      <c r="X15" s="71">
        <v>1739</v>
      </c>
      <c r="Y15" s="160">
        <v>1236</v>
      </c>
      <c r="Z15" s="71">
        <v>1153</v>
      </c>
    </row>
    <row r="16" spans="1:28" s="15" customFormat="1" ht="17.25" customHeight="1" x14ac:dyDescent="0.2">
      <c r="A16" s="206" t="s">
        <v>17</v>
      </c>
      <c r="B16" s="144">
        <v>46</v>
      </c>
      <c r="C16" s="68">
        <v>46</v>
      </c>
      <c r="D16" s="69">
        <v>46</v>
      </c>
      <c r="E16" s="65">
        <v>4</v>
      </c>
      <c r="F16" s="71">
        <v>2</v>
      </c>
      <c r="G16" s="154">
        <v>0</v>
      </c>
      <c r="H16" s="67">
        <v>2</v>
      </c>
      <c r="I16" s="68">
        <v>523</v>
      </c>
      <c r="J16" s="65">
        <v>523</v>
      </c>
      <c r="K16" s="181">
        <v>0</v>
      </c>
      <c r="L16" s="73">
        <v>13190</v>
      </c>
      <c r="M16" s="158">
        <v>71</v>
      </c>
      <c r="N16" s="126">
        <f t="shared" si="0"/>
        <v>5.3828658074298709E-3</v>
      </c>
      <c r="O16" s="65">
        <v>6714</v>
      </c>
      <c r="P16" s="126">
        <f t="shared" si="0"/>
        <v>0.50902198635329798</v>
      </c>
      <c r="Q16" s="65">
        <v>6476</v>
      </c>
      <c r="R16" s="126">
        <f t="shared" ref="R16" si="25">Q16/$L16</f>
        <v>0.49097801364670207</v>
      </c>
      <c r="S16" s="65">
        <v>12634</v>
      </c>
      <c r="T16" s="126">
        <f t="shared" ref="T16" si="26">S16/$L16</f>
        <v>0.95784685367702804</v>
      </c>
      <c r="U16" s="71">
        <v>556</v>
      </c>
      <c r="V16" s="126">
        <f t="shared" ref="V16" si="27">U16/$L16</f>
        <v>4.215314632297195E-2</v>
      </c>
      <c r="W16" s="160">
        <v>1763</v>
      </c>
      <c r="X16" s="71">
        <v>1749</v>
      </c>
      <c r="Y16" s="160">
        <v>1118</v>
      </c>
      <c r="Z16" s="71">
        <v>1138</v>
      </c>
    </row>
    <row r="17" spans="1:26" s="15" customFormat="1" ht="17.25" customHeight="1" x14ac:dyDescent="0.2">
      <c r="A17" s="206" t="s">
        <v>18</v>
      </c>
      <c r="B17" s="144">
        <v>39</v>
      </c>
      <c r="C17" s="68">
        <v>39</v>
      </c>
      <c r="D17" s="69">
        <v>38</v>
      </c>
      <c r="E17" s="65">
        <v>3</v>
      </c>
      <c r="F17" s="71">
        <v>4</v>
      </c>
      <c r="G17" s="154">
        <v>0</v>
      </c>
      <c r="H17" s="67">
        <v>4</v>
      </c>
      <c r="I17" s="68">
        <v>458</v>
      </c>
      <c r="J17" s="65">
        <v>458</v>
      </c>
      <c r="K17" s="181">
        <v>0</v>
      </c>
      <c r="L17" s="73">
        <v>11794</v>
      </c>
      <c r="M17" s="158">
        <v>832</v>
      </c>
      <c r="N17" s="126">
        <f t="shared" si="0"/>
        <v>7.0544344581990839E-2</v>
      </c>
      <c r="O17" s="65">
        <v>6531</v>
      </c>
      <c r="P17" s="126">
        <f t="shared" si="0"/>
        <v>0.5537561471934882</v>
      </c>
      <c r="Q17" s="65">
        <v>5263</v>
      </c>
      <c r="R17" s="126">
        <f t="shared" ref="R17" si="28">Q17/$L17</f>
        <v>0.4462438528065118</v>
      </c>
      <c r="S17" s="65">
        <v>10721</v>
      </c>
      <c r="T17" s="126">
        <f t="shared" ref="T17" si="29">S17/$L17</f>
        <v>0.90902153637442773</v>
      </c>
      <c r="U17" s="71">
        <v>1073</v>
      </c>
      <c r="V17" s="126">
        <f t="shared" ref="V17" si="30">U17/$L17</f>
        <v>9.0978463625572326E-2</v>
      </c>
      <c r="W17" s="160">
        <v>1937</v>
      </c>
      <c r="X17" s="71">
        <v>1434</v>
      </c>
      <c r="Y17" s="160">
        <v>1410</v>
      </c>
      <c r="Z17" s="71">
        <v>1022</v>
      </c>
    </row>
    <row r="18" spans="1:26" s="15" customFormat="1" ht="17.25" customHeight="1" x14ac:dyDescent="0.2">
      <c r="A18" s="206" t="s">
        <v>19</v>
      </c>
      <c r="B18" s="144">
        <v>74</v>
      </c>
      <c r="C18" s="68">
        <v>74</v>
      </c>
      <c r="D18" s="69">
        <v>74</v>
      </c>
      <c r="E18" s="65">
        <v>5</v>
      </c>
      <c r="F18" s="71">
        <v>5</v>
      </c>
      <c r="G18" s="71">
        <v>2</v>
      </c>
      <c r="H18" s="67">
        <v>3</v>
      </c>
      <c r="I18" s="68">
        <v>986</v>
      </c>
      <c r="J18" s="65">
        <v>961</v>
      </c>
      <c r="K18" s="138">
        <v>25</v>
      </c>
      <c r="L18" s="73">
        <v>25178</v>
      </c>
      <c r="M18" s="158">
        <v>111</v>
      </c>
      <c r="N18" s="126">
        <f t="shared" si="0"/>
        <v>4.408610691873858E-3</v>
      </c>
      <c r="O18" s="65">
        <v>13065</v>
      </c>
      <c r="P18" s="126">
        <f t="shared" si="0"/>
        <v>0.51890539359758514</v>
      </c>
      <c r="Q18" s="65">
        <v>12113</v>
      </c>
      <c r="R18" s="126">
        <f t="shared" ref="R18" si="31">Q18/$L18</f>
        <v>0.4810946064024148</v>
      </c>
      <c r="S18" s="65">
        <v>24840</v>
      </c>
      <c r="T18" s="126">
        <f t="shared" ref="T18" si="32">S18/$L18</f>
        <v>0.98657558185717686</v>
      </c>
      <c r="U18" s="71">
        <v>338</v>
      </c>
      <c r="V18" s="126">
        <f t="shared" ref="V18" si="33">U18/$L18</f>
        <v>1.3424418142823099E-2</v>
      </c>
      <c r="W18" s="160">
        <v>3697</v>
      </c>
      <c r="X18" s="71">
        <v>3408</v>
      </c>
      <c r="Y18" s="160">
        <v>2382</v>
      </c>
      <c r="Z18" s="71">
        <v>2171</v>
      </c>
    </row>
    <row r="19" spans="1:26" s="3" customFormat="1" ht="17.25" customHeight="1" x14ac:dyDescent="0.25">
      <c r="A19" s="206" t="s">
        <v>20</v>
      </c>
      <c r="B19" s="144">
        <v>55</v>
      </c>
      <c r="C19" s="68">
        <v>55</v>
      </c>
      <c r="D19" s="69">
        <v>55</v>
      </c>
      <c r="E19" s="65">
        <v>4</v>
      </c>
      <c r="F19" s="71">
        <v>3</v>
      </c>
      <c r="G19" s="154">
        <v>0</v>
      </c>
      <c r="H19" s="67">
        <v>3</v>
      </c>
      <c r="I19" s="68">
        <v>575</v>
      </c>
      <c r="J19" s="65">
        <v>575</v>
      </c>
      <c r="K19" s="181">
        <v>0</v>
      </c>
      <c r="L19" s="68">
        <v>14517</v>
      </c>
      <c r="M19" s="65">
        <v>82</v>
      </c>
      <c r="N19" s="126">
        <f t="shared" si="0"/>
        <v>5.6485499758903357E-3</v>
      </c>
      <c r="O19" s="65">
        <v>7384</v>
      </c>
      <c r="P19" s="126">
        <f t="shared" si="0"/>
        <v>0.50864503685334439</v>
      </c>
      <c r="Q19" s="65">
        <v>7133</v>
      </c>
      <c r="R19" s="126">
        <f t="shared" ref="R19" si="34">Q19/$L19</f>
        <v>0.49135496314665567</v>
      </c>
      <c r="S19" s="65">
        <v>14158</v>
      </c>
      <c r="T19" s="126">
        <f t="shared" ref="T19" si="35">S19/$L19</f>
        <v>0.97527037266652894</v>
      </c>
      <c r="U19" s="71">
        <v>359</v>
      </c>
      <c r="V19" s="126">
        <f t="shared" ref="V19" si="36">U19/$L19</f>
        <v>2.4729627333471102E-2</v>
      </c>
      <c r="W19" s="63">
        <v>2087</v>
      </c>
      <c r="X19" s="71">
        <v>1938</v>
      </c>
      <c r="Y19" s="63">
        <v>1334</v>
      </c>
      <c r="Z19" s="71">
        <v>1305</v>
      </c>
    </row>
    <row r="20" spans="1:26" s="3" customFormat="1" ht="17.25" customHeight="1" x14ac:dyDescent="0.25">
      <c r="A20" s="206" t="s">
        <v>21</v>
      </c>
      <c r="B20" s="144">
        <v>50</v>
      </c>
      <c r="C20" s="68">
        <v>50</v>
      </c>
      <c r="D20" s="69">
        <v>49</v>
      </c>
      <c r="E20" s="65">
        <v>5</v>
      </c>
      <c r="F20" s="71">
        <v>3</v>
      </c>
      <c r="G20" s="154">
        <v>0</v>
      </c>
      <c r="H20" s="67">
        <v>3</v>
      </c>
      <c r="I20" s="68">
        <v>544</v>
      </c>
      <c r="J20" s="65">
        <v>535</v>
      </c>
      <c r="K20" s="138">
        <v>9</v>
      </c>
      <c r="L20" s="68">
        <v>13600</v>
      </c>
      <c r="M20" s="65">
        <v>177</v>
      </c>
      <c r="N20" s="126">
        <f t="shared" si="0"/>
        <v>1.301470588235294E-2</v>
      </c>
      <c r="O20" s="65">
        <v>6894</v>
      </c>
      <c r="P20" s="126">
        <f t="shared" si="0"/>
        <v>0.50691176470588239</v>
      </c>
      <c r="Q20" s="65">
        <v>6706</v>
      </c>
      <c r="R20" s="126">
        <f t="shared" ref="R20" si="37">Q20/$L20</f>
        <v>0.49308823529411766</v>
      </c>
      <c r="S20" s="65">
        <v>13277</v>
      </c>
      <c r="T20" s="126">
        <f t="shared" ref="T20" si="38">S20/$L20</f>
        <v>0.97624999999999995</v>
      </c>
      <c r="U20" s="71">
        <v>323</v>
      </c>
      <c r="V20" s="126">
        <f t="shared" ref="V20" si="39">U20/$L20</f>
        <v>2.375E-2</v>
      </c>
      <c r="W20" s="63">
        <v>1909</v>
      </c>
      <c r="X20" s="71">
        <v>1771</v>
      </c>
      <c r="Y20" s="63">
        <v>1436</v>
      </c>
      <c r="Z20" s="71">
        <v>1274</v>
      </c>
    </row>
    <row r="21" spans="1:26" s="3" customFormat="1" ht="17.25" customHeight="1" x14ac:dyDescent="0.25">
      <c r="A21" s="206" t="s">
        <v>22</v>
      </c>
      <c r="B21" s="144">
        <v>86</v>
      </c>
      <c r="C21" s="68">
        <v>86</v>
      </c>
      <c r="D21" s="69">
        <v>86</v>
      </c>
      <c r="E21" s="65">
        <v>7</v>
      </c>
      <c r="F21" s="71">
        <v>4</v>
      </c>
      <c r="G21" s="71">
        <v>1</v>
      </c>
      <c r="H21" s="67">
        <v>3</v>
      </c>
      <c r="I21" s="68">
        <v>1041</v>
      </c>
      <c r="J21" s="65">
        <v>1037</v>
      </c>
      <c r="K21" s="138">
        <v>4</v>
      </c>
      <c r="L21" s="68">
        <v>25980</v>
      </c>
      <c r="M21" s="65">
        <v>184</v>
      </c>
      <c r="N21" s="126">
        <f t="shared" si="0"/>
        <v>7.0823710546574284E-3</v>
      </c>
      <c r="O21" s="65">
        <v>13115</v>
      </c>
      <c r="P21" s="126">
        <f t="shared" si="0"/>
        <v>0.50481139337952274</v>
      </c>
      <c r="Q21" s="65">
        <v>12865</v>
      </c>
      <c r="R21" s="126">
        <f t="shared" ref="R21" si="40">Q21/$L21</f>
        <v>0.49518860662047731</v>
      </c>
      <c r="S21" s="65">
        <v>25456</v>
      </c>
      <c r="T21" s="126">
        <f t="shared" ref="T21" si="41">S21/$L21</f>
        <v>0.97983063895304079</v>
      </c>
      <c r="U21" s="71">
        <v>524</v>
      </c>
      <c r="V21" s="126">
        <f t="shared" ref="V21" si="42">U21/$L21</f>
        <v>2.0169361046959201E-2</v>
      </c>
      <c r="W21" s="63">
        <v>3447</v>
      </c>
      <c r="X21" s="71">
        <v>3414</v>
      </c>
      <c r="Y21" s="63">
        <v>2310</v>
      </c>
      <c r="Z21" s="71">
        <v>2383</v>
      </c>
    </row>
    <row r="22" spans="1:26" s="3" customFormat="1" ht="17.25" customHeight="1" x14ac:dyDescent="0.25">
      <c r="A22" s="207"/>
      <c r="B22" s="6"/>
      <c r="C22" s="30"/>
      <c r="D22" s="30"/>
      <c r="E22" s="30"/>
      <c r="F22" s="30"/>
      <c r="G22" s="30"/>
      <c r="H22" s="30"/>
      <c r="I22" s="30"/>
      <c r="J22" s="30"/>
      <c r="K22" s="6"/>
      <c r="L22" s="30"/>
      <c r="M22" s="30"/>
      <c r="N22" s="183"/>
      <c r="O22" s="30"/>
      <c r="P22" s="183"/>
      <c r="Q22" s="30"/>
      <c r="R22" s="183"/>
      <c r="S22" s="30"/>
      <c r="T22" s="183"/>
      <c r="U22" s="30"/>
      <c r="V22" s="183"/>
      <c r="W22" s="6"/>
      <c r="X22" s="30"/>
      <c r="Y22" s="6"/>
      <c r="Z22" s="30"/>
    </row>
    <row r="23" spans="1:26" ht="17.25" customHeight="1" x14ac:dyDescent="0.25">
      <c r="A23" s="92" t="s">
        <v>89</v>
      </c>
      <c r="B23" s="92"/>
    </row>
    <row r="24" spans="1:26" ht="17.25" customHeight="1" x14ac:dyDescent="0.25">
      <c r="A24" s="91" t="s">
        <v>127</v>
      </c>
      <c r="B24" s="91"/>
    </row>
    <row r="25" spans="1:26" ht="17.25" customHeight="1" x14ac:dyDescent="0.25">
      <c r="A25" s="21" t="s">
        <v>107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</row>
    <row r="26" spans="1:26" x14ac:dyDescent="0.25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</sheetData>
  <mergeCells count="21">
    <mergeCell ref="B3:B6"/>
    <mergeCell ref="A3:A6"/>
    <mergeCell ref="C3:H3"/>
    <mergeCell ref="I3:K3"/>
    <mergeCell ref="I4:I6"/>
    <mergeCell ref="J4:K4"/>
    <mergeCell ref="J5:J6"/>
    <mergeCell ref="K5:K6"/>
    <mergeCell ref="C4:E5"/>
    <mergeCell ref="F4:H5"/>
    <mergeCell ref="U5:V5"/>
    <mergeCell ref="O4:R4"/>
    <mergeCell ref="Y3:Z5"/>
    <mergeCell ref="W4:X5"/>
    <mergeCell ref="L3:X3"/>
    <mergeCell ref="L4:L6"/>
    <mergeCell ref="M4:N5"/>
    <mergeCell ref="S4:V4"/>
    <mergeCell ref="O5:P5"/>
    <mergeCell ref="Q5:R5"/>
    <mergeCell ref="S5:T5"/>
  </mergeCells>
  <hyperlinks>
    <hyperlink ref="AB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9"/>
  <sheetViews>
    <sheetView showGridLines="0" workbookViewId="0"/>
  </sheetViews>
  <sheetFormatPr defaultRowHeight="15" x14ac:dyDescent="0.25"/>
  <cols>
    <col min="1" max="1" width="12.85546875" style="76" customWidth="1"/>
    <col min="2" max="2" width="5" style="76" customWidth="1"/>
    <col min="3" max="5" width="8.5703125" style="76" customWidth="1"/>
    <col min="6" max="10" width="7.28515625" style="76" customWidth="1"/>
    <col min="11" max="15" width="8" style="76" customWidth="1"/>
    <col min="16" max="16" width="7.85546875" style="76" customWidth="1"/>
    <col min="17" max="78" width="9.140625" style="22"/>
  </cols>
  <sheetData>
    <row r="1" spans="1:78" x14ac:dyDescent="0.25">
      <c r="A1" s="53" t="s">
        <v>383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78" ht="15.75" thickBot="1" x14ac:dyDescent="0.3">
      <c r="A2" s="311" t="s">
        <v>376</v>
      </c>
      <c r="B2" s="33"/>
      <c r="C2" s="33"/>
      <c r="D2" s="33"/>
      <c r="E2" s="33"/>
      <c r="F2" s="33"/>
      <c r="G2" s="33"/>
      <c r="H2" s="33"/>
      <c r="I2" s="33"/>
      <c r="J2" s="33"/>
      <c r="K2" s="33" t="s">
        <v>0</v>
      </c>
      <c r="L2" s="33"/>
      <c r="M2" s="33"/>
      <c r="N2" s="33"/>
      <c r="O2" s="33"/>
      <c r="P2" s="33"/>
      <c r="Q2" s="33"/>
      <c r="R2" s="40" t="s">
        <v>357</v>
      </c>
      <c r="S2" s="33"/>
    </row>
    <row r="3" spans="1:78" ht="23.25" customHeight="1" x14ac:dyDescent="0.25">
      <c r="A3" s="470" t="s">
        <v>71</v>
      </c>
      <c r="B3" s="426"/>
      <c r="C3" s="425" t="s">
        <v>98</v>
      </c>
      <c r="D3" s="471"/>
      <c r="E3" s="427"/>
      <c r="F3" s="410" t="s">
        <v>118</v>
      </c>
      <c r="G3" s="407"/>
      <c r="H3" s="425" t="s">
        <v>119</v>
      </c>
      <c r="I3" s="471"/>
      <c r="J3" s="426"/>
      <c r="K3" s="484" t="s">
        <v>74</v>
      </c>
      <c r="L3" s="485"/>
      <c r="M3" s="486"/>
      <c r="N3" s="487" t="s">
        <v>94</v>
      </c>
      <c r="O3" s="485"/>
      <c r="P3" s="486"/>
    </row>
    <row r="4" spans="1:78" s="76" customFormat="1" ht="23.25" customHeight="1" x14ac:dyDescent="0.25">
      <c r="A4" s="428"/>
      <c r="B4" s="482"/>
      <c r="C4" s="408" t="s">
        <v>2</v>
      </c>
      <c r="D4" s="469" t="s">
        <v>116</v>
      </c>
      <c r="E4" s="472"/>
      <c r="F4" s="408" t="s">
        <v>2</v>
      </c>
      <c r="G4" s="458" t="s">
        <v>384</v>
      </c>
      <c r="H4" s="408" t="s">
        <v>2</v>
      </c>
      <c r="I4" s="469" t="s">
        <v>3</v>
      </c>
      <c r="J4" s="482"/>
      <c r="K4" s="428" t="s">
        <v>2</v>
      </c>
      <c r="L4" s="469" t="s">
        <v>3</v>
      </c>
      <c r="M4" s="472"/>
      <c r="N4" s="408" t="s">
        <v>2</v>
      </c>
      <c r="O4" s="469" t="s">
        <v>3</v>
      </c>
      <c r="P4" s="47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</row>
    <row r="5" spans="1:78" ht="30" customHeight="1" thickBot="1" x14ac:dyDescent="0.3">
      <c r="A5" s="429"/>
      <c r="B5" s="483"/>
      <c r="C5" s="409"/>
      <c r="D5" s="250" t="s">
        <v>78</v>
      </c>
      <c r="E5" s="251" t="s">
        <v>117</v>
      </c>
      <c r="F5" s="409"/>
      <c r="G5" s="488"/>
      <c r="H5" s="409"/>
      <c r="I5" s="250" t="s">
        <v>4</v>
      </c>
      <c r="J5" s="249" t="s">
        <v>113</v>
      </c>
      <c r="K5" s="429"/>
      <c r="L5" s="250" t="s">
        <v>4</v>
      </c>
      <c r="M5" s="251" t="s">
        <v>113</v>
      </c>
      <c r="N5" s="409"/>
      <c r="O5" s="250" t="s">
        <v>4</v>
      </c>
      <c r="P5" s="251" t="s">
        <v>113</v>
      </c>
    </row>
    <row r="6" spans="1:78" s="41" customFormat="1" x14ac:dyDescent="0.25">
      <c r="A6" s="413" t="s">
        <v>6</v>
      </c>
      <c r="B6" s="414"/>
      <c r="C6" s="69">
        <v>1013</v>
      </c>
      <c r="D6" s="69">
        <v>1002</v>
      </c>
      <c r="E6" s="70">
        <v>175</v>
      </c>
      <c r="F6" s="66">
        <v>13019.24</v>
      </c>
      <c r="G6" s="74">
        <v>1416.1800000000003</v>
      </c>
      <c r="H6" s="66">
        <v>285118</v>
      </c>
      <c r="I6" s="70">
        <v>131918</v>
      </c>
      <c r="J6" s="74">
        <v>273960</v>
      </c>
      <c r="K6" s="66">
        <v>83544</v>
      </c>
      <c r="L6" s="70">
        <v>43266</v>
      </c>
      <c r="M6" s="70">
        <v>86170</v>
      </c>
      <c r="N6" s="66">
        <v>59693</v>
      </c>
      <c r="O6" s="70" t="s">
        <v>358</v>
      </c>
      <c r="P6" s="70">
        <v>59086</v>
      </c>
      <c r="Q6" s="109"/>
      <c r="R6" s="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</row>
    <row r="7" spans="1:78" s="41" customFormat="1" x14ac:dyDescent="0.25">
      <c r="A7" s="413" t="s">
        <v>7</v>
      </c>
      <c r="B7" s="414"/>
      <c r="C7" s="69">
        <v>1007</v>
      </c>
      <c r="D7" s="69">
        <v>997</v>
      </c>
      <c r="E7" s="70">
        <v>168</v>
      </c>
      <c r="F7" s="66">
        <v>12883.91</v>
      </c>
      <c r="G7" s="74">
        <v>1408</v>
      </c>
      <c r="H7" s="66">
        <v>278625</v>
      </c>
      <c r="I7" s="70">
        <v>128728</v>
      </c>
      <c r="J7" s="74">
        <v>267732</v>
      </c>
      <c r="K7" s="66" t="s">
        <v>362</v>
      </c>
      <c r="L7" s="70">
        <v>41566</v>
      </c>
      <c r="M7" s="70">
        <v>84531</v>
      </c>
      <c r="N7" s="66" t="s">
        <v>360</v>
      </c>
      <c r="O7" s="70" t="s">
        <v>359</v>
      </c>
      <c r="P7" s="70">
        <v>54082</v>
      </c>
      <c r="Q7" s="109"/>
      <c r="R7" s="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</row>
    <row r="8" spans="1:78" s="41" customFormat="1" x14ac:dyDescent="0.25">
      <c r="A8" s="413" t="s">
        <v>8</v>
      </c>
      <c r="B8" s="414"/>
      <c r="C8" s="69">
        <v>1011</v>
      </c>
      <c r="D8" s="69">
        <v>1001</v>
      </c>
      <c r="E8" s="70">
        <v>168</v>
      </c>
      <c r="F8" s="66">
        <v>12760.5</v>
      </c>
      <c r="G8" s="74">
        <v>1264.0400000000009</v>
      </c>
      <c r="H8" s="66">
        <v>276877</v>
      </c>
      <c r="I8" s="70">
        <v>127587</v>
      </c>
      <c r="J8" s="74">
        <v>265721</v>
      </c>
      <c r="K8" s="66" t="s">
        <v>363</v>
      </c>
      <c r="L8" s="70">
        <v>41278</v>
      </c>
      <c r="M8" s="70">
        <v>83645</v>
      </c>
      <c r="N8" s="66" t="s">
        <v>361</v>
      </c>
      <c r="O8" s="70">
        <v>25659</v>
      </c>
      <c r="P8" s="70">
        <v>52315</v>
      </c>
      <c r="Q8" s="109"/>
      <c r="R8" s="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</row>
    <row r="9" spans="1:78" s="41" customFormat="1" x14ac:dyDescent="0.25">
      <c r="A9" s="413" t="s">
        <v>57</v>
      </c>
      <c r="B9" s="414"/>
      <c r="C9" s="69">
        <v>1013</v>
      </c>
      <c r="D9" s="69">
        <v>1002</v>
      </c>
      <c r="E9" s="70">
        <v>164</v>
      </c>
      <c r="F9" s="66">
        <v>12726.4</v>
      </c>
      <c r="G9" s="74">
        <v>1199.08</v>
      </c>
      <c r="H9" s="66">
        <v>275495</v>
      </c>
      <c r="I9" s="70">
        <v>126669</v>
      </c>
      <c r="J9" s="74">
        <v>264727</v>
      </c>
      <c r="K9" s="66">
        <v>82298</v>
      </c>
      <c r="L9" s="70">
        <v>37609</v>
      </c>
      <c r="M9" s="70">
        <v>78565</v>
      </c>
      <c r="N9" s="66">
        <v>55186</v>
      </c>
      <c r="O9" s="70">
        <v>26030</v>
      </c>
      <c r="P9" s="70">
        <v>52383</v>
      </c>
      <c r="Q9" s="109"/>
      <c r="R9" s="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</row>
    <row r="10" spans="1:78" s="41" customFormat="1" x14ac:dyDescent="0.25">
      <c r="A10" s="413" t="s">
        <v>65</v>
      </c>
      <c r="B10" s="414"/>
      <c r="C10" s="69">
        <v>998</v>
      </c>
      <c r="D10" s="69">
        <v>987</v>
      </c>
      <c r="E10" s="70">
        <v>160</v>
      </c>
      <c r="F10" s="66">
        <v>12809.9</v>
      </c>
      <c r="G10" s="74">
        <v>1115.83</v>
      </c>
      <c r="H10" s="66">
        <v>275878</v>
      </c>
      <c r="I10" s="70">
        <v>127068</v>
      </c>
      <c r="J10" s="74">
        <v>265439</v>
      </c>
      <c r="K10" s="66">
        <v>82577</v>
      </c>
      <c r="L10" s="70">
        <v>37613</v>
      </c>
      <c r="M10" s="70">
        <v>79020</v>
      </c>
      <c r="N10" s="66">
        <v>55862</v>
      </c>
      <c r="O10" s="70">
        <v>25231</v>
      </c>
      <c r="P10" s="70">
        <v>52852</v>
      </c>
      <c r="Q10" s="109"/>
      <c r="R10" s="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</row>
    <row r="11" spans="1:78" s="41" customFormat="1" x14ac:dyDescent="0.25">
      <c r="A11" s="413" t="s">
        <v>99</v>
      </c>
      <c r="B11" s="414"/>
      <c r="C11" s="69">
        <v>990</v>
      </c>
      <c r="D11" s="69">
        <v>979</v>
      </c>
      <c r="E11" s="70">
        <v>149</v>
      </c>
      <c r="F11" s="66">
        <v>12934.09</v>
      </c>
      <c r="G11" s="74">
        <v>1065.9099999999999</v>
      </c>
      <c r="H11" s="66">
        <v>279593</v>
      </c>
      <c r="I11" s="70">
        <v>129144</v>
      </c>
      <c r="J11" s="74">
        <v>269248</v>
      </c>
      <c r="K11" s="66">
        <v>85053</v>
      </c>
      <c r="L11" s="70">
        <v>38983</v>
      </c>
      <c r="M11" s="70">
        <v>81344</v>
      </c>
      <c r="N11" s="66">
        <v>60389</v>
      </c>
      <c r="O11" s="70">
        <v>27146</v>
      </c>
      <c r="P11" s="70">
        <v>57186</v>
      </c>
      <c r="Q11" s="109"/>
      <c r="R11" s="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</row>
    <row r="12" spans="1:78" s="41" customFormat="1" x14ac:dyDescent="0.25">
      <c r="A12" s="413" t="s">
        <v>112</v>
      </c>
      <c r="B12" s="414"/>
      <c r="C12" s="69">
        <v>986</v>
      </c>
      <c r="D12" s="69">
        <v>975</v>
      </c>
      <c r="E12" s="70">
        <v>143</v>
      </c>
      <c r="F12" s="66">
        <v>13221.1</v>
      </c>
      <c r="G12" s="74">
        <v>1048.9300000000003</v>
      </c>
      <c r="H12" s="66">
        <v>287569</v>
      </c>
      <c r="I12" s="70">
        <v>133383</v>
      </c>
      <c r="J12" s="74">
        <v>277074</v>
      </c>
      <c r="K12" s="66">
        <v>87075</v>
      </c>
      <c r="L12" s="70">
        <v>40001</v>
      </c>
      <c r="M12" s="70">
        <v>83277</v>
      </c>
      <c r="N12" s="66">
        <v>65302</v>
      </c>
      <c r="O12" s="70">
        <v>30095</v>
      </c>
      <c r="P12" s="71">
        <v>61896</v>
      </c>
      <c r="Q12" s="109"/>
      <c r="R12" s="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</row>
    <row r="13" spans="1:78" s="41" customFormat="1" x14ac:dyDescent="0.25">
      <c r="A13" s="413" t="s">
        <v>124</v>
      </c>
      <c r="B13" s="414"/>
      <c r="C13" s="69">
        <v>990</v>
      </c>
      <c r="D13" s="69">
        <v>978</v>
      </c>
      <c r="E13" s="70">
        <v>136</v>
      </c>
      <c r="F13" s="66">
        <v>13588.02</v>
      </c>
      <c r="G13" s="74">
        <v>1080.0300000000007</v>
      </c>
      <c r="H13" s="66">
        <v>297981</v>
      </c>
      <c r="I13" s="70">
        <v>138543</v>
      </c>
      <c r="J13" s="74">
        <v>287324</v>
      </c>
      <c r="K13" s="66">
        <v>92073</v>
      </c>
      <c r="L13" s="70">
        <v>42476</v>
      </c>
      <c r="M13" s="70">
        <v>88081</v>
      </c>
      <c r="N13" s="66">
        <v>61605</v>
      </c>
      <c r="O13" s="70">
        <v>28191</v>
      </c>
      <c r="P13" s="71">
        <v>58568</v>
      </c>
      <c r="Q13" s="109"/>
      <c r="R13" s="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</row>
    <row r="14" spans="1:78" s="41" customFormat="1" x14ac:dyDescent="0.25">
      <c r="A14" s="413" t="s">
        <v>128</v>
      </c>
      <c r="B14" s="414"/>
      <c r="C14" s="69">
        <v>992</v>
      </c>
      <c r="D14" s="69">
        <v>981</v>
      </c>
      <c r="E14" s="70">
        <v>126</v>
      </c>
      <c r="F14" s="66">
        <v>13940.11</v>
      </c>
      <c r="G14" s="74">
        <v>1099.0600000000013</v>
      </c>
      <c r="H14" s="66">
        <v>312810</v>
      </c>
      <c r="I14" s="70">
        <v>145722</v>
      </c>
      <c r="J14" s="74">
        <v>302233</v>
      </c>
      <c r="K14" s="66">
        <v>100543</v>
      </c>
      <c r="L14" s="70">
        <v>46491</v>
      </c>
      <c r="M14" s="70">
        <v>96729</v>
      </c>
      <c r="N14" s="66">
        <v>64277</v>
      </c>
      <c r="O14" s="70">
        <v>29296</v>
      </c>
      <c r="P14" s="70">
        <v>61372</v>
      </c>
      <c r="Q14" s="109"/>
      <c r="R14" s="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</row>
    <row r="15" spans="1:78" x14ac:dyDescent="0.25">
      <c r="A15" s="413" t="s">
        <v>131</v>
      </c>
      <c r="B15" s="414"/>
      <c r="C15" s="69">
        <v>996</v>
      </c>
      <c r="D15" s="69">
        <v>986</v>
      </c>
      <c r="E15" s="70">
        <v>121</v>
      </c>
      <c r="F15" s="66">
        <v>14461</v>
      </c>
      <c r="G15" s="74">
        <v>1105</v>
      </c>
      <c r="H15" s="66">
        <v>331931</v>
      </c>
      <c r="I15" s="70">
        <v>155337</v>
      </c>
      <c r="J15" s="74">
        <v>321151</v>
      </c>
      <c r="K15" s="66">
        <v>106001</v>
      </c>
      <c r="L15" s="70">
        <v>49440</v>
      </c>
      <c r="M15" s="70">
        <v>102259</v>
      </c>
      <c r="N15" s="66">
        <v>69607</v>
      </c>
      <c r="O15" s="70">
        <v>31218</v>
      </c>
      <c r="P15" s="70">
        <v>66510</v>
      </c>
      <c r="R15" s="9"/>
    </row>
    <row r="16" spans="1:78" ht="15.75" thickBot="1" x14ac:dyDescent="0.3">
      <c r="A16" s="415" t="s">
        <v>283</v>
      </c>
      <c r="B16" s="416"/>
      <c r="C16" s="69">
        <v>997</v>
      </c>
      <c r="D16" s="69">
        <v>985</v>
      </c>
      <c r="E16" s="70">
        <v>127</v>
      </c>
      <c r="F16" s="66">
        <v>14902</v>
      </c>
      <c r="G16" s="74">
        <v>1122</v>
      </c>
      <c r="H16" s="66">
        <v>347571</v>
      </c>
      <c r="I16" s="70">
        <v>163360</v>
      </c>
      <c r="J16" s="74">
        <v>336742</v>
      </c>
      <c r="K16" s="66">
        <v>105970</v>
      </c>
      <c r="L16" s="70">
        <v>49130</v>
      </c>
      <c r="M16" s="70">
        <v>102116</v>
      </c>
      <c r="N16" s="208" t="s">
        <v>26</v>
      </c>
      <c r="O16" s="108" t="s">
        <v>26</v>
      </c>
      <c r="P16" s="108" t="s">
        <v>26</v>
      </c>
      <c r="R16" s="9"/>
    </row>
    <row r="17" spans="1:78" ht="15" customHeight="1" x14ac:dyDescent="0.25">
      <c r="A17" s="417" t="s">
        <v>284</v>
      </c>
      <c r="B17" s="271" t="s">
        <v>67</v>
      </c>
      <c r="C17" s="201">
        <f>C16-C15</f>
        <v>1</v>
      </c>
      <c r="D17" s="187">
        <f>D16-D15</f>
        <v>-1</v>
      </c>
      <c r="E17" s="240">
        <f>E16-E15</f>
        <v>6</v>
      </c>
      <c r="F17" s="201">
        <f t="shared" ref="F17:M17" si="0">F16-F15</f>
        <v>441</v>
      </c>
      <c r="G17" s="240">
        <f t="shared" si="0"/>
        <v>17</v>
      </c>
      <c r="H17" s="201">
        <f t="shared" si="0"/>
        <v>15640</v>
      </c>
      <c r="I17" s="187">
        <f t="shared" si="0"/>
        <v>8023</v>
      </c>
      <c r="J17" s="240">
        <f t="shared" si="0"/>
        <v>15591</v>
      </c>
      <c r="K17" s="219">
        <f t="shared" si="0"/>
        <v>-31</v>
      </c>
      <c r="L17" s="187">
        <f t="shared" si="0"/>
        <v>-310</v>
      </c>
      <c r="M17" s="188">
        <f t="shared" si="0"/>
        <v>-143</v>
      </c>
      <c r="N17" s="264" t="s">
        <v>26</v>
      </c>
      <c r="O17" s="260" t="s">
        <v>26</v>
      </c>
      <c r="P17" s="235" t="s">
        <v>26</v>
      </c>
      <c r="R17" s="9"/>
    </row>
    <row r="18" spans="1:78" x14ac:dyDescent="0.25">
      <c r="A18" s="418"/>
      <c r="B18" s="272" t="s">
        <v>68</v>
      </c>
      <c r="C18" s="202">
        <f>C16/C15-1</f>
        <v>1.0040160642570406E-3</v>
      </c>
      <c r="D18" s="191">
        <f>D16/D15-1</f>
        <v>-1.0141987829614951E-3</v>
      </c>
      <c r="E18" s="258">
        <f>E16/E15-1</f>
        <v>4.9586776859504189E-2</v>
      </c>
      <c r="F18" s="202">
        <f t="shared" ref="F18:M18" si="1">F16/F15-1</f>
        <v>3.0495816333586889E-2</v>
      </c>
      <c r="G18" s="258">
        <f t="shared" si="1"/>
        <v>1.538461538461533E-2</v>
      </c>
      <c r="H18" s="202">
        <f t="shared" si="1"/>
        <v>4.7118226378373818E-2</v>
      </c>
      <c r="I18" s="191">
        <f t="shared" si="1"/>
        <v>5.1648995409979692E-2</v>
      </c>
      <c r="J18" s="258">
        <f t="shared" si="1"/>
        <v>4.8547256586465526E-2</v>
      </c>
      <c r="K18" s="225">
        <f t="shared" si="1"/>
        <v>-2.9245007122569167E-4</v>
      </c>
      <c r="L18" s="191">
        <f t="shared" si="1"/>
        <v>-6.270226537216872E-3</v>
      </c>
      <c r="M18" s="192">
        <f t="shared" si="1"/>
        <v>-1.3984099199092492E-3</v>
      </c>
      <c r="N18" s="265" t="s">
        <v>26</v>
      </c>
      <c r="O18" s="261" t="s">
        <v>26</v>
      </c>
      <c r="P18" s="278" t="s">
        <v>26</v>
      </c>
      <c r="R18" s="9"/>
    </row>
    <row r="19" spans="1:78" ht="16.5" customHeight="1" x14ac:dyDescent="0.25">
      <c r="A19" s="411" t="s">
        <v>288</v>
      </c>
      <c r="B19" s="273" t="s">
        <v>67</v>
      </c>
      <c r="C19" s="203">
        <f>C16-C11</f>
        <v>7</v>
      </c>
      <c r="D19" s="195">
        <f>D16-D11</f>
        <v>6</v>
      </c>
      <c r="E19" s="241">
        <f>E16-E11</f>
        <v>-22</v>
      </c>
      <c r="F19" s="203">
        <f t="shared" ref="F19:M19" si="2">F16-F11</f>
        <v>1967.9099999999999</v>
      </c>
      <c r="G19" s="241">
        <f t="shared" si="2"/>
        <v>56.090000000000146</v>
      </c>
      <c r="H19" s="203">
        <f t="shared" si="2"/>
        <v>67978</v>
      </c>
      <c r="I19" s="195">
        <f t="shared" si="2"/>
        <v>34216</v>
      </c>
      <c r="J19" s="241">
        <f t="shared" si="2"/>
        <v>67494</v>
      </c>
      <c r="K19" s="222">
        <f t="shared" si="2"/>
        <v>20917</v>
      </c>
      <c r="L19" s="195">
        <f t="shared" si="2"/>
        <v>10147</v>
      </c>
      <c r="M19" s="198">
        <f t="shared" si="2"/>
        <v>20772</v>
      </c>
      <c r="N19" s="266" t="s">
        <v>26</v>
      </c>
      <c r="O19" s="262" t="s">
        <v>26</v>
      </c>
      <c r="P19" s="236" t="s">
        <v>26</v>
      </c>
      <c r="R19" s="9"/>
    </row>
    <row r="20" spans="1:78" ht="17.25" customHeight="1" x14ac:dyDescent="0.25">
      <c r="A20" s="418"/>
      <c r="B20" s="272" t="s">
        <v>68</v>
      </c>
      <c r="C20" s="202">
        <f>C16/C11-1</f>
        <v>7.0707070707070052E-3</v>
      </c>
      <c r="D20" s="191">
        <f>D16/D11-1</f>
        <v>6.1287027579162157E-3</v>
      </c>
      <c r="E20" s="258">
        <f>E16/E11-1</f>
        <v>-0.1476510067114094</v>
      </c>
      <c r="F20" s="202">
        <f t="shared" ref="F20:M20" si="3">F16/F11-1</f>
        <v>0.15214908818478912</v>
      </c>
      <c r="G20" s="258">
        <f t="shared" si="3"/>
        <v>5.2621703520935315E-2</v>
      </c>
      <c r="H20" s="202">
        <f t="shared" si="3"/>
        <v>0.24313198112971346</v>
      </c>
      <c r="I20" s="191">
        <f t="shared" si="3"/>
        <v>0.26494455801276096</v>
      </c>
      <c r="J20" s="258">
        <f t="shared" si="3"/>
        <v>0.25067595673876863</v>
      </c>
      <c r="K20" s="225">
        <f t="shared" si="3"/>
        <v>0.24592900897087699</v>
      </c>
      <c r="L20" s="191">
        <f t="shared" si="3"/>
        <v>0.26029294820819326</v>
      </c>
      <c r="M20" s="192">
        <f t="shared" si="3"/>
        <v>0.25535995279307633</v>
      </c>
      <c r="N20" s="265" t="s">
        <v>26</v>
      </c>
      <c r="O20" s="261" t="s">
        <v>26</v>
      </c>
      <c r="P20" s="278" t="s">
        <v>26</v>
      </c>
      <c r="R20" s="9"/>
    </row>
    <row r="21" spans="1:78" ht="16.5" customHeight="1" x14ac:dyDescent="0.25">
      <c r="A21" s="411" t="s">
        <v>287</v>
      </c>
      <c r="B21" s="273" t="s">
        <v>67</v>
      </c>
      <c r="C21" s="203">
        <f>C16-C6</f>
        <v>-16</v>
      </c>
      <c r="D21" s="195">
        <f>D16-D6</f>
        <v>-17</v>
      </c>
      <c r="E21" s="241">
        <f>E16-E6</f>
        <v>-48</v>
      </c>
      <c r="F21" s="203">
        <f t="shared" ref="F21:M21" si="4">F16-F6</f>
        <v>1882.7600000000002</v>
      </c>
      <c r="G21" s="241">
        <f t="shared" si="4"/>
        <v>-294.18000000000029</v>
      </c>
      <c r="H21" s="203">
        <f t="shared" si="4"/>
        <v>62453</v>
      </c>
      <c r="I21" s="195">
        <f t="shared" si="4"/>
        <v>31442</v>
      </c>
      <c r="J21" s="241">
        <f t="shared" si="4"/>
        <v>62782</v>
      </c>
      <c r="K21" s="222">
        <f t="shared" si="4"/>
        <v>22426</v>
      </c>
      <c r="L21" s="195">
        <f t="shared" si="4"/>
        <v>5864</v>
      </c>
      <c r="M21" s="198">
        <f t="shared" si="4"/>
        <v>15946</v>
      </c>
      <c r="N21" s="266" t="s">
        <v>26</v>
      </c>
      <c r="O21" s="262" t="s">
        <v>26</v>
      </c>
      <c r="P21" s="236" t="s">
        <v>26</v>
      </c>
    </row>
    <row r="22" spans="1:78" ht="18" customHeight="1" x14ac:dyDescent="0.25">
      <c r="A22" s="412"/>
      <c r="B22" s="274" t="s">
        <v>68</v>
      </c>
      <c r="C22" s="193">
        <f>C16/C6-1</f>
        <v>-1.5794669299111552E-2</v>
      </c>
      <c r="D22" s="199">
        <f>D16/D6-1</f>
        <v>-1.6966067864271461E-2</v>
      </c>
      <c r="E22" s="259">
        <f>E16/E6-1</f>
        <v>-0.27428571428571424</v>
      </c>
      <c r="F22" s="193">
        <f t="shared" ref="F22:M22" si="5">F16/F6-1</f>
        <v>0.14461366408484677</v>
      </c>
      <c r="G22" s="259">
        <f t="shared" si="5"/>
        <v>-0.20772783120789751</v>
      </c>
      <c r="H22" s="193">
        <f t="shared" si="5"/>
        <v>0.21904264199384116</v>
      </c>
      <c r="I22" s="199">
        <f t="shared" si="5"/>
        <v>0.23834503252020189</v>
      </c>
      <c r="J22" s="259">
        <f t="shared" si="5"/>
        <v>0.22916484158271277</v>
      </c>
      <c r="K22" s="257">
        <f t="shared" si="5"/>
        <v>0.26843340036388019</v>
      </c>
      <c r="L22" s="199">
        <f t="shared" si="5"/>
        <v>0.13553367540331895</v>
      </c>
      <c r="M22" s="200">
        <f t="shared" si="5"/>
        <v>0.18505280259951262</v>
      </c>
      <c r="N22" s="267" t="s">
        <v>26</v>
      </c>
      <c r="O22" s="268" t="s">
        <v>26</v>
      </c>
      <c r="P22" s="263" t="s">
        <v>26</v>
      </c>
    </row>
    <row r="23" spans="1:78" s="113" customFormat="1" ht="13.5" customHeight="1" x14ac:dyDescent="0.25">
      <c r="A23" s="185"/>
      <c r="B23" s="45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44"/>
      <c r="P23" s="44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</row>
    <row r="24" spans="1:78" x14ac:dyDescent="0.25">
      <c r="A24" s="72" t="s">
        <v>114</v>
      </c>
      <c r="K24" s="31"/>
      <c r="L24" s="31"/>
      <c r="M24" s="31"/>
      <c r="N24" s="31"/>
      <c r="O24" s="31"/>
    </row>
    <row r="25" spans="1:78" x14ac:dyDescent="0.25">
      <c r="A25" s="72" t="s">
        <v>115</v>
      </c>
    </row>
    <row r="26" spans="1:78" x14ac:dyDescent="0.25">
      <c r="A26" s="481" t="s">
        <v>130</v>
      </c>
      <c r="B26" s="481"/>
      <c r="C26" s="481"/>
      <c r="D26" s="481"/>
      <c r="E26" s="481"/>
      <c r="F26" s="481"/>
      <c r="G26" s="481"/>
      <c r="H26" s="481"/>
      <c r="I26" s="481"/>
      <c r="J26" s="481"/>
      <c r="K26" s="481"/>
      <c r="L26" s="481"/>
      <c r="M26" s="481"/>
      <c r="N26" s="481"/>
      <c r="O26" s="481"/>
      <c r="P26" s="481"/>
    </row>
    <row r="27" spans="1:78" x14ac:dyDescent="0.25">
      <c r="A27" s="481"/>
      <c r="B27" s="481"/>
      <c r="C27" s="481"/>
      <c r="D27" s="481"/>
      <c r="E27" s="481"/>
      <c r="F27" s="481"/>
      <c r="G27" s="481"/>
      <c r="H27" s="481"/>
      <c r="I27" s="481"/>
      <c r="J27" s="481"/>
      <c r="K27" s="481"/>
      <c r="L27" s="481"/>
      <c r="M27" s="481"/>
      <c r="N27" s="481"/>
      <c r="O27" s="481"/>
      <c r="P27" s="481"/>
    </row>
    <row r="28" spans="1:78" s="113" customFormat="1" x14ac:dyDescent="0.25">
      <c r="A28" s="321" t="s">
        <v>385</v>
      </c>
      <c r="B28" s="326"/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326"/>
      <c r="N28" s="326"/>
      <c r="O28" s="326"/>
      <c r="P28" s="326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</row>
    <row r="29" spans="1:78" x14ac:dyDescent="0.25">
      <c r="A29" s="21" t="s">
        <v>107</v>
      </c>
    </row>
  </sheetData>
  <mergeCells count="31">
    <mergeCell ref="A16:B16"/>
    <mergeCell ref="A17:A18"/>
    <mergeCell ref="A19:A20"/>
    <mergeCell ref="A7:B7"/>
    <mergeCell ref="A8:B8"/>
    <mergeCell ref="A9:B9"/>
    <mergeCell ref="A10:B10"/>
    <mergeCell ref="A11:B11"/>
    <mergeCell ref="A12:B12"/>
    <mergeCell ref="D4:E4"/>
    <mergeCell ref="C4:C5"/>
    <mergeCell ref="A13:B13"/>
    <mergeCell ref="A14:B14"/>
    <mergeCell ref="A15:B15"/>
    <mergeCell ref="A6:B6"/>
    <mergeCell ref="A26:P27"/>
    <mergeCell ref="A3:B5"/>
    <mergeCell ref="L4:M4"/>
    <mergeCell ref="K3:M3"/>
    <mergeCell ref="K4:K5"/>
    <mergeCell ref="O4:P4"/>
    <mergeCell ref="N3:P3"/>
    <mergeCell ref="N4:N5"/>
    <mergeCell ref="C3:E3"/>
    <mergeCell ref="I4:J4"/>
    <mergeCell ref="H3:J3"/>
    <mergeCell ref="H4:H5"/>
    <mergeCell ref="F4:F5"/>
    <mergeCell ref="G4:G5"/>
    <mergeCell ref="F3:G3"/>
    <mergeCell ref="A21:A22"/>
  </mergeCells>
  <hyperlinks>
    <hyperlink ref="R2" location="OBSAH!A1" display="Zpět na obsah"/>
  </hyperlinks>
  <pageMargins left="0.7" right="0.7" top="0.78740157499999996" bottom="0.78740157499999996" header="0.3" footer="0.3"/>
  <pageSetup paperSize="9" orientation="landscape" r:id="rId1"/>
  <ignoredErrors>
    <ignoredError sqref="C17:M2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showGridLines="0" workbookViewId="0"/>
  </sheetViews>
  <sheetFormatPr defaultColWidth="9.140625" defaultRowHeight="15" x14ac:dyDescent="0.25"/>
  <cols>
    <col min="1" max="1" width="18" style="34" customWidth="1"/>
    <col min="2" max="12" width="6.7109375" style="34" customWidth="1"/>
    <col min="13" max="18" width="6.42578125" style="34" customWidth="1"/>
    <col min="19" max="16384" width="9.140625" style="34"/>
  </cols>
  <sheetData>
    <row r="1" spans="1:30" s="12" customFormat="1" ht="17.25" customHeight="1" x14ac:dyDescent="0.2">
      <c r="A1" s="25" t="s">
        <v>289</v>
      </c>
      <c r="B1" s="27"/>
      <c r="C1" s="27"/>
      <c r="D1" s="27"/>
      <c r="E1" s="18"/>
      <c r="F1" s="18"/>
      <c r="G1" s="18"/>
      <c r="H1" s="18"/>
      <c r="I1" s="18"/>
      <c r="O1" s="52"/>
    </row>
    <row r="2" spans="1:30" ht="17.25" customHeight="1" thickBot="1" x14ac:dyDescent="0.3">
      <c r="A2" s="311" t="s">
        <v>376</v>
      </c>
      <c r="B2" s="33"/>
      <c r="C2" s="33"/>
      <c r="P2" s="33"/>
      <c r="Q2" s="33"/>
      <c r="R2" s="33"/>
      <c r="S2" s="33"/>
      <c r="T2" s="40" t="s">
        <v>357</v>
      </c>
      <c r="U2" s="33"/>
      <c r="X2"/>
      <c r="Y2"/>
      <c r="Z2"/>
      <c r="AA2"/>
      <c r="AB2"/>
      <c r="AC2"/>
      <c r="AD2"/>
    </row>
    <row r="3" spans="1:30" ht="24" customHeight="1" x14ac:dyDescent="0.25">
      <c r="A3" s="452" t="s">
        <v>66</v>
      </c>
      <c r="B3" s="454" t="s">
        <v>71</v>
      </c>
      <c r="C3" s="455"/>
      <c r="D3" s="455"/>
      <c r="E3" s="455"/>
      <c r="F3" s="455"/>
      <c r="G3" s="455"/>
      <c r="H3" s="455"/>
      <c r="I3" s="455"/>
      <c r="J3" s="455"/>
      <c r="K3" s="455"/>
      <c r="L3" s="456"/>
      <c r="M3" s="447" t="s">
        <v>284</v>
      </c>
      <c r="N3" s="448"/>
      <c r="O3" s="449" t="s">
        <v>285</v>
      </c>
      <c r="P3" s="450"/>
      <c r="Q3" s="451" t="s">
        <v>286</v>
      </c>
      <c r="R3" s="448"/>
      <c r="X3"/>
      <c r="Y3"/>
      <c r="Z3"/>
      <c r="AA3"/>
      <c r="AB3"/>
      <c r="AC3"/>
      <c r="AD3"/>
    </row>
    <row r="4" spans="1:30" ht="17.25" customHeight="1" thickBot="1" x14ac:dyDescent="0.3">
      <c r="A4" s="453"/>
      <c r="B4" s="209" t="s">
        <v>6</v>
      </c>
      <c r="C4" s="209" t="s">
        <v>7</v>
      </c>
      <c r="D4" s="209" t="s">
        <v>8</v>
      </c>
      <c r="E4" s="209" t="s">
        <v>57</v>
      </c>
      <c r="F4" s="209" t="s">
        <v>65</v>
      </c>
      <c r="G4" s="210" t="s">
        <v>99</v>
      </c>
      <c r="H4" s="210" t="s">
        <v>112</v>
      </c>
      <c r="I4" s="210" t="s">
        <v>124</v>
      </c>
      <c r="J4" s="210" t="s">
        <v>128</v>
      </c>
      <c r="K4" s="210" t="s">
        <v>131</v>
      </c>
      <c r="L4" s="210" t="s">
        <v>283</v>
      </c>
      <c r="M4" s="232" t="s">
        <v>67</v>
      </c>
      <c r="N4" s="245" t="s">
        <v>68</v>
      </c>
      <c r="O4" s="215" t="s">
        <v>67</v>
      </c>
      <c r="P4" s="213" t="s">
        <v>68</v>
      </c>
      <c r="Q4" s="215" t="s">
        <v>67</v>
      </c>
      <c r="R4" s="245" t="s">
        <v>68</v>
      </c>
      <c r="X4"/>
      <c r="Y4"/>
      <c r="Z4"/>
      <c r="AA4"/>
      <c r="AB4"/>
      <c r="AC4"/>
      <c r="AD4"/>
    </row>
    <row r="5" spans="1:30" ht="17.25" customHeight="1" x14ac:dyDescent="0.25">
      <c r="A5" s="279" t="s">
        <v>356</v>
      </c>
      <c r="B5" s="327">
        <v>1013</v>
      </c>
      <c r="C5" s="327">
        <v>1007</v>
      </c>
      <c r="D5" s="327">
        <v>1011</v>
      </c>
      <c r="E5" s="327">
        <v>1013</v>
      </c>
      <c r="F5" s="327">
        <v>998</v>
      </c>
      <c r="G5" s="327">
        <v>990</v>
      </c>
      <c r="H5" s="327">
        <v>986</v>
      </c>
      <c r="I5" s="327">
        <v>990</v>
      </c>
      <c r="J5" s="327">
        <v>992</v>
      </c>
      <c r="K5" s="327">
        <v>996</v>
      </c>
      <c r="L5" s="327">
        <v>997</v>
      </c>
      <c r="M5" s="328">
        <f>L5-K5</f>
        <v>1</v>
      </c>
      <c r="N5" s="336">
        <f>L5/K5-1</f>
        <v>1.0040160642570406E-3</v>
      </c>
      <c r="O5" s="329">
        <f>L5-G5</f>
        <v>7</v>
      </c>
      <c r="P5" s="338">
        <f>L5/G5-1</f>
        <v>7.0707070707070052E-3</v>
      </c>
      <c r="Q5" s="330">
        <f>L5-B5</f>
        <v>-16</v>
      </c>
      <c r="R5" s="338">
        <f>L5/B5-1</f>
        <v>-1.5794669299111552E-2</v>
      </c>
      <c r="S5" s="80"/>
      <c r="T5" s="39"/>
      <c r="U5" s="80"/>
      <c r="V5" s="39"/>
      <c r="W5" s="80"/>
      <c r="X5"/>
      <c r="Y5"/>
      <c r="Z5"/>
      <c r="AA5"/>
      <c r="AB5"/>
      <c r="AC5"/>
      <c r="AD5"/>
    </row>
    <row r="6" spans="1:30" ht="17.25" customHeight="1" x14ac:dyDescent="0.25">
      <c r="A6" s="280" t="s">
        <v>9</v>
      </c>
      <c r="B6" s="331">
        <v>127</v>
      </c>
      <c r="C6" s="331">
        <v>127</v>
      </c>
      <c r="D6" s="331">
        <v>124</v>
      </c>
      <c r="E6" s="331">
        <v>123</v>
      </c>
      <c r="F6" s="331">
        <v>126</v>
      </c>
      <c r="G6" s="331">
        <v>125</v>
      </c>
      <c r="H6" s="331">
        <v>125</v>
      </c>
      <c r="I6" s="331">
        <v>125</v>
      </c>
      <c r="J6" s="331">
        <v>125</v>
      </c>
      <c r="K6" s="331">
        <v>125</v>
      </c>
      <c r="L6" s="331">
        <v>126</v>
      </c>
      <c r="M6" s="332">
        <f>L6-K6</f>
        <v>1</v>
      </c>
      <c r="N6" s="337">
        <f>L6/K6-1</f>
        <v>8.0000000000000071E-3</v>
      </c>
      <c r="O6" s="334">
        <f>L6-G6</f>
        <v>1</v>
      </c>
      <c r="P6" s="339">
        <f>L6/G6-1</f>
        <v>8.0000000000000071E-3</v>
      </c>
      <c r="Q6" s="335">
        <f>L6-B6</f>
        <v>-1</v>
      </c>
      <c r="R6" s="339">
        <f>L6/B6-1</f>
        <v>-7.8740157480314821E-3</v>
      </c>
      <c r="S6" s="80"/>
      <c r="T6" s="39"/>
      <c r="U6" s="80"/>
      <c r="V6" s="39"/>
      <c r="W6" s="80"/>
      <c r="X6"/>
      <c r="Y6"/>
      <c r="Z6"/>
      <c r="AA6"/>
      <c r="AB6"/>
      <c r="AC6"/>
      <c r="AD6"/>
    </row>
    <row r="7" spans="1:30" ht="17.25" customHeight="1" x14ac:dyDescent="0.25">
      <c r="A7" s="280" t="s">
        <v>10</v>
      </c>
      <c r="B7" s="331">
        <v>121</v>
      </c>
      <c r="C7" s="331">
        <v>121</v>
      </c>
      <c r="D7" s="331">
        <v>122</v>
      </c>
      <c r="E7" s="331">
        <v>122</v>
      </c>
      <c r="F7" s="331">
        <v>121</v>
      </c>
      <c r="G7" s="331">
        <v>118</v>
      </c>
      <c r="H7" s="331">
        <v>118</v>
      </c>
      <c r="I7" s="331">
        <v>117</v>
      </c>
      <c r="J7" s="331">
        <v>115</v>
      </c>
      <c r="K7" s="331">
        <v>115</v>
      </c>
      <c r="L7" s="331">
        <v>115</v>
      </c>
      <c r="M7" s="332">
        <f t="shared" ref="M7:M19" si="0">L7-K7</f>
        <v>0</v>
      </c>
      <c r="N7" s="333">
        <f t="shared" ref="N7:N19" si="1">L7/K7-1</f>
        <v>0</v>
      </c>
      <c r="O7" s="334">
        <f t="shared" ref="O7:O19" si="2">L7-G7</f>
        <v>-3</v>
      </c>
      <c r="P7" s="339">
        <f t="shared" ref="P7:P19" si="3">L7/G7-1</f>
        <v>-2.5423728813559365E-2</v>
      </c>
      <c r="Q7" s="335">
        <f t="shared" ref="Q7:Q19" si="4">L7-B7</f>
        <v>-6</v>
      </c>
      <c r="R7" s="339">
        <f t="shared" ref="R7:R19" si="5">L7/B7-1</f>
        <v>-4.9586776859504078E-2</v>
      </c>
      <c r="S7" s="80"/>
      <c r="T7" s="39"/>
      <c r="U7" s="80"/>
      <c r="V7" s="39"/>
      <c r="W7" s="80"/>
      <c r="X7"/>
      <c r="Y7"/>
      <c r="Z7"/>
      <c r="AA7"/>
      <c r="AB7"/>
      <c r="AC7"/>
      <c r="AD7"/>
    </row>
    <row r="8" spans="1:30" ht="17.25" customHeight="1" x14ac:dyDescent="0.25">
      <c r="A8" s="280" t="s">
        <v>11</v>
      </c>
      <c r="B8" s="331">
        <v>70</v>
      </c>
      <c r="C8" s="331">
        <v>70</v>
      </c>
      <c r="D8" s="331">
        <v>70</v>
      </c>
      <c r="E8" s="331">
        <v>68</v>
      </c>
      <c r="F8" s="331">
        <v>68</v>
      </c>
      <c r="G8" s="331">
        <v>68</v>
      </c>
      <c r="H8" s="331">
        <v>67</v>
      </c>
      <c r="I8" s="331">
        <v>67</v>
      </c>
      <c r="J8" s="331">
        <v>67</v>
      </c>
      <c r="K8" s="331">
        <v>67</v>
      </c>
      <c r="L8" s="331">
        <v>67</v>
      </c>
      <c r="M8" s="332">
        <f t="shared" si="0"/>
        <v>0</v>
      </c>
      <c r="N8" s="333">
        <f t="shared" si="1"/>
        <v>0</v>
      </c>
      <c r="O8" s="334">
        <f t="shared" si="2"/>
        <v>-1</v>
      </c>
      <c r="P8" s="339">
        <f t="shared" si="3"/>
        <v>-1.4705882352941124E-2</v>
      </c>
      <c r="Q8" s="335">
        <f t="shared" si="4"/>
        <v>-3</v>
      </c>
      <c r="R8" s="339">
        <f t="shared" si="5"/>
        <v>-4.2857142857142816E-2</v>
      </c>
      <c r="S8" s="80"/>
      <c r="T8" s="39"/>
      <c r="U8" s="80"/>
      <c r="V8" s="39"/>
      <c r="W8" s="80"/>
      <c r="X8"/>
      <c r="Y8"/>
      <c r="Z8"/>
      <c r="AA8"/>
      <c r="AB8"/>
      <c r="AC8"/>
      <c r="AD8"/>
    </row>
    <row r="9" spans="1:30" ht="17.25" customHeight="1" x14ac:dyDescent="0.25">
      <c r="A9" s="280" t="s">
        <v>12</v>
      </c>
      <c r="B9" s="331">
        <v>44</v>
      </c>
      <c r="C9" s="331">
        <v>43</v>
      </c>
      <c r="D9" s="331">
        <v>44</v>
      </c>
      <c r="E9" s="331">
        <v>44</v>
      </c>
      <c r="F9" s="331">
        <v>44</v>
      </c>
      <c r="G9" s="331">
        <v>44</v>
      </c>
      <c r="H9" s="331">
        <v>44</v>
      </c>
      <c r="I9" s="331">
        <v>44</v>
      </c>
      <c r="J9" s="331">
        <v>45</v>
      </c>
      <c r="K9" s="331">
        <v>45</v>
      </c>
      <c r="L9" s="331">
        <v>45</v>
      </c>
      <c r="M9" s="332">
        <f t="shared" si="0"/>
        <v>0</v>
      </c>
      <c r="N9" s="333">
        <f t="shared" si="1"/>
        <v>0</v>
      </c>
      <c r="O9" s="334">
        <f t="shared" si="2"/>
        <v>1</v>
      </c>
      <c r="P9" s="339">
        <f t="shared" si="3"/>
        <v>2.2727272727272707E-2</v>
      </c>
      <c r="Q9" s="335">
        <f t="shared" si="4"/>
        <v>1</v>
      </c>
      <c r="R9" s="339">
        <f t="shared" si="5"/>
        <v>2.2727272727272707E-2</v>
      </c>
      <c r="S9" s="80"/>
      <c r="T9" s="39"/>
      <c r="U9" s="80"/>
      <c r="V9" s="39"/>
      <c r="W9" s="80"/>
      <c r="X9"/>
      <c r="Y9"/>
      <c r="Z9"/>
      <c r="AA9"/>
      <c r="AB9"/>
      <c r="AC9"/>
      <c r="AD9"/>
    </row>
    <row r="10" spans="1:30" ht="17.25" customHeight="1" x14ac:dyDescent="0.25">
      <c r="A10" s="280" t="s">
        <v>13</v>
      </c>
      <c r="B10" s="331">
        <v>32</v>
      </c>
      <c r="C10" s="331">
        <v>30</v>
      </c>
      <c r="D10" s="331">
        <v>31</v>
      </c>
      <c r="E10" s="331">
        <v>30</v>
      </c>
      <c r="F10" s="331">
        <v>25</v>
      </c>
      <c r="G10" s="331">
        <v>25</v>
      </c>
      <c r="H10" s="331">
        <v>24</v>
      </c>
      <c r="I10" s="331">
        <v>24</v>
      </c>
      <c r="J10" s="331">
        <v>24</v>
      </c>
      <c r="K10" s="331">
        <v>24</v>
      </c>
      <c r="L10" s="331">
        <v>24</v>
      </c>
      <c r="M10" s="332">
        <f t="shared" si="0"/>
        <v>0</v>
      </c>
      <c r="N10" s="333">
        <f t="shared" si="1"/>
        <v>0</v>
      </c>
      <c r="O10" s="334">
        <f t="shared" si="2"/>
        <v>-1</v>
      </c>
      <c r="P10" s="339">
        <f t="shared" si="3"/>
        <v>-4.0000000000000036E-2</v>
      </c>
      <c r="Q10" s="335">
        <f t="shared" si="4"/>
        <v>-8</v>
      </c>
      <c r="R10" s="339">
        <f t="shared" si="5"/>
        <v>-0.25</v>
      </c>
      <c r="S10" s="80"/>
      <c r="T10" s="39"/>
      <c r="U10" s="80"/>
      <c r="V10" s="39"/>
      <c r="W10" s="80"/>
      <c r="X10"/>
      <c r="Y10"/>
      <c r="Z10"/>
      <c r="AA10"/>
      <c r="AB10"/>
      <c r="AC10"/>
      <c r="AD10"/>
    </row>
    <row r="11" spans="1:30" ht="17.25" customHeight="1" x14ac:dyDescent="0.25">
      <c r="A11" s="280" t="s">
        <v>14</v>
      </c>
      <c r="B11" s="331">
        <v>76</v>
      </c>
      <c r="C11" s="331">
        <v>76</v>
      </c>
      <c r="D11" s="331">
        <v>77</v>
      </c>
      <c r="E11" s="331">
        <v>77</v>
      </c>
      <c r="F11" s="331">
        <v>77</v>
      </c>
      <c r="G11" s="331">
        <v>76</v>
      </c>
      <c r="H11" s="331">
        <v>76</v>
      </c>
      <c r="I11" s="331">
        <v>76</v>
      </c>
      <c r="J11" s="331">
        <v>77</v>
      </c>
      <c r="K11" s="331">
        <v>77</v>
      </c>
      <c r="L11" s="331">
        <v>77</v>
      </c>
      <c r="M11" s="332">
        <f t="shared" si="0"/>
        <v>0</v>
      </c>
      <c r="N11" s="333">
        <f t="shared" si="1"/>
        <v>0</v>
      </c>
      <c r="O11" s="334">
        <f t="shared" si="2"/>
        <v>1</v>
      </c>
      <c r="P11" s="339">
        <f t="shared" si="3"/>
        <v>1.3157894736842035E-2</v>
      </c>
      <c r="Q11" s="335">
        <f t="shared" si="4"/>
        <v>1</v>
      </c>
      <c r="R11" s="339">
        <f t="shared" si="5"/>
        <v>1.3157894736842035E-2</v>
      </c>
      <c r="S11" s="80"/>
      <c r="T11" s="39"/>
      <c r="U11" s="80"/>
      <c r="V11" s="39"/>
      <c r="W11" s="80"/>
      <c r="X11"/>
      <c r="Y11"/>
      <c r="Z11"/>
      <c r="AA11"/>
      <c r="AB11"/>
      <c r="AC11"/>
      <c r="AD11"/>
    </row>
    <row r="12" spans="1:30" ht="17.25" customHeight="1" x14ac:dyDescent="0.25">
      <c r="A12" s="280" t="s">
        <v>15</v>
      </c>
      <c r="B12" s="331">
        <v>40</v>
      </c>
      <c r="C12" s="331">
        <v>40</v>
      </c>
      <c r="D12" s="331">
        <v>39</v>
      </c>
      <c r="E12" s="331">
        <v>39</v>
      </c>
      <c r="F12" s="331">
        <v>38</v>
      </c>
      <c r="G12" s="331">
        <v>38</v>
      </c>
      <c r="H12" s="331">
        <v>38</v>
      </c>
      <c r="I12" s="331">
        <v>39</v>
      </c>
      <c r="J12" s="331">
        <v>39</v>
      </c>
      <c r="K12" s="331">
        <v>38</v>
      </c>
      <c r="L12" s="331">
        <v>38</v>
      </c>
      <c r="M12" s="332">
        <f t="shared" si="0"/>
        <v>0</v>
      </c>
      <c r="N12" s="333">
        <f t="shared" si="1"/>
        <v>0</v>
      </c>
      <c r="O12" s="334">
        <f t="shared" si="2"/>
        <v>0</v>
      </c>
      <c r="P12" s="339">
        <f t="shared" si="3"/>
        <v>0</v>
      </c>
      <c r="Q12" s="335">
        <f t="shared" si="4"/>
        <v>-2</v>
      </c>
      <c r="R12" s="339">
        <f t="shared" si="5"/>
        <v>-5.0000000000000044E-2</v>
      </c>
      <c r="S12" s="80"/>
      <c r="T12" s="39"/>
      <c r="U12" s="80"/>
      <c r="V12" s="39"/>
      <c r="W12" s="80"/>
      <c r="X12"/>
      <c r="Y12"/>
      <c r="Z12"/>
      <c r="AA12"/>
      <c r="AB12"/>
      <c r="AC12"/>
      <c r="AD12"/>
    </row>
    <row r="13" spans="1:30" ht="17.25" customHeight="1" x14ac:dyDescent="0.25">
      <c r="A13" s="280" t="s">
        <v>16</v>
      </c>
      <c r="B13" s="331">
        <v>66</v>
      </c>
      <c r="C13" s="331">
        <v>67</v>
      </c>
      <c r="D13" s="331">
        <v>68</v>
      </c>
      <c r="E13" s="331">
        <v>69</v>
      </c>
      <c r="F13" s="331">
        <v>61</v>
      </c>
      <c r="G13" s="331">
        <v>61</v>
      </c>
      <c r="H13" s="331">
        <v>61</v>
      </c>
      <c r="I13" s="331">
        <v>61</v>
      </c>
      <c r="J13" s="331">
        <v>62</v>
      </c>
      <c r="K13" s="331">
        <v>62</v>
      </c>
      <c r="L13" s="331">
        <v>62</v>
      </c>
      <c r="M13" s="332">
        <f t="shared" si="0"/>
        <v>0</v>
      </c>
      <c r="N13" s="333">
        <f t="shared" si="1"/>
        <v>0</v>
      </c>
      <c r="O13" s="334">
        <f t="shared" si="2"/>
        <v>1</v>
      </c>
      <c r="P13" s="339">
        <f t="shared" si="3"/>
        <v>1.6393442622950838E-2</v>
      </c>
      <c r="Q13" s="335">
        <f t="shared" si="4"/>
        <v>-4</v>
      </c>
      <c r="R13" s="339">
        <f t="shared" si="5"/>
        <v>-6.0606060606060552E-2</v>
      </c>
      <c r="S13" s="80"/>
      <c r="T13" s="39"/>
      <c r="U13" s="80"/>
      <c r="V13" s="39"/>
      <c r="W13" s="80"/>
      <c r="X13"/>
      <c r="Y13"/>
      <c r="Z13"/>
      <c r="AA13"/>
      <c r="AB13"/>
      <c r="AC13"/>
      <c r="AD13"/>
    </row>
    <row r="14" spans="1:30" ht="17.25" customHeight="1" x14ac:dyDescent="0.25">
      <c r="A14" s="280" t="s">
        <v>17</v>
      </c>
      <c r="B14" s="331">
        <v>57</v>
      </c>
      <c r="C14" s="331">
        <v>59</v>
      </c>
      <c r="D14" s="331">
        <v>59</v>
      </c>
      <c r="E14" s="331">
        <v>61</v>
      </c>
      <c r="F14" s="331">
        <v>60</v>
      </c>
      <c r="G14" s="331">
        <v>61</v>
      </c>
      <c r="H14" s="331">
        <v>61</v>
      </c>
      <c r="I14" s="331">
        <v>62</v>
      </c>
      <c r="J14" s="331">
        <v>62</v>
      </c>
      <c r="K14" s="331">
        <v>62</v>
      </c>
      <c r="L14" s="331">
        <v>62</v>
      </c>
      <c r="M14" s="332">
        <f t="shared" si="0"/>
        <v>0</v>
      </c>
      <c r="N14" s="333">
        <f t="shared" si="1"/>
        <v>0</v>
      </c>
      <c r="O14" s="334">
        <f t="shared" si="2"/>
        <v>1</v>
      </c>
      <c r="P14" s="339">
        <f t="shared" si="3"/>
        <v>1.6393442622950838E-2</v>
      </c>
      <c r="Q14" s="335">
        <f t="shared" si="4"/>
        <v>5</v>
      </c>
      <c r="R14" s="339">
        <f t="shared" si="5"/>
        <v>8.7719298245614086E-2</v>
      </c>
      <c r="S14" s="80"/>
      <c r="T14" s="39"/>
      <c r="U14" s="80"/>
      <c r="V14" s="39"/>
      <c r="W14" s="80"/>
      <c r="X14"/>
      <c r="Y14"/>
      <c r="Z14"/>
      <c r="AA14"/>
      <c r="AB14"/>
      <c r="AC14"/>
      <c r="AD14"/>
    </row>
    <row r="15" spans="1:30" ht="17.25" customHeight="1" x14ac:dyDescent="0.25">
      <c r="A15" s="280" t="s">
        <v>18</v>
      </c>
      <c r="B15" s="331">
        <v>52</v>
      </c>
      <c r="C15" s="331">
        <v>50</v>
      </c>
      <c r="D15" s="331">
        <v>50</v>
      </c>
      <c r="E15" s="331">
        <v>50</v>
      </c>
      <c r="F15" s="331">
        <v>52</v>
      </c>
      <c r="G15" s="331">
        <v>52</v>
      </c>
      <c r="H15" s="331">
        <v>50</v>
      </c>
      <c r="I15" s="331">
        <v>50</v>
      </c>
      <c r="J15" s="331">
        <v>50</v>
      </c>
      <c r="K15" s="331">
        <v>52</v>
      </c>
      <c r="L15" s="331">
        <v>52</v>
      </c>
      <c r="M15" s="332">
        <f t="shared" si="0"/>
        <v>0</v>
      </c>
      <c r="N15" s="333">
        <f t="shared" si="1"/>
        <v>0</v>
      </c>
      <c r="O15" s="334">
        <f t="shared" si="2"/>
        <v>0</v>
      </c>
      <c r="P15" s="339">
        <f t="shared" si="3"/>
        <v>0</v>
      </c>
      <c r="Q15" s="335">
        <f t="shared" si="4"/>
        <v>0</v>
      </c>
      <c r="R15" s="339">
        <f t="shared" si="5"/>
        <v>0</v>
      </c>
      <c r="S15" s="80"/>
      <c r="T15" s="39"/>
      <c r="U15" s="80"/>
      <c r="V15" s="39"/>
      <c r="W15" s="80"/>
      <c r="X15"/>
      <c r="Y15"/>
      <c r="Z15"/>
      <c r="AA15"/>
      <c r="AB15"/>
      <c r="AC15"/>
      <c r="AD15"/>
    </row>
    <row r="16" spans="1:30" ht="17.25" customHeight="1" x14ac:dyDescent="0.25">
      <c r="A16" s="280" t="s">
        <v>19</v>
      </c>
      <c r="B16" s="331">
        <v>91</v>
      </c>
      <c r="C16" s="331">
        <v>91</v>
      </c>
      <c r="D16" s="331">
        <v>93</v>
      </c>
      <c r="E16" s="331">
        <v>93</v>
      </c>
      <c r="F16" s="331">
        <v>91</v>
      </c>
      <c r="G16" s="331">
        <v>90</v>
      </c>
      <c r="H16" s="331">
        <v>90</v>
      </c>
      <c r="I16" s="331">
        <v>91</v>
      </c>
      <c r="J16" s="331">
        <v>92</v>
      </c>
      <c r="K16" s="331">
        <v>92</v>
      </c>
      <c r="L16" s="331">
        <v>92</v>
      </c>
      <c r="M16" s="332">
        <f t="shared" si="0"/>
        <v>0</v>
      </c>
      <c r="N16" s="333">
        <f t="shared" si="1"/>
        <v>0</v>
      </c>
      <c r="O16" s="334">
        <f t="shared" si="2"/>
        <v>2</v>
      </c>
      <c r="P16" s="339">
        <f t="shared" si="3"/>
        <v>2.2222222222222143E-2</v>
      </c>
      <c r="Q16" s="335">
        <f t="shared" si="4"/>
        <v>1</v>
      </c>
      <c r="R16" s="339">
        <f t="shared" si="5"/>
        <v>1.098901098901095E-2</v>
      </c>
      <c r="S16" s="80"/>
      <c r="T16" s="39"/>
      <c r="U16" s="80"/>
      <c r="V16" s="39"/>
      <c r="W16" s="80"/>
      <c r="X16"/>
      <c r="Y16"/>
      <c r="Z16"/>
      <c r="AA16"/>
      <c r="AB16"/>
      <c r="AC16"/>
      <c r="AD16"/>
    </row>
    <row r="17" spans="1:30" ht="17.25" customHeight="1" x14ac:dyDescent="0.25">
      <c r="A17" s="280" t="s">
        <v>20</v>
      </c>
      <c r="B17" s="331">
        <v>76</v>
      </c>
      <c r="C17" s="331">
        <v>75</v>
      </c>
      <c r="D17" s="331">
        <v>76</v>
      </c>
      <c r="E17" s="331">
        <v>78</v>
      </c>
      <c r="F17" s="331">
        <v>76</v>
      </c>
      <c r="G17" s="331">
        <v>73</v>
      </c>
      <c r="H17" s="331">
        <v>73</v>
      </c>
      <c r="I17" s="331">
        <v>74</v>
      </c>
      <c r="J17" s="331">
        <v>74</v>
      </c>
      <c r="K17" s="331">
        <v>74</v>
      </c>
      <c r="L17" s="331">
        <v>74</v>
      </c>
      <c r="M17" s="332">
        <f t="shared" si="0"/>
        <v>0</v>
      </c>
      <c r="N17" s="333">
        <f t="shared" si="1"/>
        <v>0</v>
      </c>
      <c r="O17" s="334">
        <f t="shared" si="2"/>
        <v>1</v>
      </c>
      <c r="P17" s="339">
        <f t="shared" si="3"/>
        <v>1.3698630136986356E-2</v>
      </c>
      <c r="Q17" s="335">
        <f t="shared" si="4"/>
        <v>-2</v>
      </c>
      <c r="R17" s="339">
        <f t="shared" si="5"/>
        <v>-2.6315789473684181E-2</v>
      </c>
      <c r="S17" s="80"/>
      <c r="T17" s="39"/>
      <c r="U17" s="80"/>
      <c r="V17" s="39"/>
      <c r="W17" s="80"/>
      <c r="X17"/>
      <c r="Y17"/>
      <c r="Z17"/>
      <c r="AA17"/>
      <c r="AB17"/>
      <c r="AC17"/>
      <c r="AD17"/>
    </row>
    <row r="18" spans="1:30" ht="17.25" customHeight="1" x14ac:dyDescent="0.25">
      <c r="A18" s="280" t="s">
        <v>21</v>
      </c>
      <c r="B18" s="331">
        <v>56</v>
      </c>
      <c r="C18" s="331">
        <v>56</v>
      </c>
      <c r="D18" s="331">
        <v>57</v>
      </c>
      <c r="E18" s="331">
        <v>57</v>
      </c>
      <c r="F18" s="331">
        <v>58</v>
      </c>
      <c r="G18" s="331">
        <v>58</v>
      </c>
      <c r="H18" s="331">
        <v>58</v>
      </c>
      <c r="I18" s="331">
        <v>58</v>
      </c>
      <c r="J18" s="331">
        <v>59</v>
      </c>
      <c r="K18" s="331">
        <v>61</v>
      </c>
      <c r="L18" s="331">
        <v>61</v>
      </c>
      <c r="M18" s="332">
        <f t="shared" si="0"/>
        <v>0</v>
      </c>
      <c r="N18" s="333">
        <f t="shared" si="1"/>
        <v>0</v>
      </c>
      <c r="O18" s="334">
        <f t="shared" si="2"/>
        <v>3</v>
      </c>
      <c r="P18" s="339">
        <f t="shared" si="3"/>
        <v>5.1724137931034475E-2</v>
      </c>
      <c r="Q18" s="335">
        <f t="shared" si="4"/>
        <v>5</v>
      </c>
      <c r="R18" s="339">
        <f t="shared" si="5"/>
        <v>8.9285714285714191E-2</v>
      </c>
      <c r="S18" s="80"/>
      <c r="T18" s="39"/>
      <c r="U18" s="80"/>
      <c r="V18" s="39"/>
      <c r="W18" s="80"/>
      <c r="X18"/>
      <c r="Y18"/>
      <c r="Z18"/>
      <c r="AA18"/>
      <c r="AB18"/>
      <c r="AC18"/>
      <c r="AD18"/>
    </row>
    <row r="19" spans="1:30" ht="17.25" customHeight="1" x14ac:dyDescent="0.25">
      <c r="A19" s="280" t="s">
        <v>22</v>
      </c>
      <c r="B19" s="331">
        <v>105</v>
      </c>
      <c r="C19" s="331">
        <v>102</v>
      </c>
      <c r="D19" s="331">
        <v>101</v>
      </c>
      <c r="E19" s="331">
        <v>102</v>
      </c>
      <c r="F19" s="331">
        <v>101</v>
      </c>
      <c r="G19" s="331">
        <v>101</v>
      </c>
      <c r="H19" s="331">
        <v>101</v>
      </c>
      <c r="I19" s="331">
        <v>102</v>
      </c>
      <c r="J19" s="331">
        <v>101</v>
      </c>
      <c r="K19" s="331">
        <v>102</v>
      </c>
      <c r="L19" s="331">
        <v>102</v>
      </c>
      <c r="M19" s="332">
        <f t="shared" si="0"/>
        <v>0</v>
      </c>
      <c r="N19" s="333">
        <f t="shared" si="1"/>
        <v>0</v>
      </c>
      <c r="O19" s="334">
        <f t="shared" si="2"/>
        <v>1</v>
      </c>
      <c r="P19" s="339">
        <f t="shared" si="3"/>
        <v>9.9009900990099098E-3</v>
      </c>
      <c r="Q19" s="335">
        <f t="shared" si="4"/>
        <v>-3</v>
      </c>
      <c r="R19" s="339">
        <f t="shared" si="5"/>
        <v>-2.8571428571428581E-2</v>
      </c>
      <c r="S19" s="80"/>
      <c r="T19" s="39"/>
      <c r="U19" s="80"/>
      <c r="V19" s="39"/>
      <c r="W19" s="80"/>
      <c r="X19"/>
      <c r="Y19"/>
      <c r="Z19"/>
      <c r="AA19"/>
      <c r="AB19"/>
      <c r="AC19"/>
      <c r="AD19"/>
    </row>
    <row r="20" spans="1:30" s="113" customFormat="1" ht="10.5" customHeight="1" x14ac:dyDescent="0.25">
      <c r="A20" s="231"/>
      <c r="B20" s="256"/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312"/>
      <c r="N20" s="184"/>
      <c r="O20" s="312"/>
      <c r="P20" s="184"/>
      <c r="Q20" s="312"/>
      <c r="R20" s="184"/>
      <c r="S20" s="80"/>
      <c r="T20" s="39"/>
      <c r="U20" s="80"/>
      <c r="V20" s="39"/>
      <c r="W20" s="80"/>
    </row>
    <row r="21" spans="1:30" s="8" customFormat="1" ht="24.75" customHeight="1" x14ac:dyDescent="0.15">
      <c r="A21" s="477" t="s">
        <v>386</v>
      </c>
      <c r="B21" s="477"/>
      <c r="C21" s="477"/>
      <c r="D21" s="477"/>
      <c r="E21" s="477"/>
      <c r="F21" s="477"/>
      <c r="G21" s="477"/>
      <c r="H21" s="477"/>
      <c r="I21" s="477"/>
      <c r="J21" s="477"/>
      <c r="K21" s="477"/>
      <c r="L21" s="477"/>
      <c r="M21" s="477"/>
      <c r="N21" s="477"/>
      <c r="O21" s="477"/>
      <c r="P21" s="477"/>
      <c r="Q21" s="477"/>
      <c r="R21" s="477"/>
    </row>
    <row r="22" spans="1:30" x14ac:dyDescent="0.25">
      <c r="A22" s="21" t="s">
        <v>107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81"/>
      <c r="O22" s="81"/>
      <c r="Q22" s="81"/>
    </row>
    <row r="23" spans="1:30" x14ac:dyDescent="0.2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</row>
    <row r="24" spans="1:30" x14ac:dyDescent="0.25"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</row>
  </sheetData>
  <mergeCells count="6">
    <mergeCell ref="A21:R21"/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workbookViewId="0">
      <selection sqref="A1:O1"/>
    </sheetView>
  </sheetViews>
  <sheetFormatPr defaultColWidth="9.140625" defaultRowHeight="15" x14ac:dyDescent="0.25"/>
  <cols>
    <col min="1" max="1" width="18" style="34" customWidth="1"/>
    <col min="2" max="12" width="6.7109375" style="34" customWidth="1"/>
    <col min="13" max="13" width="6.140625" style="34" bestFit="1" customWidth="1"/>
    <col min="14" max="14" width="5.140625" style="34" customWidth="1"/>
    <col min="15" max="15" width="6.140625" style="34" bestFit="1" customWidth="1"/>
    <col min="16" max="16" width="5.42578125" style="76" bestFit="1" customWidth="1"/>
    <col min="17" max="17" width="6.7109375" style="34" bestFit="1" customWidth="1"/>
    <col min="18" max="18" width="6" style="34" bestFit="1" customWidth="1"/>
    <col min="19" max="16384" width="9.140625" style="34"/>
  </cols>
  <sheetData>
    <row r="1" spans="1:22" s="12" customFormat="1" ht="17.25" customHeight="1" x14ac:dyDescent="0.2">
      <c r="A1" s="457" t="s">
        <v>290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95"/>
    </row>
    <row r="2" spans="1:22" ht="17.25" customHeight="1" thickBot="1" x14ac:dyDescent="0.3">
      <c r="A2" s="311" t="s">
        <v>376</v>
      </c>
      <c r="B2" s="33"/>
      <c r="C2" s="33"/>
      <c r="P2" s="33"/>
      <c r="Q2" s="33"/>
      <c r="R2" s="33"/>
      <c r="S2" s="33"/>
      <c r="T2" s="40" t="s">
        <v>357</v>
      </c>
      <c r="U2" s="33"/>
    </row>
    <row r="3" spans="1:22" ht="33.75" customHeight="1" x14ac:dyDescent="0.25">
      <c r="A3" s="452" t="s">
        <v>66</v>
      </c>
      <c r="B3" s="454" t="s">
        <v>71</v>
      </c>
      <c r="C3" s="455"/>
      <c r="D3" s="455"/>
      <c r="E3" s="455"/>
      <c r="F3" s="455"/>
      <c r="G3" s="455"/>
      <c r="H3" s="455"/>
      <c r="I3" s="455"/>
      <c r="J3" s="455"/>
      <c r="K3" s="455"/>
      <c r="L3" s="456"/>
      <c r="M3" s="447" t="s">
        <v>284</v>
      </c>
      <c r="N3" s="448"/>
      <c r="O3" s="449" t="s">
        <v>288</v>
      </c>
      <c r="P3" s="450"/>
      <c r="Q3" s="451" t="s">
        <v>287</v>
      </c>
      <c r="R3" s="448"/>
    </row>
    <row r="4" spans="1:22" ht="17.25" customHeight="1" thickBot="1" x14ac:dyDescent="0.3">
      <c r="A4" s="453"/>
      <c r="B4" s="209" t="s">
        <v>6</v>
      </c>
      <c r="C4" s="209" t="s">
        <v>7</v>
      </c>
      <c r="D4" s="209" t="s">
        <v>8</v>
      </c>
      <c r="E4" s="209" t="s">
        <v>57</v>
      </c>
      <c r="F4" s="209" t="s">
        <v>65</v>
      </c>
      <c r="G4" s="210" t="s">
        <v>99</v>
      </c>
      <c r="H4" s="210" t="s">
        <v>112</v>
      </c>
      <c r="I4" s="211" t="s">
        <v>124</v>
      </c>
      <c r="J4" s="210" t="s">
        <v>128</v>
      </c>
      <c r="K4" s="210" t="s">
        <v>131</v>
      </c>
      <c r="L4" s="212" t="s">
        <v>283</v>
      </c>
      <c r="M4" s="232" t="s">
        <v>67</v>
      </c>
      <c r="N4" s="213" t="s">
        <v>68</v>
      </c>
      <c r="O4" s="215" t="s">
        <v>67</v>
      </c>
      <c r="P4" s="213" t="s">
        <v>68</v>
      </c>
      <c r="Q4" s="215" t="s">
        <v>67</v>
      </c>
      <c r="R4" s="245" t="s">
        <v>68</v>
      </c>
    </row>
    <row r="5" spans="1:22" ht="17.25" customHeight="1" x14ac:dyDescent="0.25">
      <c r="A5" s="205" t="s">
        <v>356</v>
      </c>
      <c r="B5" s="59">
        <v>285118</v>
      </c>
      <c r="C5" s="59">
        <v>278626</v>
      </c>
      <c r="D5" s="59">
        <v>276877</v>
      </c>
      <c r="E5" s="59">
        <v>275495</v>
      </c>
      <c r="F5" s="59">
        <v>275878</v>
      </c>
      <c r="G5" s="59">
        <v>279593</v>
      </c>
      <c r="H5" s="57">
        <v>287569</v>
      </c>
      <c r="I5" s="57">
        <v>297981</v>
      </c>
      <c r="J5" s="57">
        <v>312810</v>
      </c>
      <c r="K5" s="57">
        <v>331931</v>
      </c>
      <c r="L5" s="62">
        <v>347571</v>
      </c>
      <c r="M5" s="233">
        <f>L5-K5</f>
        <v>15640</v>
      </c>
      <c r="N5" s="246">
        <f>L5/K5-1</f>
        <v>4.7118226378373818E-2</v>
      </c>
      <c r="O5" s="217">
        <f>L5-G5</f>
        <v>67978</v>
      </c>
      <c r="P5" s="281">
        <f>L5/G5-1</f>
        <v>0.24313198112971346</v>
      </c>
      <c r="Q5" s="216">
        <f>L5-B5</f>
        <v>62453</v>
      </c>
      <c r="R5" s="246">
        <f>L5/B5-1</f>
        <v>0.21904264199384116</v>
      </c>
      <c r="S5" s="80"/>
      <c r="T5" s="39"/>
      <c r="U5" s="80"/>
      <c r="V5" s="39"/>
    </row>
    <row r="6" spans="1:22" ht="17.25" customHeight="1" x14ac:dyDescent="0.25">
      <c r="A6" s="206" t="s">
        <v>9</v>
      </c>
      <c r="B6" s="58">
        <v>34871</v>
      </c>
      <c r="C6" s="58">
        <v>35171</v>
      </c>
      <c r="D6" s="58">
        <v>36415</v>
      </c>
      <c r="E6" s="58">
        <v>37192</v>
      </c>
      <c r="F6" s="58">
        <v>37895</v>
      </c>
      <c r="G6" s="58">
        <v>39434</v>
      </c>
      <c r="H6" s="60">
        <v>40826</v>
      </c>
      <c r="I6" s="60">
        <v>42683</v>
      </c>
      <c r="J6" s="60">
        <v>44394</v>
      </c>
      <c r="K6" s="60">
        <v>46250</v>
      </c>
      <c r="L6" s="61">
        <v>48023</v>
      </c>
      <c r="M6" s="234">
        <f t="shared" ref="M6:M19" si="0">L6-K6</f>
        <v>1773</v>
      </c>
      <c r="N6" s="244">
        <f t="shared" ref="N6:N19" si="1">L6/K6-1</f>
        <v>3.833513513513509E-2</v>
      </c>
      <c r="O6" s="218">
        <f t="shared" ref="O6:O19" si="2">L6-G6</f>
        <v>8589</v>
      </c>
      <c r="P6" s="282">
        <f t="shared" ref="P6:P19" si="3">L6/G6-1</f>
        <v>0.21780696860577176</v>
      </c>
      <c r="Q6" s="55">
        <f t="shared" ref="Q6:Q19" si="4">L6-B6</f>
        <v>13152</v>
      </c>
      <c r="R6" s="244">
        <f t="shared" ref="R6:R19" si="5">L6/B6-1</f>
        <v>0.37716153824094523</v>
      </c>
      <c r="S6" s="80"/>
      <c r="T6" s="39"/>
      <c r="U6" s="80"/>
      <c r="V6" s="39"/>
    </row>
    <row r="7" spans="1:22" ht="17.25" customHeight="1" x14ac:dyDescent="0.25">
      <c r="A7" s="206" t="s">
        <v>10</v>
      </c>
      <c r="B7" s="58">
        <v>26273</v>
      </c>
      <c r="C7" s="58">
        <v>25452</v>
      </c>
      <c r="D7" s="58">
        <v>25347</v>
      </c>
      <c r="E7" s="58">
        <v>25137</v>
      </c>
      <c r="F7" s="58">
        <v>25213</v>
      </c>
      <c r="G7" s="58">
        <v>25496</v>
      </c>
      <c r="H7" s="60">
        <v>26262</v>
      </c>
      <c r="I7" s="60">
        <v>27830</v>
      </c>
      <c r="J7" s="60">
        <v>30204</v>
      </c>
      <c r="K7" s="60">
        <v>33473</v>
      </c>
      <c r="L7" s="61">
        <v>36143</v>
      </c>
      <c r="M7" s="234">
        <f t="shared" si="0"/>
        <v>2670</v>
      </c>
      <c r="N7" s="244">
        <f t="shared" si="1"/>
        <v>7.9765781376034406E-2</v>
      </c>
      <c r="O7" s="218">
        <f t="shared" si="2"/>
        <v>10647</v>
      </c>
      <c r="P7" s="282">
        <f t="shared" si="3"/>
        <v>0.41759491684970196</v>
      </c>
      <c r="Q7" s="55">
        <f t="shared" si="4"/>
        <v>9870</v>
      </c>
      <c r="R7" s="244">
        <f t="shared" si="5"/>
        <v>0.37567084078711988</v>
      </c>
      <c r="S7" s="80"/>
      <c r="T7" s="39"/>
      <c r="U7" s="80"/>
      <c r="V7" s="39"/>
    </row>
    <row r="8" spans="1:22" ht="17.25" customHeight="1" x14ac:dyDescent="0.25">
      <c r="A8" s="206" t="s">
        <v>11</v>
      </c>
      <c r="B8" s="58">
        <v>18662</v>
      </c>
      <c r="C8" s="58">
        <v>18296</v>
      </c>
      <c r="D8" s="58">
        <v>17963</v>
      </c>
      <c r="E8" s="58">
        <v>17656</v>
      </c>
      <c r="F8" s="58">
        <v>17738</v>
      </c>
      <c r="G8" s="58">
        <v>18116</v>
      </c>
      <c r="H8" s="60">
        <v>18442</v>
      </c>
      <c r="I8" s="60">
        <v>19207</v>
      </c>
      <c r="J8" s="60">
        <v>20221</v>
      </c>
      <c r="K8" s="60">
        <v>21183</v>
      </c>
      <c r="L8" s="61">
        <v>22307</v>
      </c>
      <c r="M8" s="234">
        <f t="shared" si="0"/>
        <v>1124</v>
      </c>
      <c r="N8" s="244">
        <f t="shared" si="1"/>
        <v>5.3061417174149028E-2</v>
      </c>
      <c r="O8" s="218">
        <f t="shared" si="2"/>
        <v>4191</v>
      </c>
      <c r="P8" s="282">
        <f t="shared" si="3"/>
        <v>0.23134245970412892</v>
      </c>
      <c r="Q8" s="55">
        <f t="shared" si="4"/>
        <v>3645</v>
      </c>
      <c r="R8" s="244">
        <f t="shared" si="5"/>
        <v>0.19531668631443577</v>
      </c>
      <c r="S8" s="80"/>
      <c r="T8" s="39"/>
      <c r="U8" s="80"/>
      <c r="V8" s="39"/>
    </row>
    <row r="9" spans="1:22" ht="17.25" customHeight="1" x14ac:dyDescent="0.25">
      <c r="A9" s="206" t="s">
        <v>12</v>
      </c>
      <c r="B9" s="58">
        <v>14898</v>
      </c>
      <c r="C9" s="58">
        <v>14667</v>
      </c>
      <c r="D9" s="58">
        <v>14775</v>
      </c>
      <c r="E9" s="58">
        <v>14944</v>
      </c>
      <c r="F9" s="58">
        <v>14966</v>
      </c>
      <c r="G9" s="58">
        <v>15247</v>
      </c>
      <c r="H9" s="60">
        <v>15730</v>
      </c>
      <c r="I9" s="60">
        <v>16489</v>
      </c>
      <c r="J9" s="60">
        <v>17561</v>
      </c>
      <c r="K9" s="60">
        <v>19034</v>
      </c>
      <c r="L9" s="61">
        <v>20269</v>
      </c>
      <c r="M9" s="234">
        <f t="shared" si="0"/>
        <v>1235</v>
      </c>
      <c r="N9" s="244">
        <f t="shared" si="1"/>
        <v>6.4883891982767672E-2</v>
      </c>
      <c r="O9" s="218">
        <f t="shared" si="2"/>
        <v>5022</v>
      </c>
      <c r="P9" s="282">
        <f t="shared" si="3"/>
        <v>0.32937627074178533</v>
      </c>
      <c r="Q9" s="55">
        <f t="shared" si="4"/>
        <v>5371</v>
      </c>
      <c r="R9" s="244">
        <f t="shared" si="5"/>
        <v>0.36051819036112231</v>
      </c>
      <c r="S9" s="80"/>
      <c r="T9" s="39"/>
      <c r="U9" s="80"/>
      <c r="V9" s="39"/>
    </row>
    <row r="10" spans="1:22" ht="17.25" customHeight="1" x14ac:dyDescent="0.25">
      <c r="A10" s="206" t="s">
        <v>13</v>
      </c>
      <c r="B10" s="58">
        <v>7492</v>
      </c>
      <c r="C10" s="58">
        <v>7264</v>
      </c>
      <c r="D10" s="58">
        <v>7248</v>
      </c>
      <c r="E10" s="58">
        <v>7149</v>
      </c>
      <c r="F10" s="58">
        <v>7033</v>
      </c>
      <c r="G10" s="58">
        <v>7077</v>
      </c>
      <c r="H10" s="60">
        <v>7155</v>
      </c>
      <c r="I10" s="60">
        <v>7331</v>
      </c>
      <c r="J10" s="60">
        <v>7653</v>
      </c>
      <c r="K10" s="60">
        <v>8156</v>
      </c>
      <c r="L10" s="61">
        <v>8518</v>
      </c>
      <c r="M10" s="234">
        <f t="shared" si="0"/>
        <v>362</v>
      </c>
      <c r="N10" s="244">
        <f t="shared" si="1"/>
        <v>4.4384502206964216E-2</v>
      </c>
      <c r="O10" s="218">
        <f t="shared" si="2"/>
        <v>1441</v>
      </c>
      <c r="P10" s="282">
        <f t="shared" si="3"/>
        <v>0.20361735198530462</v>
      </c>
      <c r="Q10" s="55">
        <f t="shared" si="4"/>
        <v>1026</v>
      </c>
      <c r="R10" s="244">
        <f t="shared" si="5"/>
        <v>0.13694607581420182</v>
      </c>
      <c r="S10" s="80"/>
      <c r="T10" s="39"/>
      <c r="U10" s="80"/>
      <c r="V10" s="39"/>
    </row>
    <row r="11" spans="1:22" ht="17.25" customHeight="1" x14ac:dyDescent="0.25">
      <c r="A11" s="206" t="s">
        <v>14</v>
      </c>
      <c r="B11" s="58">
        <v>24587</v>
      </c>
      <c r="C11" s="58">
        <v>23822</v>
      </c>
      <c r="D11" s="58">
        <v>23381</v>
      </c>
      <c r="E11" s="58">
        <v>23051</v>
      </c>
      <c r="F11" s="58">
        <v>23055</v>
      </c>
      <c r="G11" s="58">
        <v>23147</v>
      </c>
      <c r="H11" s="60">
        <v>23897</v>
      </c>
      <c r="I11" s="60">
        <v>24537</v>
      </c>
      <c r="J11" s="60">
        <v>25435</v>
      </c>
      <c r="K11" s="60">
        <v>26829</v>
      </c>
      <c r="L11" s="61">
        <v>27906</v>
      </c>
      <c r="M11" s="234">
        <f t="shared" si="0"/>
        <v>1077</v>
      </c>
      <c r="N11" s="244">
        <f t="shared" si="1"/>
        <v>4.0143128704014375E-2</v>
      </c>
      <c r="O11" s="218">
        <f t="shared" si="2"/>
        <v>4759</v>
      </c>
      <c r="P11" s="282">
        <f t="shared" si="3"/>
        <v>0.20559899771028634</v>
      </c>
      <c r="Q11" s="55">
        <f t="shared" si="4"/>
        <v>3319</v>
      </c>
      <c r="R11" s="244">
        <f t="shared" si="5"/>
        <v>0.13499003538455279</v>
      </c>
      <c r="S11" s="80"/>
      <c r="T11" s="39"/>
      <c r="U11" s="80"/>
      <c r="V11" s="39"/>
    </row>
    <row r="12" spans="1:22" ht="17.25" customHeight="1" x14ac:dyDescent="0.25">
      <c r="A12" s="206" t="s">
        <v>15</v>
      </c>
      <c r="B12" s="58">
        <v>11467</v>
      </c>
      <c r="C12" s="58">
        <v>11189</v>
      </c>
      <c r="D12" s="58">
        <v>11016</v>
      </c>
      <c r="E12" s="58">
        <v>10874</v>
      </c>
      <c r="F12" s="58">
        <v>10949</v>
      </c>
      <c r="G12" s="58">
        <v>11179</v>
      </c>
      <c r="H12" s="60">
        <v>11648</v>
      </c>
      <c r="I12" s="60">
        <v>12027</v>
      </c>
      <c r="J12" s="60">
        <v>12672</v>
      </c>
      <c r="K12" s="60">
        <v>13515</v>
      </c>
      <c r="L12" s="61">
        <v>14186</v>
      </c>
      <c r="M12" s="234">
        <f t="shared" si="0"/>
        <v>671</v>
      </c>
      <c r="N12" s="244">
        <f t="shared" si="1"/>
        <v>4.9648538660747255E-2</v>
      </c>
      <c r="O12" s="218">
        <f t="shared" si="2"/>
        <v>3007</v>
      </c>
      <c r="P12" s="282">
        <f t="shared" si="3"/>
        <v>0.26898649253063778</v>
      </c>
      <c r="Q12" s="55">
        <f t="shared" si="4"/>
        <v>2719</v>
      </c>
      <c r="R12" s="244">
        <f t="shared" si="5"/>
        <v>0.23711520013953091</v>
      </c>
      <c r="S12" s="80"/>
      <c r="T12" s="39"/>
      <c r="U12" s="80"/>
      <c r="V12" s="39"/>
    </row>
    <row r="13" spans="1:22" ht="17.25" customHeight="1" x14ac:dyDescent="0.25">
      <c r="A13" s="206" t="s">
        <v>16</v>
      </c>
      <c r="B13" s="58">
        <v>16848</v>
      </c>
      <c r="C13" s="58">
        <v>16286</v>
      </c>
      <c r="D13" s="58">
        <v>16080</v>
      </c>
      <c r="E13" s="58">
        <v>15783</v>
      </c>
      <c r="F13" s="58">
        <v>15272</v>
      </c>
      <c r="G13" s="58">
        <v>15327</v>
      </c>
      <c r="H13" s="60">
        <v>15784</v>
      </c>
      <c r="I13" s="60">
        <v>16393</v>
      </c>
      <c r="J13" s="60">
        <v>17319</v>
      </c>
      <c r="K13" s="60">
        <v>18459</v>
      </c>
      <c r="L13" s="61">
        <v>19234</v>
      </c>
      <c r="M13" s="234">
        <f t="shared" si="0"/>
        <v>775</v>
      </c>
      <c r="N13" s="244">
        <f t="shared" si="1"/>
        <v>4.1984939595861137E-2</v>
      </c>
      <c r="O13" s="218">
        <f t="shared" si="2"/>
        <v>3907</v>
      </c>
      <c r="P13" s="282">
        <f t="shared" si="3"/>
        <v>0.25490963658902599</v>
      </c>
      <c r="Q13" s="55">
        <f t="shared" si="4"/>
        <v>2386</v>
      </c>
      <c r="R13" s="244">
        <f t="shared" si="5"/>
        <v>0.14161918328584999</v>
      </c>
      <c r="S13" s="80"/>
      <c r="T13" s="39"/>
      <c r="U13" s="80"/>
      <c r="V13" s="39"/>
    </row>
    <row r="14" spans="1:22" ht="17.25" customHeight="1" x14ac:dyDescent="0.25">
      <c r="A14" s="206" t="s">
        <v>17</v>
      </c>
      <c r="B14" s="58">
        <v>14973</v>
      </c>
      <c r="C14" s="58">
        <v>14976</v>
      </c>
      <c r="D14" s="58">
        <v>15026</v>
      </c>
      <c r="E14" s="58">
        <v>15130</v>
      </c>
      <c r="F14" s="58">
        <v>15201</v>
      </c>
      <c r="G14" s="58">
        <v>15465</v>
      </c>
      <c r="H14" s="60">
        <v>15962</v>
      </c>
      <c r="I14" s="60">
        <v>16436</v>
      </c>
      <c r="J14" s="60">
        <v>17429</v>
      </c>
      <c r="K14" s="60">
        <v>18518</v>
      </c>
      <c r="L14" s="61">
        <v>19206</v>
      </c>
      <c r="M14" s="234">
        <f t="shared" si="0"/>
        <v>688</v>
      </c>
      <c r="N14" s="244">
        <f t="shared" si="1"/>
        <v>3.7153040285127892E-2</v>
      </c>
      <c r="O14" s="218">
        <f t="shared" si="2"/>
        <v>3741</v>
      </c>
      <c r="P14" s="282">
        <f t="shared" si="3"/>
        <v>0.24190106692531521</v>
      </c>
      <c r="Q14" s="55">
        <f t="shared" si="4"/>
        <v>4233</v>
      </c>
      <c r="R14" s="244">
        <f t="shared" si="5"/>
        <v>0.2827088759767582</v>
      </c>
      <c r="S14" s="80"/>
      <c r="T14" s="39"/>
      <c r="U14" s="80"/>
      <c r="V14" s="39"/>
    </row>
    <row r="15" spans="1:22" ht="17.25" customHeight="1" x14ac:dyDescent="0.25">
      <c r="A15" s="206" t="s">
        <v>18</v>
      </c>
      <c r="B15" s="58">
        <v>15088</v>
      </c>
      <c r="C15" s="58">
        <v>14876</v>
      </c>
      <c r="D15" s="58">
        <v>14487</v>
      </c>
      <c r="E15" s="58">
        <v>14283</v>
      </c>
      <c r="F15" s="58">
        <v>14461</v>
      </c>
      <c r="G15" s="58">
        <v>14557</v>
      </c>
      <c r="H15" s="60">
        <v>15089</v>
      </c>
      <c r="I15" s="60">
        <v>15309</v>
      </c>
      <c r="J15" s="60">
        <v>15959</v>
      </c>
      <c r="K15" s="60">
        <v>16839</v>
      </c>
      <c r="L15" s="61">
        <v>17549</v>
      </c>
      <c r="M15" s="234">
        <f t="shared" si="0"/>
        <v>710</v>
      </c>
      <c r="N15" s="244">
        <f t="shared" si="1"/>
        <v>4.2164023991923427E-2</v>
      </c>
      <c r="O15" s="218">
        <f t="shared" si="2"/>
        <v>2992</v>
      </c>
      <c r="P15" s="282">
        <f>L15/G15-1</f>
        <v>0.20553685512124753</v>
      </c>
      <c r="Q15" s="55">
        <f t="shared" si="4"/>
        <v>2461</v>
      </c>
      <c r="R15" s="244">
        <f t="shared" si="5"/>
        <v>0.16310975609756095</v>
      </c>
      <c r="S15" s="80"/>
      <c r="T15" s="39"/>
      <c r="U15" s="80"/>
      <c r="V15" s="39"/>
    </row>
    <row r="16" spans="1:22" ht="17.25" customHeight="1" x14ac:dyDescent="0.25">
      <c r="A16" s="206" t="s">
        <v>19</v>
      </c>
      <c r="B16" s="58">
        <v>30522</v>
      </c>
      <c r="C16" s="58">
        <v>29426</v>
      </c>
      <c r="D16" s="58">
        <v>28993</v>
      </c>
      <c r="E16" s="58">
        <v>28782</v>
      </c>
      <c r="F16" s="58">
        <v>28543</v>
      </c>
      <c r="G16" s="58">
        <v>28746</v>
      </c>
      <c r="H16" s="60">
        <v>29656</v>
      </c>
      <c r="I16" s="60">
        <v>30588</v>
      </c>
      <c r="J16" s="60">
        <v>32247</v>
      </c>
      <c r="K16" s="60">
        <v>34103</v>
      </c>
      <c r="L16" s="61">
        <v>36075</v>
      </c>
      <c r="M16" s="234">
        <f t="shared" si="0"/>
        <v>1972</v>
      </c>
      <c r="N16" s="244">
        <f t="shared" si="1"/>
        <v>5.7824824795472463E-2</v>
      </c>
      <c r="O16" s="218">
        <f t="shared" si="2"/>
        <v>7329</v>
      </c>
      <c r="P16" s="282">
        <f t="shared" si="3"/>
        <v>0.25495721143811312</v>
      </c>
      <c r="Q16" s="55">
        <f t="shared" si="4"/>
        <v>5553</v>
      </c>
      <c r="R16" s="244">
        <f t="shared" si="5"/>
        <v>0.18193434244151763</v>
      </c>
      <c r="S16" s="80"/>
      <c r="T16" s="39"/>
      <c r="U16" s="80"/>
      <c r="V16" s="39"/>
    </row>
    <row r="17" spans="1:22" ht="17.25" customHeight="1" x14ac:dyDescent="0.25">
      <c r="A17" s="206" t="s">
        <v>20</v>
      </c>
      <c r="B17" s="58">
        <v>18329</v>
      </c>
      <c r="C17" s="58">
        <v>17745</v>
      </c>
      <c r="D17" s="58">
        <v>17606</v>
      </c>
      <c r="E17" s="58">
        <v>17449</v>
      </c>
      <c r="F17" s="58">
        <v>17547</v>
      </c>
      <c r="G17" s="58">
        <v>17610</v>
      </c>
      <c r="H17" s="60">
        <v>18081</v>
      </c>
      <c r="I17" s="60">
        <v>18720</v>
      </c>
      <c r="J17" s="60">
        <v>19587</v>
      </c>
      <c r="K17" s="60">
        <v>20843</v>
      </c>
      <c r="L17" s="61">
        <v>21728</v>
      </c>
      <c r="M17" s="234">
        <f t="shared" si="0"/>
        <v>885</v>
      </c>
      <c r="N17" s="244">
        <f t="shared" si="1"/>
        <v>4.2460298421532316E-2</v>
      </c>
      <c r="O17" s="218">
        <f t="shared" si="2"/>
        <v>4118</v>
      </c>
      <c r="P17" s="282">
        <f t="shared" si="3"/>
        <v>0.23384440658716632</v>
      </c>
      <c r="Q17" s="55">
        <f t="shared" si="4"/>
        <v>3399</v>
      </c>
      <c r="R17" s="244">
        <f t="shared" si="5"/>
        <v>0.18544383217851501</v>
      </c>
      <c r="S17" s="80"/>
      <c r="T17" s="39"/>
      <c r="U17" s="80"/>
      <c r="V17" s="39"/>
    </row>
    <row r="18" spans="1:22" ht="17.25" customHeight="1" x14ac:dyDescent="0.25">
      <c r="A18" s="206" t="s">
        <v>21</v>
      </c>
      <c r="B18" s="58">
        <v>16160</v>
      </c>
      <c r="C18" s="58">
        <v>16041</v>
      </c>
      <c r="D18" s="58">
        <v>15988</v>
      </c>
      <c r="E18" s="58">
        <v>15999</v>
      </c>
      <c r="F18" s="58">
        <v>16055</v>
      </c>
      <c r="G18" s="58">
        <v>16141</v>
      </c>
      <c r="H18" s="60">
        <v>16539</v>
      </c>
      <c r="I18" s="60">
        <v>16993</v>
      </c>
      <c r="J18" s="60">
        <v>17568</v>
      </c>
      <c r="K18" s="60">
        <v>18496</v>
      </c>
      <c r="L18" s="61">
        <v>19027</v>
      </c>
      <c r="M18" s="234">
        <f t="shared" si="0"/>
        <v>531</v>
      </c>
      <c r="N18" s="244">
        <f t="shared" si="1"/>
        <v>2.8708910034602075E-2</v>
      </c>
      <c r="O18" s="218">
        <f t="shared" si="2"/>
        <v>2886</v>
      </c>
      <c r="P18" s="282">
        <f t="shared" si="3"/>
        <v>0.17879933089647482</v>
      </c>
      <c r="Q18" s="55">
        <f t="shared" si="4"/>
        <v>2867</v>
      </c>
      <c r="R18" s="244">
        <f t="shared" si="5"/>
        <v>0.17741336633663374</v>
      </c>
      <c r="S18" s="80"/>
      <c r="T18" s="39"/>
      <c r="U18" s="80"/>
      <c r="V18" s="39"/>
    </row>
    <row r="19" spans="1:22" ht="17.25" customHeight="1" x14ac:dyDescent="0.25">
      <c r="A19" s="206" t="s">
        <v>22</v>
      </c>
      <c r="B19" s="58">
        <v>34948</v>
      </c>
      <c r="C19" s="58">
        <v>33415</v>
      </c>
      <c r="D19" s="58">
        <v>32552</v>
      </c>
      <c r="E19" s="58">
        <v>32066</v>
      </c>
      <c r="F19" s="58">
        <v>31950</v>
      </c>
      <c r="G19" s="58">
        <v>32051</v>
      </c>
      <c r="H19" s="60">
        <v>32498</v>
      </c>
      <c r="I19" s="60">
        <v>33438</v>
      </c>
      <c r="J19" s="60">
        <v>34561</v>
      </c>
      <c r="K19" s="60">
        <v>36233</v>
      </c>
      <c r="L19" s="61">
        <v>37400</v>
      </c>
      <c r="M19" s="234">
        <f t="shared" si="0"/>
        <v>1167</v>
      </c>
      <c r="N19" s="244">
        <f t="shared" si="1"/>
        <v>3.2208207987193926E-2</v>
      </c>
      <c r="O19" s="218">
        <f t="shared" si="2"/>
        <v>5349</v>
      </c>
      <c r="P19" s="282">
        <f t="shared" si="3"/>
        <v>0.16689026863436407</v>
      </c>
      <c r="Q19" s="55">
        <f t="shared" si="4"/>
        <v>2452</v>
      </c>
      <c r="R19" s="244">
        <f t="shared" si="5"/>
        <v>7.016138262561511E-2</v>
      </c>
      <c r="S19" s="80"/>
      <c r="T19" s="39"/>
      <c r="U19" s="80"/>
      <c r="V19" s="39"/>
    </row>
    <row r="20" spans="1:22" s="113" customFormat="1" ht="13.5" customHeight="1" x14ac:dyDescent="0.25">
      <c r="A20" s="207"/>
      <c r="B20" s="256"/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309"/>
      <c r="N20" s="214"/>
      <c r="O20" s="309"/>
      <c r="P20" s="313"/>
      <c r="Q20" s="309"/>
      <c r="R20" s="214"/>
      <c r="S20" s="80"/>
      <c r="T20" s="39"/>
      <c r="U20" s="80"/>
      <c r="V20" s="39"/>
    </row>
    <row r="21" spans="1:22" s="8" customFormat="1" ht="24.75" customHeight="1" x14ac:dyDescent="0.15">
      <c r="A21" s="477" t="s">
        <v>386</v>
      </c>
      <c r="B21" s="477"/>
      <c r="C21" s="477"/>
      <c r="D21" s="477"/>
      <c r="E21" s="477"/>
      <c r="F21" s="477"/>
      <c r="G21" s="477"/>
      <c r="H21" s="477"/>
      <c r="I21" s="477"/>
      <c r="J21" s="477"/>
      <c r="K21" s="477"/>
      <c r="L21" s="477"/>
      <c r="M21" s="477"/>
      <c r="N21" s="477"/>
      <c r="O21" s="477"/>
      <c r="P21" s="477"/>
      <c r="Q21" s="477"/>
      <c r="R21" s="477"/>
    </row>
    <row r="22" spans="1:22" x14ac:dyDescent="0.25">
      <c r="A22" s="21" t="s">
        <v>107</v>
      </c>
    </row>
    <row r="23" spans="1:22" x14ac:dyDescent="0.2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</row>
    <row r="24" spans="1:22" x14ac:dyDescent="0.25"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</row>
  </sheetData>
  <mergeCells count="7">
    <mergeCell ref="Q3:R3"/>
    <mergeCell ref="A21:R21"/>
    <mergeCell ref="A1:O1"/>
    <mergeCell ref="A3:A4"/>
    <mergeCell ref="B3:L3"/>
    <mergeCell ref="M3:N3"/>
    <mergeCell ref="O3:P3"/>
  </mergeCells>
  <hyperlinks>
    <hyperlink ref="T2" location="OBSAH!A1" display="Zpět na obsah"/>
  </hyperlink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"/>
  <sheetViews>
    <sheetView showGridLines="0" workbookViewId="0"/>
  </sheetViews>
  <sheetFormatPr defaultColWidth="9.140625" defaultRowHeight="15" x14ac:dyDescent="0.25"/>
  <cols>
    <col min="1" max="1" width="18" style="34" customWidth="1"/>
    <col min="2" max="12" width="6.7109375" style="34" customWidth="1"/>
    <col min="13" max="13" width="5.28515625" style="34" bestFit="1" customWidth="1"/>
    <col min="14" max="14" width="5.42578125" style="34" bestFit="1" customWidth="1"/>
    <col min="15" max="15" width="6.140625" style="34" bestFit="1" customWidth="1"/>
    <col min="16" max="16" width="5.42578125" style="34" bestFit="1" customWidth="1"/>
    <col min="17" max="17" width="5.85546875" style="34" customWidth="1"/>
    <col min="18" max="18" width="6" style="34" bestFit="1" customWidth="1"/>
    <col min="19" max="16384" width="9.140625" style="34"/>
  </cols>
  <sheetData>
    <row r="1" spans="1:41" s="12" customFormat="1" ht="17.25" customHeight="1" x14ac:dyDescent="0.2">
      <c r="A1" s="25" t="s">
        <v>291</v>
      </c>
      <c r="B1" s="27"/>
      <c r="C1" s="27"/>
      <c r="D1" s="27"/>
      <c r="E1" s="18"/>
      <c r="F1" s="18"/>
      <c r="G1" s="18"/>
      <c r="H1" s="18"/>
      <c r="I1" s="18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</row>
    <row r="2" spans="1:41" ht="17.25" customHeight="1" thickBot="1" x14ac:dyDescent="0.3">
      <c r="A2" s="311" t="s">
        <v>376</v>
      </c>
      <c r="B2" s="33"/>
      <c r="C2" s="33"/>
      <c r="P2" s="33"/>
      <c r="Q2" s="33"/>
      <c r="R2" s="33"/>
      <c r="S2" s="33"/>
      <c r="T2" s="40" t="s">
        <v>357</v>
      </c>
      <c r="U2" s="33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</row>
    <row r="3" spans="1:41" ht="35.25" customHeight="1" x14ac:dyDescent="0.25">
      <c r="A3" s="452" t="s">
        <v>66</v>
      </c>
      <c r="B3" s="454" t="s">
        <v>71</v>
      </c>
      <c r="C3" s="455"/>
      <c r="D3" s="455"/>
      <c r="E3" s="455"/>
      <c r="F3" s="455"/>
      <c r="G3" s="455"/>
      <c r="H3" s="455"/>
      <c r="I3" s="455"/>
      <c r="J3" s="455"/>
      <c r="K3" s="455"/>
      <c r="L3" s="456"/>
      <c r="M3" s="447" t="s">
        <v>284</v>
      </c>
      <c r="N3" s="448"/>
      <c r="O3" s="449" t="s">
        <v>285</v>
      </c>
      <c r="P3" s="450"/>
      <c r="Q3" s="451" t="s">
        <v>286</v>
      </c>
      <c r="R3" s="448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</row>
    <row r="4" spans="1:41" ht="17.25" customHeight="1" thickBot="1" x14ac:dyDescent="0.3">
      <c r="A4" s="453"/>
      <c r="B4" s="209" t="s">
        <v>6</v>
      </c>
      <c r="C4" s="209" t="s">
        <v>7</v>
      </c>
      <c r="D4" s="209" t="s">
        <v>8</v>
      </c>
      <c r="E4" s="209" t="s">
        <v>57</v>
      </c>
      <c r="F4" s="209" t="s">
        <v>65</v>
      </c>
      <c r="G4" s="210" t="s">
        <v>99</v>
      </c>
      <c r="H4" s="210" t="s">
        <v>112</v>
      </c>
      <c r="I4" s="210" t="s">
        <v>124</v>
      </c>
      <c r="J4" s="210" t="s">
        <v>128</v>
      </c>
      <c r="K4" s="210" t="s">
        <v>131</v>
      </c>
      <c r="L4" s="212" t="s">
        <v>283</v>
      </c>
      <c r="M4" s="232" t="s">
        <v>67</v>
      </c>
      <c r="N4" s="213" t="s">
        <v>68</v>
      </c>
      <c r="O4" s="215" t="s">
        <v>67</v>
      </c>
      <c r="P4" s="213" t="s">
        <v>68</v>
      </c>
      <c r="Q4" s="215" t="s">
        <v>67</v>
      </c>
      <c r="R4" s="245" t="s">
        <v>68</v>
      </c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</row>
    <row r="5" spans="1:41" ht="17.25" customHeight="1" x14ac:dyDescent="0.25">
      <c r="A5" s="205" t="s">
        <v>356</v>
      </c>
      <c r="B5" s="59">
        <v>83544</v>
      </c>
      <c r="C5" s="59">
        <v>82294</v>
      </c>
      <c r="D5" s="59">
        <v>81943</v>
      </c>
      <c r="E5" s="59">
        <v>82298</v>
      </c>
      <c r="F5" s="59">
        <v>82577</v>
      </c>
      <c r="G5" s="59">
        <v>85053</v>
      </c>
      <c r="H5" s="57">
        <v>87075</v>
      </c>
      <c r="I5" s="57">
        <v>92073</v>
      </c>
      <c r="J5" s="57">
        <v>100543</v>
      </c>
      <c r="K5" s="57">
        <v>106001</v>
      </c>
      <c r="L5" s="62">
        <v>105970</v>
      </c>
      <c r="M5" s="233">
        <f t="shared" ref="M5:M19" si="0">L5-K5</f>
        <v>-31</v>
      </c>
      <c r="N5" s="246">
        <f t="shared" ref="N5:N19" si="1">L5/K5-1</f>
        <v>-2.9245007122569167E-4</v>
      </c>
      <c r="O5" s="217">
        <f t="shared" ref="O5:O19" si="2">L5-G5</f>
        <v>20917</v>
      </c>
      <c r="P5" s="269">
        <f t="shared" ref="P5:P19" si="3">L5/G5-1</f>
        <v>0.24592900897087699</v>
      </c>
      <c r="Q5" s="216">
        <f t="shared" ref="Q5:Q19" si="4">L5-B5</f>
        <v>22426</v>
      </c>
      <c r="R5" s="246">
        <f t="shared" ref="R5:R19" si="5">L5/B5-1</f>
        <v>0.26843340036388019</v>
      </c>
      <c r="S5" s="82"/>
      <c r="T5" s="83"/>
      <c r="U5" s="82"/>
      <c r="V5" s="83"/>
      <c r="W5" s="82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</row>
    <row r="6" spans="1:41" ht="17.25" customHeight="1" x14ac:dyDescent="0.25">
      <c r="A6" s="206" t="s">
        <v>9</v>
      </c>
      <c r="B6" s="58">
        <v>10312</v>
      </c>
      <c r="C6" s="58">
        <v>10769</v>
      </c>
      <c r="D6" s="58">
        <v>11369</v>
      </c>
      <c r="E6" s="58">
        <v>11439</v>
      </c>
      <c r="F6" s="58">
        <v>11399</v>
      </c>
      <c r="G6" s="58">
        <v>12359</v>
      </c>
      <c r="H6" s="60">
        <v>12657</v>
      </c>
      <c r="I6" s="60">
        <v>12901</v>
      </c>
      <c r="J6" s="60">
        <v>13691</v>
      </c>
      <c r="K6" s="60">
        <v>14260</v>
      </c>
      <c r="L6" s="61">
        <v>14139</v>
      </c>
      <c r="M6" s="234">
        <f t="shared" si="0"/>
        <v>-121</v>
      </c>
      <c r="N6" s="244">
        <f t="shared" si="1"/>
        <v>-8.4852734922861162E-3</v>
      </c>
      <c r="O6" s="218">
        <f t="shared" si="2"/>
        <v>1780</v>
      </c>
      <c r="P6" s="54">
        <f t="shared" si="3"/>
        <v>0.14402459745934126</v>
      </c>
      <c r="Q6" s="55">
        <f t="shared" si="4"/>
        <v>3827</v>
      </c>
      <c r="R6" s="244">
        <f t="shared" si="5"/>
        <v>0.37112102404965097</v>
      </c>
      <c r="S6" s="82"/>
      <c r="T6" s="83"/>
      <c r="U6" s="82"/>
      <c r="V6" s="83"/>
      <c r="W6" s="82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</row>
    <row r="7" spans="1:41" ht="17.25" customHeight="1" x14ac:dyDescent="0.25">
      <c r="A7" s="206" t="s">
        <v>10</v>
      </c>
      <c r="B7" s="58">
        <v>8037</v>
      </c>
      <c r="C7" s="58">
        <v>7541</v>
      </c>
      <c r="D7" s="58">
        <v>7557</v>
      </c>
      <c r="E7" s="58">
        <v>7804</v>
      </c>
      <c r="F7" s="58">
        <v>7868</v>
      </c>
      <c r="G7" s="58">
        <v>7915</v>
      </c>
      <c r="H7" s="60">
        <v>8229</v>
      </c>
      <c r="I7" s="60">
        <v>9314</v>
      </c>
      <c r="J7" s="60">
        <v>10440</v>
      </c>
      <c r="K7" s="60">
        <v>11432</v>
      </c>
      <c r="L7" s="61">
        <v>11544</v>
      </c>
      <c r="M7" s="234">
        <f t="shared" si="0"/>
        <v>112</v>
      </c>
      <c r="N7" s="244">
        <f t="shared" si="1"/>
        <v>9.7970608817354865E-3</v>
      </c>
      <c r="O7" s="218">
        <f t="shared" si="2"/>
        <v>3629</v>
      </c>
      <c r="P7" s="54">
        <f t="shared" si="3"/>
        <v>0.45849652558433363</v>
      </c>
      <c r="Q7" s="55">
        <f t="shared" si="4"/>
        <v>3507</v>
      </c>
      <c r="R7" s="244">
        <f t="shared" si="5"/>
        <v>0.43635684957073528</v>
      </c>
      <c r="S7" s="82"/>
      <c r="T7" s="83"/>
      <c r="U7" s="82"/>
      <c r="V7" s="83"/>
      <c r="W7" s="82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</row>
    <row r="8" spans="1:41" ht="17.25" customHeight="1" x14ac:dyDescent="0.25">
      <c r="A8" s="206" t="s">
        <v>11</v>
      </c>
      <c r="B8" s="58">
        <v>5282</v>
      </c>
      <c r="C8" s="58">
        <v>5230</v>
      </c>
      <c r="D8" s="58">
        <v>5096</v>
      </c>
      <c r="E8" s="58">
        <v>5099</v>
      </c>
      <c r="F8" s="58">
        <v>5235</v>
      </c>
      <c r="G8" s="58">
        <v>5399</v>
      </c>
      <c r="H8" s="60">
        <v>5394</v>
      </c>
      <c r="I8" s="60">
        <v>5866</v>
      </c>
      <c r="J8" s="60">
        <v>6492</v>
      </c>
      <c r="K8" s="60">
        <v>6706</v>
      </c>
      <c r="L8" s="61">
        <v>6719</v>
      </c>
      <c r="M8" s="234">
        <f t="shared" si="0"/>
        <v>13</v>
      </c>
      <c r="N8" s="244">
        <f t="shared" si="1"/>
        <v>1.9385624813599289E-3</v>
      </c>
      <c r="O8" s="218">
        <f t="shared" si="2"/>
        <v>1320</v>
      </c>
      <c r="P8" s="54">
        <f t="shared" si="3"/>
        <v>0.24448972031857741</v>
      </c>
      <c r="Q8" s="55">
        <f t="shared" si="4"/>
        <v>1437</v>
      </c>
      <c r="R8" s="244">
        <f t="shared" si="5"/>
        <v>0.27205603937902301</v>
      </c>
      <c r="S8" s="82"/>
      <c r="T8" s="83"/>
      <c r="U8" s="82"/>
      <c r="V8" s="83"/>
      <c r="W8" s="82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</row>
    <row r="9" spans="1:41" ht="17.25" customHeight="1" x14ac:dyDescent="0.25">
      <c r="A9" s="206" t="s">
        <v>12</v>
      </c>
      <c r="B9" s="58">
        <v>4505</v>
      </c>
      <c r="C9" s="58">
        <v>4280</v>
      </c>
      <c r="D9" s="58">
        <v>4506</v>
      </c>
      <c r="E9" s="58">
        <v>4464</v>
      </c>
      <c r="F9" s="58">
        <v>4539</v>
      </c>
      <c r="G9" s="58">
        <v>4667</v>
      </c>
      <c r="H9" s="60">
        <v>4801</v>
      </c>
      <c r="I9" s="60">
        <v>5251</v>
      </c>
      <c r="J9" s="60">
        <v>5769</v>
      </c>
      <c r="K9" s="60">
        <v>6176</v>
      </c>
      <c r="L9" s="61">
        <v>6426</v>
      </c>
      <c r="M9" s="234">
        <f t="shared" si="0"/>
        <v>250</v>
      </c>
      <c r="N9" s="244">
        <f t="shared" si="1"/>
        <v>4.0479274611398885E-2</v>
      </c>
      <c r="O9" s="218">
        <f t="shared" si="2"/>
        <v>1759</v>
      </c>
      <c r="P9" s="54">
        <f t="shared" si="3"/>
        <v>0.37690164988215136</v>
      </c>
      <c r="Q9" s="55">
        <f t="shared" si="4"/>
        <v>1921</v>
      </c>
      <c r="R9" s="244">
        <f t="shared" si="5"/>
        <v>0.42641509433962255</v>
      </c>
      <c r="S9" s="82"/>
      <c r="T9" s="83"/>
      <c r="U9" s="82"/>
      <c r="V9" s="83"/>
      <c r="W9" s="82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</row>
    <row r="10" spans="1:41" ht="17.25" customHeight="1" x14ac:dyDescent="0.25">
      <c r="A10" s="206" t="s">
        <v>13</v>
      </c>
      <c r="B10" s="58">
        <v>2230</v>
      </c>
      <c r="C10" s="58">
        <v>2221</v>
      </c>
      <c r="D10" s="58">
        <v>2299</v>
      </c>
      <c r="E10" s="58">
        <v>2265</v>
      </c>
      <c r="F10" s="58">
        <v>2070</v>
      </c>
      <c r="G10" s="58">
        <v>2261</v>
      </c>
      <c r="H10" s="60">
        <v>2142</v>
      </c>
      <c r="I10" s="60">
        <v>2298</v>
      </c>
      <c r="J10" s="60">
        <v>2595</v>
      </c>
      <c r="K10" s="60">
        <v>2686</v>
      </c>
      <c r="L10" s="61">
        <v>2673</v>
      </c>
      <c r="M10" s="234">
        <f t="shared" si="0"/>
        <v>-13</v>
      </c>
      <c r="N10" s="244">
        <f t="shared" si="1"/>
        <v>-4.8399106478034248E-3</v>
      </c>
      <c r="O10" s="218">
        <f t="shared" si="2"/>
        <v>412</v>
      </c>
      <c r="P10" s="54">
        <f t="shared" si="3"/>
        <v>0.18222025652366214</v>
      </c>
      <c r="Q10" s="55">
        <f t="shared" si="4"/>
        <v>443</v>
      </c>
      <c r="R10" s="244">
        <f t="shared" si="5"/>
        <v>0.1986547085201793</v>
      </c>
      <c r="S10" s="82"/>
      <c r="T10" s="83"/>
      <c r="U10" s="82"/>
      <c r="V10" s="83"/>
      <c r="W10" s="82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</row>
    <row r="11" spans="1:41" ht="17.25" customHeight="1" x14ac:dyDescent="0.25">
      <c r="A11" s="206" t="s">
        <v>14</v>
      </c>
      <c r="B11" s="58">
        <v>7237</v>
      </c>
      <c r="C11" s="58">
        <v>7274</v>
      </c>
      <c r="D11" s="58">
        <v>7241</v>
      </c>
      <c r="E11" s="58">
        <v>7114</v>
      </c>
      <c r="F11" s="58">
        <v>7180</v>
      </c>
      <c r="G11" s="58">
        <v>7325</v>
      </c>
      <c r="H11" s="60">
        <v>7452</v>
      </c>
      <c r="I11" s="60">
        <v>7658</v>
      </c>
      <c r="J11" s="60">
        <v>8440</v>
      </c>
      <c r="K11" s="60">
        <v>8921</v>
      </c>
      <c r="L11" s="61">
        <v>8677</v>
      </c>
      <c r="M11" s="234">
        <f t="shared" si="0"/>
        <v>-244</v>
      </c>
      <c r="N11" s="244">
        <f t="shared" si="1"/>
        <v>-2.7351193812352848E-2</v>
      </c>
      <c r="O11" s="218">
        <f t="shared" si="2"/>
        <v>1352</v>
      </c>
      <c r="P11" s="54">
        <f t="shared" si="3"/>
        <v>0.18457337883959046</v>
      </c>
      <c r="Q11" s="55">
        <f t="shared" si="4"/>
        <v>1440</v>
      </c>
      <c r="R11" s="244">
        <f t="shared" si="5"/>
        <v>0.19897747685505052</v>
      </c>
      <c r="S11" s="82"/>
      <c r="T11" s="83"/>
      <c r="U11" s="82"/>
      <c r="V11" s="83"/>
      <c r="W11" s="82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</row>
    <row r="12" spans="1:41" ht="17.25" customHeight="1" x14ac:dyDescent="0.25">
      <c r="A12" s="206" t="s">
        <v>15</v>
      </c>
      <c r="B12" s="58">
        <v>3378</v>
      </c>
      <c r="C12" s="58">
        <v>3356</v>
      </c>
      <c r="D12" s="58">
        <v>3263</v>
      </c>
      <c r="E12" s="58">
        <v>3233</v>
      </c>
      <c r="F12" s="58">
        <v>3406</v>
      </c>
      <c r="G12" s="58">
        <v>3442</v>
      </c>
      <c r="H12" s="60">
        <v>3596</v>
      </c>
      <c r="I12" s="60">
        <v>3651</v>
      </c>
      <c r="J12" s="60">
        <v>4184</v>
      </c>
      <c r="K12" s="60">
        <v>4357</v>
      </c>
      <c r="L12" s="61">
        <v>4407</v>
      </c>
      <c r="M12" s="234">
        <f t="shared" si="0"/>
        <v>50</v>
      </c>
      <c r="N12" s="244">
        <f t="shared" si="1"/>
        <v>1.1475786091347251E-2</v>
      </c>
      <c r="O12" s="218">
        <f t="shared" si="2"/>
        <v>965</v>
      </c>
      <c r="P12" s="54">
        <f t="shared" si="3"/>
        <v>0.28036025566531086</v>
      </c>
      <c r="Q12" s="55">
        <f t="shared" si="4"/>
        <v>1029</v>
      </c>
      <c r="R12" s="244">
        <f t="shared" si="5"/>
        <v>0.30461811722912957</v>
      </c>
      <c r="S12" s="82"/>
      <c r="T12" s="83"/>
      <c r="U12" s="82"/>
      <c r="V12" s="83"/>
      <c r="W12" s="82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</row>
    <row r="13" spans="1:41" ht="17.25" customHeight="1" x14ac:dyDescent="0.25">
      <c r="A13" s="206" t="s">
        <v>16</v>
      </c>
      <c r="B13" s="58">
        <v>4873</v>
      </c>
      <c r="C13" s="58">
        <v>4617</v>
      </c>
      <c r="D13" s="58">
        <v>4620</v>
      </c>
      <c r="E13" s="58">
        <v>4433</v>
      </c>
      <c r="F13" s="58">
        <v>4254</v>
      </c>
      <c r="G13" s="58">
        <v>4547</v>
      </c>
      <c r="H13" s="60">
        <v>4704</v>
      </c>
      <c r="I13" s="60">
        <v>4956</v>
      </c>
      <c r="J13" s="60">
        <v>5397</v>
      </c>
      <c r="K13" s="60">
        <v>5871</v>
      </c>
      <c r="L13" s="61">
        <v>5721</v>
      </c>
      <c r="M13" s="234">
        <f t="shared" si="0"/>
        <v>-150</v>
      </c>
      <c r="N13" s="244">
        <f t="shared" si="1"/>
        <v>-2.5549310168625494E-2</v>
      </c>
      <c r="O13" s="218">
        <f t="shared" si="2"/>
        <v>1174</v>
      </c>
      <c r="P13" s="54">
        <f t="shared" si="3"/>
        <v>0.25819221464701991</v>
      </c>
      <c r="Q13" s="55">
        <f t="shared" si="4"/>
        <v>848</v>
      </c>
      <c r="R13" s="244">
        <f t="shared" si="5"/>
        <v>0.17402011081469326</v>
      </c>
      <c r="S13" s="82"/>
      <c r="T13" s="83"/>
      <c r="U13" s="82"/>
      <c r="V13" s="83"/>
      <c r="W13" s="82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</row>
    <row r="14" spans="1:41" ht="17.25" customHeight="1" x14ac:dyDescent="0.25">
      <c r="A14" s="206" t="s">
        <v>17</v>
      </c>
      <c r="B14" s="58">
        <v>4360</v>
      </c>
      <c r="C14" s="58">
        <v>4448</v>
      </c>
      <c r="D14" s="58">
        <v>4297</v>
      </c>
      <c r="E14" s="58">
        <v>4455</v>
      </c>
      <c r="F14" s="58">
        <v>4382</v>
      </c>
      <c r="G14" s="58">
        <v>4682</v>
      </c>
      <c r="H14" s="60">
        <v>4698</v>
      </c>
      <c r="I14" s="60">
        <v>4956</v>
      </c>
      <c r="J14" s="60">
        <v>5539</v>
      </c>
      <c r="K14" s="60">
        <v>5816</v>
      </c>
      <c r="L14" s="61">
        <v>5600</v>
      </c>
      <c r="M14" s="234">
        <f t="shared" si="0"/>
        <v>-216</v>
      </c>
      <c r="N14" s="244">
        <f t="shared" si="1"/>
        <v>-3.7138927097661645E-2</v>
      </c>
      <c r="O14" s="218">
        <f t="shared" si="2"/>
        <v>918</v>
      </c>
      <c r="P14" s="54">
        <f t="shared" si="3"/>
        <v>0.19607005553182399</v>
      </c>
      <c r="Q14" s="55">
        <f t="shared" si="4"/>
        <v>1240</v>
      </c>
      <c r="R14" s="244">
        <f t="shared" si="5"/>
        <v>0.28440366972477071</v>
      </c>
      <c r="S14" s="82"/>
      <c r="T14" s="83"/>
      <c r="U14" s="82"/>
      <c r="V14" s="83"/>
      <c r="W14" s="82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</row>
    <row r="15" spans="1:41" ht="17.25" customHeight="1" x14ac:dyDescent="0.25">
      <c r="A15" s="206" t="s">
        <v>18</v>
      </c>
      <c r="B15" s="58">
        <v>4299</v>
      </c>
      <c r="C15" s="58">
        <v>4154</v>
      </c>
      <c r="D15" s="58">
        <v>4085</v>
      </c>
      <c r="E15" s="58">
        <v>4122</v>
      </c>
      <c r="F15" s="58">
        <v>4301</v>
      </c>
      <c r="G15" s="58">
        <v>4272</v>
      </c>
      <c r="H15" s="60">
        <v>4564</v>
      </c>
      <c r="I15" s="60">
        <v>4548</v>
      </c>
      <c r="J15" s="60">
        <v>5080</v>
      </c>
      <c r="K15" s="60">
        <v>5357</v>
      </c>
      <c r="L15" s="61">
        <v>5277</v>
      </c>
      <c r="M15" s="234">
        <f t="shared" si="0"/>
        <v>-80</v>
      </c>
      <c r="N15" s="244">
        <f t="shared" si="1"/>
        <v>-1.4933731566175057E-2</v>
      </c>
      <c r="O15" s="218">
        <f t="shared" si="2"/>
        <v>1005</v>
      </c>
      <c r="P15" s="54">
        <f t="shared" si="3"/>
        <v>0.235252808988764</v>
      </c>
      <c r="Q15" s="55">
        <f t="shared" si="4"/>
        <v>978</v>
      </c>
      <c r="R15" s="244">
        <f t="shared" si="5"/>
        <v>0.22749476622470333</v>
      </c>
      <c r="S15" s="82"/>
      <c r="T15" s="83"/>
      <c r="U15" s="82"/>
      <c r="V15" s="83"/>
      <c r="W15" s="82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</row>
    <row r="16" spans="1:41" ht="17.25" customHeight="1" x14ac:dyDescent="0.25">
      <c r="A16" s="206" t="s">
        <v>19</v>
      </c>
      <c r="B16" s="58">
        <v>9076</v>
      </c>
      <c r="C16" s="58">
        <v>8876</v>
      </c>
      <c r="D16" s="58">
        <v>8649</v>
      </c>
      <c r="E16" s="58">
        <v>8707</v>
      </c>
      <c r="F16" s="58">
        <v>8763</v>
      </c>
      <c r="G16" s="58">
        <v>8881</v>
      </c>
      <c r="H16" s="60">
        <v>9160</v>
      </c>
      <c r="I16" s="60">
        <v>9703</v>
      </c>
      <c r="J16" s="60">
        <v>10629</v>
      </c>
      <c r="K16" s="60">
        <v>11004</v>
      </c>
      <c r="L16" s="61">
        <v>11452</v>
      </c>
      <c r="M16" s="234">
        <f t="shared" si="0"/>
        <v>448</v>
      </c>
      <c r="N16" s="244">
        <f t="shared" si="1"/>
        <v>4.0712468193384144E-2</v>
      </c>
      <c r="O16" s="218">
        <f t="shared" si="2"/>
        <v>2571</v>
      </c>
      <c r="P16" s="54">
        <f t="shared" si="3"/>
        <v>0.28949442630334432</v>
      </c>
      <c r="Q16" s="55">
        <f t="shared" si="4"/>
        <v>2376</v>
      </c>
      <c r="R16" s="244">
        <f t="shared" si="5"/>
        <v>0.26178933450859398</v>
      </c>
      <c r="S16" s="82"/>
      <c r="T16" s="83"/>
      <c r="U16" s="82"/>
      <c r="V16" s="83"/>
      <c r="W16" s="82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</row>
    <row r="17" spans="1:41" ht="17.25" customHeight="1" x14ac:dyDescent="0.25">
      <c r="A17" s="206" t="s">
        <v>20</v>
      </c>
      <c r="B17" s="58">
        <v>5350</v>
      </c>
      <c r="C17" s="58">
        <v>5060</v>
      </c>
      <c r="D17" s="58">
        <v>5117</v>
      </c>
      <c r="E17" s="58">
        <v>5112</v>
      </c>
      <c r="F17" s="58">
        <v>5186</v>
      </c>
      <c r="G17" s="58">
        <v>5136</v>
      </c>
      <c r="H17" s="60">
        <v>5319</v>
      </c>
      <c r="I17" s="60">
        <v>5781</v>
      </c>
      <c r="J17" s="60">
        <v>6158</v>
      </c>
      <c r="K17" s="60">
        <v>6562</v>
      </c>
      <c r="L17" s="61">
        <v>6683</v>
      </c>
      <c r="M17" s="234">
        <f t="shared" si="0"/>
        <v>121</v>
      </c>
      <c r="N17" s="244">
        <f t="shared" si="1"/>
        <v>1.8439500152392485E-2</v>
      </c>
      <c r="O17" s="218">
        <f t="shared" si="2"/>
        <v>1547</v>
      </c>
      <c r="P17" s="54">
        <f t="shared" si="3"/>
        <v>0.30120716510903423</v>
      </c>
      <c r="Q17" s="55">
        <f t="shared" si="4"/>
        <v>1333</v>
      </c>
      <c r="R17" s="244">
        <f t="shared" si="5"/>
        <v>0.249158878504673</v>
      </c>
      <c r="S17" s="82"/>
      <c r="T17" s="83"/>
      <c r="U17" s="82"/>
      <c r="V17" s="83"/>
      <c r="W17" s="82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</row>
    <row r="18" spans="1:41" ht="17.25" customHeight="1" x14ac:dyDescent="0.25">
      <c r="A18" s="206" t="s">
        <v>21</v>
      </c>
      <c r="B18" s="58">
        <v>4689</v>
      </c>
      <c r="C18" s="58">
        <v>4608</v>
      </c>
      <c r="D18" s="58">
        <v>4482</v>
      </c>
      <c r="E18" s="58">
        <v>4525</v>
      </c>
      <c r="F18" s="58">
        <v>4594</v>
      </c>
      <c r="G18" s="58">
        <v>4568</v>
      </c>
      <c r="H18" s="60">
        <v>4767</v>
      </c>
      <c r="I18" s="60">
        <v>4975</v>
      </c>
      <c r="J18" s="60">
        <v>5295</v>
      </c>
      <c r="K18" s="60">
        <v>5614</v>
      </c>
      <c r="L18" s="61">
        <v>5566</v>
      </c>
      <c r="M18" s="234">
        <f t="shared" si="0"/>
        <v>-48</v>
      </c>
      <c r="N18" s="244">
        <f t="shared" si="1"/>
        <v>-8.5500534378339932E-3</v>
      </c>
      <c r="O18" s="218">
        <f t="shared" si="2"/>
        <v>998</v>
      </c>
      <c r="P18" s="54">
        <f t="shared" si="3"/>
        <v>0.21847635726795089</v>
      </c>
      <c r="Q18" s="55">
        <f t="shared" si="4"/>
        <v>877</v>
      </c>
      <c r="R18" s="244">
        <f t="shared" si="5"/>
        <v>0.1870334826188953</v>
      </c>
      <c r="S18" s="82"/>
      <c r="T18" s="83"/>
      <c r="U18" s="82"/>
      <c r="V18" s="83"/>
      <c r="W18" s="82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</row>
    <row r="19" spans="1:41" ht="17.25" customHeight="1" x14ac:dyDescent="0.25">
      <c r="A19" s="206" t="s">
        <v>22</v>
      </c>
      <c r="B19" s="58">
        <v>9916</v>
      </c>
      <c r="C19" s="58">
        <v>9860</v>
      </c>
      <c r="D19" s="58">
        <v>9362</v>
      </c>
      <c r="E19" s="58">
        <v>9526</v>
      </c>
      <c r="F19" s="58">
        <v>9400</v>
      </c>
      <c r="G19" s="58">
        <v>9599</v>
      </c>
      <c r="H19" s="60">
        <v>9592</v>
      </c>
      <c r="I19" s="60">
        <v>10215</v>
      </c>
      <c r="J19" s="60">
        <v>10834</v>
      </c>
      <c r="K19" s="60">
        <v>11239</v>
      </c>
      <c r="L19" s="61">
        <v>11086</v>
      </c>
      <c r="M19" s="234">
        <f t="shared" si="0"/>
        <v>-153</v>
      </c>
      <c r="N19" s="244">
        <f t="shared" si="1"/>
        <v>-1.3613310792775168E-2</v>
      </c>
      <c r="O19" s="218">
        <f t="shared" si="2"/>
        <v>1487</v>
      </c>
      <c r="P19" s="54">
        <f t="shared" si="3"/>
        <v>0.15491196999687462</v>
      </c>
      <c r="Q19" s="55">
        <f t="shared" si="4"/>
        <v>1170</v>
      </c>
      <c r="R19" s="244">
        <f t="shared" si="5"/>
        <v>0.11799112545381196</v>
      </c>
      <c r="S19" s="82"/>
      <c r="T19" s="83"/>
      <c r="U19" s="82"/>
      <c r="V19" s="83"/>
      <c r="W19" s="82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</row>
    <row r="20" spans="1:41" s="113" customFormat="1" ht="12" customHeight="1" x14ac:dyDescent="0.25">
      <c r="A20" s="207"/>
      <c r="B20" s="256"/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309"/>
      <c r="N20" s="214"/>
      <c r="O20" s="309"/>
      <c r="P20" s="214"/>
      <c r="Q20" s="309"/>
      <c r="R20" s="214"/>
      <c r="S20" s="82"/>
      <c r="T20" s="83"/>
      <c r="U20" s="82"/>
      <c r="V20" s="83"/>
      <c r="W20" s="82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</row>
    <row r="21" spans="1:41" s="8" customFormat="1" ht="24.75" customHeight="1" x14ac:dyDescent="0.25">
      <c r="A21" s="477" t="s">
        <v>120</v>
      </c>
      <c r="B21" s="477"/>
      <c r="C21" s="477"/>
      <c r="D21" s="477"/>
      <c r="E21" s="477"/>
      <c r="F21" s="477"/>
      <c r="G21" s="477"/>
      <c r="H21" s="477"/>
      <c r="I21" s="477"/>
      <c r="J21" s="477"/>
      <c r="K21" s="477"/>
      <c r="L21" s="477"/>
      <c r="M21" s="477"/>
      <c r="N21" s="477"/>
      <c r="O21" s="477"/>
      <c r="P21" s="477"/>
      <c r="Q21" s="477"/>
      <c r="R21" s="477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7"/>
      <c r="AM21" s="47"/>
      <c r="AN21" s="47"/>
      <c r="AO21" s="48"/>
    </row>
    <row r="22" spans="1:41" x14ac:dyDescent="0.25">
      <c r="A22" s="21" t="s">
        <v>107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41" s="76" customFormat="1" x14ac:dyDescent="0.2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</row>
    <row r="24" spans="1:41" x14ac:dyDescent="0.25">
      <c r="A24" s="10"/>
      <c r="B24" s="318"/>
      <c r="C24" s="318"/>
      <c r="D24" s="318"/>
      <c r="E24" s="318"/>
      <c r="F24" s="318"/>
      <c r="G24" s="318"/>
      <c r="H24" s="318"/>
      <c r="I24" s="318"/>
      <c r="J24" s="318"/>
      <c r="K24" s="318"/>
      <c r="L24" s="318"/>
      <c r="M24" s="318"/>
      <c r="N24" s="10"/>
    </row>
    <row r="25" spans="1:4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</sheetData>
  <mergeCells count="6">
    <mergeCell ref="A21:R21"/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showGridLines="0" workbookViewId="0"/>
  </sheetViews>
  <sheetFormatPr defaultColWidth="9.140625" defaultRowHeight="15" x14ac:dyDescent="0.25"/>
  <cols>
    <col min="1" max="1" width="18" style="34" customWidth="1"/>
    <col min="2" max="12" width="6.7109375" style="34" customWidth="1"/>
    <col min="13" max="18" width="6.42578125" style="34" customWidth="1"/>
    <col min="19" max="16384" width="9.140625" style="34"/>
  </cols>
  <sheetData>
    <row r="1" spans="1:23" s="12" customFormat="1" ht="17.25" customHeight="1" x14ac:dyDescent="0.2">
      <c r="A1" s="25" t="s">
        <v>295</v>
      </c>
      <c r="B1" s="27"/>
      <c r="C1" s="27"/>
      <c r="D1" s="27"/>
      <c r="E1" s="18"/>
      <c r="F1" s="18"/>
      <c r="G1" s="18"/>
      <c r="H1" s="18"/>
      <c r="I1" s="18"/>
      <c r="P1" s="52"/>
    </row>
    <row r="2" spans="1:23" ht="17.25" customHeight="1" thickBot="1" x14ac:dyDescent="0.3">
      <c r="A2" s="311" t="s">
        <v>376</v>
      </c>
      <c r="B2" s="33"/>
      <c r="C2" s="33"/>
      <c r="P2" s="33"/>
      <c r="Q2" s="33"/>
      <c r="R2" s="33"/>
      <c r="S2" s="33"/>
      <c r="T2" s="40" t="s">
        <v>357</v>
      </c>
      <c r="U2" s="33"/>
    </row>
    <row r="3" spans="1:23" ht="24" customHeight="1" x14ac:dyDescent="0.25">
      <c r="A3" s="452" t="s">
        <v>66</v>
      </c>
      <c r="B3" s="454" t="s">
        <v>71</v>
      </c>
      <c r="C3" s="455"/>
      <c r="D3" s="455"/>
      <c r="E3" s="455"/>
      <c r="F3" s="455"/>
      <c r="G3" s="455"/>
      <c r="H3" s="455"/>
      <c r="I3" s="455"/>
      <c r="J3" s="455"/>
      <c r="K3" s="455"/>
      <c r="L3" s="456"/>
      <c r="M3" s="447" t="s">
        <v>132</v>
      </c>
      <c r="N3" s="448"/>
      <c r="O3" s="449" t="s">
        <v>133</v>
      </c>
      <c r="P3" s="450"/>
      <c r="Q3" s="451" t="s">
        <v>134</v>
      </c>
      <c r="R3" s="448"/>
    </row>
    <row r="4" spans="1:23" ht="17.25" customHeight="1" thickBot="1" x14ac:dyDescent="0.3">
      <c r="A4" s="453"/>
      <c r="B4" s="209" t="s">
        <v>5</v>
      </c>
      <c r="C4" s="209" t="s">
        <v>6</v>
      </c>
      <c r="D4" s="209" t="s">
        <v>7</v>
      </c>
      <c r="E4" s="209" t="s">
        <v>8</v>
      </c>
      <c r="F4" s="209" t="s">
        <v>57</v>
      </c>
      <c r="G4" s="210" t="s">
        <v>65</v>
      </c>
      <c r="H4" s="210" t="s">
        <v>99</v>
      </c>
      <c r="I4" s="210" t="s">
        <v>112</v>
      </c>
      <c r="J4" s="211" t="s">
        <v>124</v>
      </c>
      <c r="K4" s="210" t="s">
        <v>128</v>
      </c>
      <c r="L4" s="212" t="s">
        <v>131</v>
      </c>
      <c r="M4" s="232" t="s">
        <v>67</v>
      </c>
      <c r="N4" s="213" t="s">
        <v>68</v>
      </c>
      <c r="O4" s="215" t="s">
        <v>67</v>
      </c>
      <c r="P4" s="213" t="s">
        <v>68</v>
      </c>
      <c r="Q4" s="215" t="s">
        <v>67</v>
      </c>
      <c r="R4" s="245" t="s">
        <v>68</v>
      </c>
    </row>
    <row r="5" spans="1:23" ht="17.25" customHeight="1" x14ac:dyDescent="0.25">
      <c r="A5" s="205" t="s">
        <v>356</v>
      </c>
      <c r="B5" s="59">
        <v>63770</v>
      </c>
      <c r="C5" s="59">
        <v>59693</v>
      </c>
      <c r="D5" s="59">
        <v>55167</v>
      </c>
      <c r="E5" s="59">
        <v>55412</v>
      </c>
      <c r="F5" s="59">
        <v>55186</v>
      </c>
      <c r="G5" s="59">
        <v>55862</v>
      </c>
      <c r="H5" s="57">
        <v>60389</v>
      </c>
      <c r="I5" s="57">
        <v>65302</v>
      </c>
      <c r="J5" s="57">
        <v>61605</v>
      </c>
      <c r="K5" s="57">
        <v>64277</v>
      </c>
      <c r="L5" s="62">
        <v>69607</v>
      </c>
      <c r="M5" s="233">
        <f>L5-K5</f>
        <v>5330</v>
      </c>
      <c r="N5" s="246">
        <f>L5/K5-1</f>
        <v>8.2922351696563368E-2</v>
      </c>
      <c r="O5" s="217">
        <f>L5-G5</f>
        <v>13745</v>
      </c>
      <c r="P5" s="269">
        <f>L5/G5-1</f>
        <v>0.24605277290465799</v>
      </c>
      <c r="Q5" s="216">
        <f>L5-B5</f>
        <v>5837</v>
      </c>
      <c r="R5" s="246">
        <f>L5/B5-1</f>
        <v>9.1532068370707265E-2</v>
      </c>
      <c r="S5"/>
      <c r="T5"/>
      <c r="U5"/>
      <c r="V5"/>
      <c r="W5"/>
    </row>
    <row r="6" spans="1:23" ht="17.25" customHeight="1" x14ac:dyDescent="0.25">
      <c r="A6" s="206" t="s">
        <v>9</v>
      </c>
      <c r="B6" s="58">
        <v>7250</v>
      </c>
      <c r="C6" s="58">
        <v>6908</v>
      </c>
      <c r="D6" s="58">
        <v>6491</v>
      </c>
      <c r="E6" s="58">
        <v>6594</v>
      </c>
      <c r="F6" s="58">
        <v>6899</v>
      </c>
      <c r="G6" s="58">
        <v>7394</v>
      </c>
      <c r="H6" s="60">
        <v>8429</v>
      </c>
      <c r="I6" s="60">
        <v>8976</v>
      </c>
      <c r="J6" s="60">
        <v>8580</v>
      </c>
      <c r="K6" s="60">
        <v>9121</v>
      </c>
      <c r="L6" s="61">
        <v>9744</v>
      </c>
      <c r="M6" s="234">
        <f t="shared" ref="M6:M19" si="0">L6-K6</f>
        <v>623</v>
      </c>
      <c r="N6" s="244">
        <f t="shared" ref="N6:N19" si="1">L6/K6-1</f>
        <v>6.8303914044512748E-2</v>
      </c>
      <c r="O6" s="218">
        <f t="shared" ref="O6:O19" si="2">L6-G6</f>
        <v>2350</v>
      </c>
      <c r="P6" s="54">
        <f t="shared" ref="P6:P19" si="3">L6/G6-1</f>
        <v>0.31782526372734643</v>
      </c>
      <c r="Q6" s="55">
        <f t="shared" ref="Q6:Q19" si="4">L6-B6</f>
        <v>2494</v>
      </c>
      <c r="R6" s="244">
        <f t="shared" ref="R6:R19" si="5">L6/B6-1</f>
        <v>0.34400000000000008</v>
      </c>
      <c r="S6"/>
      <c r="T6"/>
      <c r="U6"/>
      <c r="V6"/>
      <c r="W6"/>
    </row>
    <row r="7" spans="1:23" ht="17.25" customHeight="1" x14ac:dyDescent="0.25">
      <c r="A7" s="206" t="s">
        <v>10</v>
      </c>
      <c r="B7" s="58">
        <v>5986</v>
      </c>
      <c r="C7" s="58">
        <v>5827</v>
      </c>
      <c r="D7" s="58">
        <v>5227</v>
      </c>
      <c r="E7" s="58">
        <v>5420</v>
      </c>
      <c r="F7" s="58">
        <v>5171</v>
      </c>
      <c r="G7" s="58">
        <v>5117</v>
      </c>
      <c r="H7" s="60">
        <v>5523</v>
      </c>
      <c r="I7" s="60">
        <v>6045</v>
      </c>
      <c r="J7" s="60">
        <v>5715</v>
      </c>
      <c r="K7" s="60">
        <v>5895</v>
      </c>
      <c r="L7" s="61">
        <v>6435</v>
      </c>
      <c r="M7" s="234">
        <f t="shared" si="0"/>
        <v>540</v>
      </c>
      <c r="N7" s="244">
        <f t="shared" si="1"/>
        <v>9.1603053435114434E-2</v>
      </c>
      <c r="O7" s="218">
        <f t="shared" si="2"/>
        <v>1318</v>
      </c>
      <c r="P7" s="54">
        <f t="shared" si="3"/>
        <v>0.2575727965604846</v>
      </c>
      <c r="Q7" s="55">
        <f t="shared" si="4"/>
        <v>449</v>
      </c>
      <c r="R7" s="244">
        <f t="shared" si="5"/>
        <v>7.5008352823254354E-2</v>
      </c>
      <c r="S7"/>
      <c r="T7"/>
      <c r="U7"/>
      <c r="V7"/>
      <c r="W7"/>
    </row>
    <row r="8" spans="1:23" ht="17.25" customHeight="1" x14ac:dyDescent="0.25">
      <c r="A8" s="206" t="s">
        <v>11</v>
      </c>
      <c r="B8" s="58">
        <v>4220</v>
      </c>
      <c r="C8" s="58">
        <v>3907</v>
      </c>
      <c r="D8" s="58">
        <v>3624</v>
      </c>
      <c r="E8" s="58">
        <v>3667</v>
      </c>
      <c r="F8" s="58">
        <v>3583</v>
      </c>
      <c r="G8" s="58">
        <v>3698</v>
      </c>
      <c r="H8" s="60">
        <v>4035</v>
      </c>
      <c r="I8" s="60">
        <v>4191</v>
      </c>
      <c r="J8" s="60">
        <v>4126</v>
      </c>
      <c r="K8" s="60">
        <v>4375</v>
      </c>
      <c r="L8" s="61">
        <v>4608</v>
      </c>
      <c r="M8" s="234">
        <f t="shared" si="0"/>
        <v>233</v>
      </c>
      <c r="N8" s="244">
        <f t="shared" si="1"/>
        <v>5.3257142857142892E-2</v>
      </c>
      <c r="O8" s="218">
        <f t="shared" si="2"/>
        <v>910</v>
      </c>
      <c r="P8" s="54">
        <f t="shared" si="3"/>
        <v>0.2460789616008654</v>
      </c>
      <c r="Q8" s="55">
        <f t="shared" si="4"/>
        <v>388</v>
      </c>
      <c r="R8" s="244">
        <f t="shared" si="5"/>
        <v>9.1943127962085258E-2</v>
      </c>
      <c r="S8"/>
      <c r="T8"/>
      <c r="U8"/>
      <c r="V8"/>
      <c r="W8"/>
    </row>
    <row r="9" spans="1:23" ht="17.25" customHeight="1" x14ac:dyDescent="0.25">
      <c r="A9" s="206" t="s">
        <v>12</v>
      </c>
      <c r="B9" s="58">
        <v>3407</v>
      </c>
      <c r="C9" s="58">
        <v>3010</v>
      </c>
      <c r="D9" s="58">
        <v>2870</v>
      </c>
      <c r="E9" s="58">
        <v>2859</v>
      </c>
      <c r="F9" s="58">
        <v>3001</v>
      </c>
      <c r="G9" s="58">
        <v>3029</v>
      </c>
      <c r="H9" s="60">
        <v>3326</v>
      </c>
      <c r="I9" s="60">
        <v>3638</v>
      </c>
      <c r="J9" s="60">
        <v>3448</v>
      </c>
      <c r="K9" s="60">
        <v>3491</v>
      </c>
      <c r="L9" s="61">
        <v>3965</v>
      </c>
      <c r="M9" s="234">
        <f t="shared" si="0"/>
        <v>474</v>
      </c>
      <c r="N9" s="244">
        <f t="shared" si="1"/>
        <v>0.13577771412202799</v>
      </c>
      <c r="O9" s="218">
        <f t="shared" si="2"/>
        <v>936</v>
      </c>
      <c r="P9" s="54">
        <f t="shared" si="3"/>
        <v>0.30901287553648071</v>
      </c>
      <c r="Q9" s="55">
        <f t="shared" si="4"/>
        <v>558</v>
      </c>
      <c r="R9" s="244">
        <f t="shared" si="5"/>
        <v>0.16378045201056657</v>
      </c>
      <c r="S9"/>
      <c r="T9"/>
      <c r="U9"/>
      <c r="V9"/>
      <c r="W9"/>
    </row>
    <row r="10" spans="1:23" ht="17.25" customHeight="1" x14ac:dyDescent="0.25">
      <c r="A10" s="206" t="s">
        <v>13</v>
      </c>
      <c r="B10" s="58">
        <v>1644</v>
      </c>
      <c r="C10" s="58">
        <v>1359</v>
      </c>
      <c r="D10" s="58">
        <v>1206</v>
      </c>
      <c r="E10" s="58">
        <v>1296</v>
      </c>
      <c r="F10" s="58">
        <v>1188</v>
      </c>
      <c r="G10" s="58">
        <v>1249</v>
      </c>
      <c r="H10" s="60">
        <v>1364</v>
      </c>
      <c r="I10" s="60">
        <v>1563</v>
      </c>
      <c r="J10" s="60">
        <v>1380</v>
      </c>
      <c r="K10" s="60">
        <v>1421</v>
      </c>
      <c r="L10" s="61">
        <v>1492</v>
      </c>
      <c r="M10" s="234">
        <f t="shared" si="0"/>
        <v>71</v>
      </c>
      <c r="N10" s="244">
        <f t="shared" si="1"/>
        <v>4.9964813511611528E-2</v>
      </c>
      <c r="O10" s="218">
        <f t="shared" si="2"/>
        <v>243</v>
      </c>
      <c r="P10" s="54">
        <f t="shared" si="3"/>
        <v>0.19455564451561247</v>
      </c>
      <c r="Q10" s="55">
        <f t="shared" si="4"/>
        <v>-152</v>
      </c>
      <c r="R10" s="244">
        <f t="shared" si="5"/>
        <v>-9.2457420924574207E-2</v>
      </c>
      <c r="S10"/>
      <c r="T10"/>
      <c r="U10"/>
      <c r="V10"/>
      <c r="W10"/>
    </row>
    <row r="11" spans="1:23" ht="17.25" customHeight="1" x14ac:dyDescent="0.25">
      <c r="A11" s="206" t="s">
        <v>14</v>
      </c>
      <c r="B11" s="58">
        <v>4637</v>
      </c>
      <c r="C11" s="58">
        <v>4216</v>
      </c>
      <c r="D11" s="58">
        <v>3952</v>
      </c>
      <c r="E11" s="58">
        <v>3989</v>
      </c>
      <c r="F11" s="58">
        <v>3944</v>
      </c>
      <c r="G11" s="58">
        <v>4125</v>
      </c>
      <c r="H11" s="60">
        <v>4441</v>
      </c>
      <c r="I11" s="60">
        <v>4946</v>
      </c>
      <c r="J11" s="60">
        <v>4693</v>
      </c>
      <c r="K11" s="60">
        <v>4936</v>
      </c>
      <c r="L11" s="61">
        <v>5109</v>
      </c>
      <c r="M11" s="234">
        <f t="shared" si="0"/>
        <v>173</v>
      </c>
      <c r="N11" s="244">
        <f t="shared" si="1"/>
        <v>3.5048622366288473E-2</v>
      </c>
      <c r="O11" s="218">
        <f t="shared" si="2"/>
        <v>984</v>
      </c>
      <c r="P11" s="54">
        <f t="shared" si="3"/>
        <v>0.23854545454545462</v>
      </c>
      <c r="Q11" s="55">
        <f t="shared" si="4"/>
        <v>472</v>
      </c>
      <c r="R11" s="244">
        <f t="shared" si="5"/>
        <v>0.10178995039896477</v>
      </c>
      <c r="S11"/>
      <c r="T11"/>
      <c r="U11"/>
      <c r="V11"/>
      <c r="W11"/>
    </row>
    <row r="12" spans="1:23" ht="17.25" customHeight="1" x14ac:dyDescent="0.25">
      <c r="A12" s="206" t="s">
        <v>15</v>
      </c>
      <c r="B12" s="58">
        <v>2328</v>
      </c>
      <c r="C12" s="58">
        <v>2199</v>
      </c>
      <c r="D12" s="58">
        <v>2047</v>
      </c>
      <c r="E12" s="58">
        <v>2019</v>
      </c>
      <c r="F12" s="58">
        <v>2118</v>
      </c>
      <c r="G12" s="58">
        <v>2087</v>
      </c>
      <c r="H12" s="60">
        <v>2255</v>
      </c>
      <c r="I12" s="60">
        <v>2420</v>
      </c>
      <c r="J12" s="60">
        <v>2364</v>
      </c>
      <c r="K12" s="60">
        <v>2439</v>
      </c>
      <c r="L12" s="61">
        <v>2778</v>
      </c>
      <c r="M12" s="234">
        <f t="shared" si="0"/>
        <v>339</v>
      </c>
      <c r="N12" s="244">
        <f t="shared" si="1"/>
        <v>0.13899138991389903</v>
      </c>
      <c r="O12" s="218">
        <f t="shared" si="2"/>
        <v>691</v>
      </c>
      <c r="P12" s="54">
        <f t="shared" si="3"/>
        <v>0.33109726880689982</v>
      </c>
      <c r="Q12" s="55">
        <f t="shared" si="4"/>
        <v>450</v>
      </c>
      <c r="R12" s="244">
        <f t="shared" si="5"/>
        <v>0.19329896907216493</v>
      </c>
      <c r="S12"/>
      <c r="T12"/>
      <c r="U12"/>
      <c r="V12"/>
      <c r="W12"/>
    </row>
    <row r="13" spans="1:23" ht="17.25" customHeight="1" x14ac:dyDescent="0.25">
      <c r="A13" s="206" t="s">
        <v>16</v>
      </c>
      <c r="B13" s="58">
        <v>3676</v>
      </c>
      <c r="C13" s="58">
        <v>3792</v>
      </c>
      <c r="D13" s="58">
        <v>3325</v>
      </c>
      <c r="E13" s="58">
        <v>3290</v>
      </c>
      <c r="F13" s="58">
        <v>3359</v>
      </c>
      <c r="G13" s="58">
        <v>3142</v>
      </c>
      <c r="H13" s="60">
        <v>3376</v>
      </c>
      <c r="I13" s="60">
        <v>3498</v>
      </c>
      <c r="J13" s="60">
        <v>3236</v>
      </c>
      <c r="K13" s="60">
        <v>3594</v>
      </c>
      <c r="L13" s="61">
        <v>3825</v>
      </c>
      <c r="M13" s="234">
        <f t="shared" si="0"/>
        <v>231</v>
      </c>
      <c r="N13" s="244">
        <f t="shared" si="1"/>
        <v>6.4273789649415658E-2</v>
      </c>
      <c r="O13" s="218">
        <f t="shared" si="2"/>
        <v>683</v>
      </c>
      <c r="P13" s="54">
        <f t="shared" si="3"/>
        <v>0.21737746658179513</v>
      </c>
      <c r="Q13" s="55">
        <f t="shared" si="4"/>
        <v>149</v>
      </c>
      <c r="R13" s="244">
        <f t="shared" si="5"/>
        <v>4.0533188248095708E-2</v>
      </c>
      <c r="S13"/>
      <c r="T13"/>
      <c r="U13"/>
      <c r="V13"/>
      <c r="W13"/>
    </row>
    <row r="14" spans="1:23" ht="17.25" customHeight="1" x14ac:dyDescent="0.25">
      <c r="A14" s="206" t="s">
        <v>17</v>
      </c>
      <c r="B14" s="58">
        <v>3449</v>
      </c>
      <c r="C14" s="58">
        <v>3096</v>
      </c>
      <c r="D14" s="58">
        <v>2908</v>
      </c>
      <c r="E14" s="58">
        <v>2975</v>
      </c>
      <c r="F14" s="58">
        <v>2982</v>
      </c>
      <c r="G14" s="58">
        <v>3025</v>
      </c>
      <c r="H14" s="60">
        <v>3226</v>
      </c>
      <c r="I14" s="60">
        <v>3603</v>
      </c>
      <c r="J14" s="60">
        <v>3236</v>
      </c>
      <c r="K14" s="60">
        <v>3366</v>
      </c>
      <c r="L14" s="61">
        <v>3684</v>
      </c>
      <c r="M14" s="234">
        <f t="shared" si="0"/>
        <v>318</v>
      </c>
      <c r="N14" s="244">
        <f t="shared" si="1"/>
        <v>9.4474153297682717E-2</v>
      </c>
      <c r="O14" s="218">
        <f t="shared" si="2"/>
        <v>659</v>
      </c>
      <c r="P14" s="54">
        <f t="shared" si="3"/>
        <v>0.21785123966942144</v>
      </c>
      <c r="Q14" s="55">
        <f t="shared" si="4"/>
        <v>235</v>
      </c>
      <c r="R14" s="244">
        <f t="shared" si="5"/>
        <v>6.8135691504783935E-2</v>
      </c>
      <c r="S14"/>
      <c r="T14"/>
      <c r="U14"/>
      <c r="V14"/>
      <c r="W14"/>
    </row>
    <row r="15" spans="1:23" ht="17.25" customHeight="1" x14ac:dyDescent="0.25">
      <c r="A15" s="206" t="s">
        <v>18</v>
      </c>
      <c r="B15" s="58">
        <v>3696</v>
      </c>
      <c r="C15" s="58">
        <v>3603</v>
      </c>
      <c r="D15" s="58">
        <v>3662</v>
      </c>
      <c r="E15" s="58">
        <v>3525</v>
      </c>
      <c r="F15" s="58">
        <v>3443</v>
      </c>
      <c r="G15" s="58">
        <v>3399</v>
      </c>
      <c r="H15" s="60">
        <v>3528</v>
      </c>
      <c r="I15" s="60">
        <v>3858</v>
      </c>
      <c r="J15" s="60">
        <v>3591</v>
      </c>
      <c r="K15" s="60">
        <v>3687</v>
      </c>
      <c r="L15" s="61">
        <v>3954</v>
      </c>
      <c r="M15" s="234">
        <f t="shared" si="0"/>
        <v>267</v>
      </c>
      <c r="N15" s="244">
        <f t="shared" si="1"/>
        <v>7.2416598860862491E-2</v>
      </c>
      <c r="O15" s="218">
        <f t="shared" si="2"/>
        <v>555</v>
      </c>
      <c r="P15" s="54">
        <f t="shared" si="3"/>
        <v>0.1632833186231244</v>
      </c>
      <c r="Q15" s="55">
        <f t="shared" si="4"/>
        <v>258</v>
      </c>
      <c r="R15" s="244">
        <f t="shared" si="5"/>
        <v>6.9805194805194759E-2</v>
      </c>
      <c r="S15"/>
      <c r="T15"/>
      <c r="U15"/>
      <c r="V15"/>
      <c r="W15"/>
    </row>
    <row r="16" spans="1:23" ht="17.25" customHeight="1" x14ac:dyDescent="0.25">
      <c r="A16" s="206" t="s">
        <v>19</v>
      </c>
      <c r="B16" s="58">
        <v>7208</v>
      </c>
      <c r="C16" s="58">
        <v>6661</v>
      </c>
      <c r="D16" s="58">
        <v>6123</v>
      </c>
      <c r="E16" s="58">
        <v>6137</v>
      </c>
      <c r="F16" s="58">
        <v>6012</v>
      </c>
      <c r="G16" s="58">
        <v>6059</v>
      </c>
      <c r="H16" s="60">
        <v>6316</v>
      </c>
      <c r="I16" s="60">
        <v>7061</v>
      </c>
      <c r="J16" s="60">
        <v>6593</v>
      </c>
      <c r="K16" s="60">
        <v>6999</v>
      </c>
      <c r="L16" s="61">
        <v>7689</v>
      </c>
      <c r="M16" s="234">
        <f t="shared" si="0"/>
        <v>690</v>
      </c>
      <c r="N16" s="244">
        <f t="shared" si="1"/>
        <v>9.8585512216030846E-2</v>
      </c>
      <c r="O16" s="218">
        <f t="shared" si="2"/>
        <v>1630</v>
      </c>
      <c r="P16" s="54">
        <f t="shared" si="3"/>
        <v>0.26902129064202018</v>
      </c>
      <c r="Q16" s="55">
        <f t="shared" si="4"/>
        <v>481</v>
      </c>
      <c r="R16" s="244">
        <f t="shared" si="5"/>
        <v>6.6731409544950049E-2</v>
      </c>
      <c r="S16"/>
      <c r="T16"/>
      <c r="U16"/>
      <c r="V16"/>
      <c r="W16"/>
    </row>
    <row r="17" spans="1:23" ht="17.25" customHeight="1" x14ac:dyDescent="0.25">
      <c r="A17" s="206" t="s">
        <v>20</v>
      </c>
      <c r="B17" s="58">
        <v>4215</v>
      </c>
      <c r="C17" s="58">
        <v>3875</v>
      </c>
      <c r="D17" s="58">
        <v>3683</v>
      </c>
      <c r="E17" s="58">
        <v>3732</v>
      </c>
      <c r="F17" s="58">
        <v>3668</v>
      </c>
      <c r="G17" s="58">
        <v>3619</v>
      </c>
      <c r="H17" s="60">
        <v>3927</v>
      </c>
      <c r="I17" s="60">
        <v>4236</v>
      </c>
      <c r="J17" s="60">
        <v>4068</v>
      </c>
      <c r="K17" s="60">
        <v>4040</v>
      </c>
      <c r="L17" s="61">
        <v>4534</v>
      </c>
      <c r="M17" s="234">
        <f t="shared" si="0"/>
        <v>494</v>
      </c>
      <c r="N17" s="244">
        <f t="shared" si="1"/>
        <v>0.12227722772277239</v>
      </c>
      <c r="O17" s="218">
        <f t="shared" si="2"/>
        <v>915</v>
      </c>
      <c r="P17" s="54">
        <f t="shared" si="3"/>
        <v>0.25283227410886977</v>
      </c>
      <c r="Q17" s="55">
        <f t="shared" si="4"/>
        <v>319</v>
      </c>
      <c r="R17" s="244">
        <f t="shared" si="5"/>
        <v>7.568208778173191E-2</v>
      </c>
      <c r="S17"/>
      <c r="T17"/>
      <c r="U17"/>
      <c r="V17"/>
      <c r="W17"/>
    </row>
    <row r="18" spans="1:23" ht="17.25" customHeight="1" x14ac:dyDescent="0.25">
      <c r="A18" s="206" t="s">
        <v>21</v>
      </c>
      <c r="B18" s="58">
        <v>4055</v>
      </c>
      <c r="C18" s="58">
        <v>3703</v>
      </c>
      <c r="D18" s="58">
        <v>3467</v>
      </c>
      <c r="E18" s="58">
        <v>3426</v>
      </c>
      <c r="F18" s="58">
        <v>3477</v>
      </c>
      <c r="G18" s="58">
        <v>3460</v>
      </c>
      <c r="H18" s="60">
        <v>3775</v>
      </c>
      <c r="I18" s="60">
        <v>3937</v>
      </c>
      <c r="J18" s="60">
        <v>3865</v>
      </c>
      <c r="K18" s="60">
        <v>3971</v>
      </c>
      <c r="L18" s="61">
        <v>4291</v>
      </c>
      <c r="M18" s="234">
        <f t="shared" si="0"/>
        <v>320</v>
      </c>
      <c r="N18" s="244">
        <f t="shared" si="1"/>
        <v>8.0584235708889507E-2</v>
      </c>
      <c r="O18" s="218">
        <f t="shared" si="2"/>
        <v>831</v>
      </c>
      <c r="P18" s="54">
        <f t="shared" si="3"/>
        <v>0.24017341040462425</v>
      </c>
      <c r="Q18" s="55">
        <f t="shared" si="4"/>
        <v>236</v>
      </c>
      <c r="R18" s="244">
        <f t="shared" si="5"/>
        <v>5.8199753390875353E-2</v>
      </c>
      <c r="S18"/>
      <c r="T18"/>
      <c r="U18"/>
      <c r="V18"/>
      <c r="W18"/>
    </row>
    <row r="19" spans="1:23" ht="17.25" customHeight="1" x14ac:dyDescent="0.25">
      <c r="A19" s="206" t="s">
        <v>22</v>
      </c>
      <c r="B19" s="58">
        <v>7999</v>
      </c>
      <c r="C19" s="58">
        <v>7537</v>
      </c>
      <c r="D19" s="58">
        <v>6582</v>
      </c>
      <c r="E19" s="58">
        <v>6483</v>
      </c>
      <c r="F19" s="58">
        <v>6341</v>
      </c>
      <c r="G19" s="58">
        <v>6459</v>
      </c>
      <c r="H19" s="60">
        <v>6868</v>
      </c>
      <c r="I19" s="60">
        <v>7330</v>
      </c>
      <c r="J19" s="60">
        <v>6710</v>
      </c>
      <c r="K19" s="60">
        <v>6942</v>
      </c>
      <c r="L19" s="61">
        <v>7499</v>
      </c>
      <c r="M19" s="234">
        <f t="shared" si="0"/>
        <v>557</v>
      </c>
      <c r="N19" s="244">
        <f t="shared" si="1"/>
        <v>8.0236243157591369E-2</v>
      </c>
      <c r="O19" s="218">
        <f t="shared" si="2"/>
        <v>1040</v>
      </c>
      <c r="P19" s="54">
        <f t="shared" si="3"/>
        <v>0.16101563709552558</v>
      </c>
      <c r="Q19" s="55">
        <f t="shared" si="4"/>
        <v>-500</v>
      </c>
      <c r="R19" s="244">
        <f t="shared" si="5"/>
        <v>-6.2507813476684548E-2</v>
      </c>
      <c r="S19"/>
      <c r="T19"/>
      <c r="U19"/>
      <c r="V19"/>
      <c r="W19"/>
    </row>
    <row r="20" spans="1:23" s="113" customFormat="1" ht="12" customHeight="1" x14ac:dyDescent="0.25">
      <c r="A20" s="207"/>
      <c r="B20" s="256"/>
      <c r="C20" s="256"/>
      <c r="D20" s="256"/>
      <c r="E20" s="256"/>
      <c r="F20" s="256"/>
      <c r="G20" s="256"/>
      <c r="H20" s="256"/>
      <c r="I20" s="256"/>
      <c r="J20" s="256"/>
      <c r="K20" s="256"/>
      <c r="L20" s="256"/>
      <c r="M20" s="309"/>
      <c r="N20" s="214"/>
      <c r="O20" s="309"/>
      <c r="P20" s="214"/>
      <c r="Q20" s="309"/>
      <c r="R20" s="214"/>
    </row>
    <row r="21" spans="1:23" s="8" customFormat="1" ht="29.25" customHeight="1" x14ac:dyDescent="0.15">
      <c r="A21" s="477" t="s">
        <v>120</v>
      </c>
      <c r="B21" s="477"/>
      <c r="C21" s="477"/>
      <c r="D21" s="477"/>
      <c r="E21" s="477"/>
      <c r="F21" s="477"/>
      <c r="G21" s="477"/>
      <c r="H21" s="477"/>
      <c r="I21" s="477"/>
      <c r="J21" s="477"/>
      <c r="K21" s="477"/>
      <c r="L21" s="477"/>
      <c r="M21" s="477"/>
      <c r="N21" s="477"/>
      <c r="O21" s="477"/>
      <c r="P21" s="477"/>
      <c r="Q21" s="477"/>
      <c r="R21" s="477"/>
    </row>
    <row r="22" spans="1:23" ht="17.25" customHeight="1" x14ac:dyDescent="0.25">
      <c r="A22" s="92" t="s">
        <v>102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23" s="76" customFormat="1" x14ac:dyDescent="0.25">
      <c r="A23" s="21" t="s">
        <v>107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</row>
    <row r="24" spans="1:23" x14ac:dyDescent="0.25"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76"/>
      <c r="N24" s="76"/>
      <c r="O24" s="76"/>
      <c r="P24" s="76"/>
      <c r="Q24" s="76"/>
      <c r="R24" s="76"/>
    </row>
    <row r="25" spans="1:23" x14ac:dyDescent="0.25">
      <c r="B25" s="113"/>
      <c r="M25" s="76"/>
      <c r="N25" s="76"/>
      <c r="O25" s="76"/>
      <c r="P25" s="76"/>
      <c r="Q25" s="76"/>
      <c r="R25" s="76"/>
    </row>
    <row r="26" spans="1:23" x14ac:dyDescent="0.25">
      <c r="B26" s="113"/>
    </row>
  </sheetData>
  <mergeCells count="6">
    <mergeCell ref="A21:R21"/>
    <mergeCell ref="A3:A4"/>
    <mergeCell ref="B3:L3"/>
    <mergeCell ref="M3:N3"/>
    <mergeCell ref="O3:P3"/>
    <mergeCell ref="Q3:R3"/>
  </mergeCells>
  <hyperlinks>
    <hyperlink ref="T2" location="OBSAH!A1" display="Zpět na obsah"/>
  </hyperlink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workbookViewId="0"/>
  </sheetViews>
  <sheetFormatPr defaultRowHeight="15" x14ac:dyDescent="0.25"/>
  <cols>
    <col min="1" max="1" width="12.85546875" style="76" customWidth="1"/>
    <col min="2" max="2" width="6.5703125" style="76" customWidth="1"/>
    <col min="3" max="6" width="6.42578125" style="76" customWidth="1"/>
    <col min="7" max="15" width="7.140625" style="76" customWidth="1"/>
    <col min="16" max="16" width="7.5703125" style="76" customWidth="1"/>
  </cols>
  <sheetData>
    <row r="1" spans="1:21" x14ac:dyDescent="0.25">
      <c r="A1" s="36" t="s">
        <v>292</v>
      </c>
      <c r="B1" s="36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52"/>
      <c r="P1" s="99"/>
    </row>
    <row r="2" spans="1:21" ht="15.75" thickBot="1" x14ac:dyDescent="0.3">
      <c r="A2" s="311" t="s">
        <v>376</v>
      </c>
      <c r="B2" s="33"/>
      <c r="C2" s="33"/>
      <c r="D2" s="33"/>
      <c r="E2" s="33"/>
      <c r="F2" s="33"/>
      <c r="G2" s="99"/>
      <c r="I2" s="33"/>
      <c r="J2" s="33"/>
      <c r="K2" s="33" t="s">
        <v>0</v>
      </c>
      <c r="L2" s="33"/>
      <c r="M2" s="33"/>
      <c r="N2" s="33"/>
      <c r="O2" s="33"/>
      <c r="P2" s="33"/>
      <c r="Q2" s="40" t="s">
        <v>357</v>
      </c>
      <c r="R2" s="33"/>
    </row>
    <row r="3" spans="1:21" ht="30" customHeight="1" x14ac:dyDescent="0.25">
      <c r="A3" s="419" t="s">
        <v>70</v>
      </c>
      <c r="B3" s="420"/>
      <c r="C3" s="497" t="s">
        <v>69</v>
      </c>
      <c r="D3" s="490"/>
      <c r="E3" s="498"/>
      <c r="F3" s="508" t="s">
        <v>100</v>
      </c>
      <c r="G3" s="490" t="s">
        <v>72</v>
      </c>
      <c r="H3" s="490"/>
      <c r="I3" s="490"/>
      <c r="J3" s="497" t="s">
        <v>74</v>
      </c>
      <c r="K3" s="490"/>
      <c r="L3" s="498"/>
      <c r="M3" s="490" t="s">
        <v>94</v>
      </c>
      <c r="N3" s="490"/>
      <c r="O3" s="490"/>
      <c r="Q3" s="104"/>
      <c r="R3" s="104"/>
      <c r="S3" s="104"/>
      <c r="T3" s="104"/>
      <c r="U3" s="104"/>
    </row>
    <row r="4" spans="1:21" ht="15" customHeight="1" x14ac:dyDescent="0.25">
      <c r="A4" s="421"/>
      <c r="B4" s="422"/>
      <c r="C4" s="506" t="s">
        <v>56</v>
      </c>
      <c r="D4" s="491" t="s">
        <v>3</v>
      </c>
      <c r="E4" s="492"/>
      <c r="F4" s="509"/>
      <c r="G4" s="493" t="s">
        <v>2</v>
      </c>
      <c r="H4" s="495" t="s">
        <v>3</v>
      </c>
      <c r="I4" s="491"/>
      <c r="J4" s="503" t="s">
        <v>2</v>
      </c>
      <c r="K4" s="495" t="s">
        <v>3</v>
      </c>
      <c r="L4" s="502"/>
      <c r="M4" s="493" t="s">
        <v>2</v>
      </c>
      <c r="N4" s="495" t="s">
        <v>3</v>
      </c>
      <c r="O4" s="491"/>
      <c r="Q4" s="104"/>
      <c r="R4" s="104"/>
      <c r="S4" s="104"/>
      <c r="T4" s="104"/>
      <c r="U4" s="104"/>
    </row>
    <row r="5" spans="1:21" ht="15" customHeight="1" x14ac:dyDescent="0.25">
      <c r="A5" s="421"/>
      <c r="B5" s="422"/>
      <c r="C5" s="506"/>
      <c r="D5" s="473" t="s">
        <v>78</v>
      </c>
      <c r="E5" s="499" t="s">
        <v>101</v>
      </c>
      <c r="F5" s="509"/>
      <c r="G5" s="474"/>
      <c r="H5" s="476" t="s">
        <v>4</v>
      </c>
      <c r="I5" s="476" t="s">
        <v>78</v>
      </c>
      <c r="J5" s="504"/>
      <c r="K5" s="476" t="s">
        <v>4</v>
      </c>
      <c r="L5" s="499" t="s">
        <v>78</v>
      </c>
      <c r="M5" s="474"/>
      <c r="N5" s="476" t="s">
        <v>4</v>
      </c>
      <c r="O5" s="473" t="s">
        <v>78</v>
      </c>
      <c r="Q5" s="101"/>
      <c r="R5" s="104"/>
      <c r="S5" s="104"/>
      <c r="T5" s="104"/>
      <c r="U5" s="104"/>
    </row>
    <row r="6" spans="1:21" ht="15.75" thickBot="1" x14ac:dyDescent="0.3">
      <c r="A6" s="430"/>
      <c r="B6" s="431"/>
      <c r="C6" s="507"/>
      <c r="D6" s="501"/>
      <c r="E6" s="500"/>
      <c r="F6" s="510"/>
      <c r="G6" s="494"/>
      <c r="H6" s="496"/>
      <c r="I6" s="496"/>
      <c r="J6" s="505"/>
      <c r="K6" s="496"/>
      <c r="L6" s="500"/>
      <c r="M6" s="494"/>
      <c r="N6" s="496"/>
      <c r="O6" s="501"/>
    </row>
    <row r="7" spans="1:21" x14ac:dyDescent="0.25">
      <c r="A7" s="413" t="s">
        <v>6</v>
      </c>
      <c r="B7" s="414"/>
      <c r="C7" s="69">
        <v>127</v>
      </c>
      <c r="D7" s="65">
        <v>126</v>
      </c>
      <c r="E7" s="67">
        <v>1</v>
      </c>
      <c r="F7" s="16">
        <v>277.43</v>
      </c>
      <c r="G7" s="14">
        <v>2040</v>
      </c>
      <c r="H7" s="65">
        <v>929</v>
      </c>
      <c r="I7" s="71">
        <v>2000</v>
      </c>
      <c r="J7" s="13">
        <v>842</v>
      </c>
      <c r="K7" s="65">
        <v>432</v>
      </c>
      <c r="L7" s="67">
        <v>826</v>
      </c>
      <c r="M7" s="69">
        <v>583</v>
      </c>
      <c r="N7" s="65">
        <v>292</v>
      </c>
      <c r="O7" s="71">
        <v>569</v>
      </c>
      <c r="P7" s="15"/>
      <c r="Q7" s="99"/>
      <c r="R7" s="99"/>
      <c r="S7" s="99"/>
      <c r="T7" s="99"/>
      <c r="U7" s="99"/>
    </row>
    <row r="8" spans="1:21" x14ac:dyDescent="0.25">
      <c r="A8" s="413" t="s">
        <v>7</v>
      </c>
      <c r="B8" s="414"/>
      <c r="C8" s="69">
        <v>131</v>
      </c>
      <c r="D8" s="65">
        <v>130</v>
      </c>
      <c r="E8" s="67">
        <v>1</v>
      </c>
      <c r="F8" s="16">
        <v>309.14</v>
      </c>
      <c r="G8" s="14">
        <v>2201</v>
      </c>
      <c r="H8" s="65">
        <v>994</v>
      </c>
      <c r="I8" s="71">
        <v>2162</v>
      </c>
      <c r="J8" s="13">
        <v>943</v>
      </c>
      <c r="K8" s="65">
        <v>533</v>
      </c>
      <c r="L8" s="67">
        <v>922</v>
      </c>
      <c r="M8" s="69">
        <v>645</v>
      </c>
      <c r="N8" s="65">
        <v>270</v>
      </c>
      <c r="O8" s="71">
        <v>632</v>
      </c>
      <c r="P8" s="15"/>
      <c r="Q8" s="99"/>
      <c r="R8" s="99"/>
      <c r="S8" s="99"/>
      <c r="T8" s="99"/>
      <c r="U8" s="99"/>
    </row>
    <row r="9" spans="1:21" x14ac:dyDescent="0.25">
      <c r="A9" s="413" t="s">
        <v>8</v>
      </c>
      <c r="B9" s="414"/>
      <c r="C9" s="69">
        <v>140</v>
      </c>
      <c r="D9" s="65">
        <v>139</v>
      </c>
      <c r="E9" s="67">
        <v>1</v>
      </c>
      <c r="F9" s="16">
        <v>239.6</v>
      </c>
      <c r="G9" s="14">
        <v>2404</v>
      </c>
      <c r="H9" s="65">
        <v>1117</v>
      </c>
      <c r="I9" s="71">
        <v>2369</v>
      </c>
      <c r="J9" s="68">
        <v>1098</v>
      </c>
      <c r="K9" s="65">
        <v>532</v>
      </c>
      <c r="L9" s="67">
        <v>1078</v>
      </c>
      <c r="M9" s="69">
        <v>614</v>
      </c>
      <c r="N9" s="65">
        <v>277</v>
      </c>
      <c r="O9" s="71">
        <v>604</v>
      </c>
      <c r="P9" s="15"/>
      <c r="Q9" s="99"/>
      <c r="R9" s="99"/>
      <c r="S9" s="99"/>
      <c r="T9" s="99"/>
      <c r="U9" s="99"/>
    </row>
    <row r="10" spans="1:21" x14ac:dyDescent="0.25">
      <c r="A10" s="413" t="s">
        <v>57</v>
      </c>
      <c r="B10" s="414"/>
      <c r="C10" s="69">
        <v>146</v>
      </c>
      <c r="D10" s="65">
        <v>145</v>
      </c>
      <c r="E10" s="67">
        <v>1</v>
      </c>
      <c r="F10" s="16">
        <v>361.23</v>
      </c>
      <c r="G10" s="69">
        <v>2612</v>
      </c>
      <c r="H10" s="65">
        <v>1237</v>
      </c>
      <c r="I10" s="71">
        <v>2579</v>
      </c>
      <c r="J10" s="68">
        <v>1095</v>
      </c>
      <c r="K10" s="65">
        <v>464</v>
      </c>
      <c r="L10" s="67">
        <v>1082</v>
      </c>
      <c r="M10" s="69">
        <v>618</v>
      </c>
      <c r="N10" s="65">
        <v>277</v>
      </c>
      <c r="O10" s="71">
        <v>605</v>
      </c>
      <c r="P10" s="15"/>
      <c r="Q10" s="99"/>
      <c r="R10" s="99"/>
      <c r="S10" s="99"/>
      <c r="T10" s="99"/>
      <c r="U10" s="99"/>
    </row>
    <row r="11" spans="1:21" x14ac:dyDescent="0.25">
      <c r="A11" s="413" t="s">
        <v>65</v>
      </c>
      <c r="B11" s="414"/>
      <c r="C11" s="69">
        <v>147</v>
      </c>
      <c r="D11" s="65">
        <v>146</v>
      </c>
      <c r="E11" s="67">
        <v>1</v>
      </c>
      <c r="F11" s="16">
        <v>380.06</v>
      </c>
      <c r="G11" s="69">
        <v>2723</v>
      </c>
      <c r="H11" s="65">
        <v>1280</v>
      </c>
      <c r="I11" s="71">
        <v>2690</v>
      </c>
      <c r="J11" s="68">
        <v>1010</v>
      </c>
      <c r="K11" s="65">
        <v>464</v>
      </c>
      <c r="L11" s="67">
        <v>993</v>
      </c>
      <c r="M11" s="69">
        <v>646</v>
      </c>
      <c r="N11" s="65">
        <v>302</v>
      </c>
      <c r="O11" s="71">
        <v>635</v>
      </c>
      <c r="P11" s="15"/>
      <c r="Q11" s="99"/>
      <c r="R11" s="99"/>
      <c r="S11" s="99"/>
      <c r="T11" s="99"/>
      <c r="U11" s="99"/>
    </row>
    <row r="12" spans="1:21" x14ac:dyDescent="0.25">
      <c r="A12" s="413" t="s">
        <v>99</v>
      </c>
      <c r="B12" s="414"/>
      <c r="C12" s="69">
        <v>146</v>
      </c>
      <c r="D12" s="65">
        <v>145</v>
      </c>
      <c r="E12" s="67">
        <v>1</v>
      </c>
      <c r="F12" s="16">
        <v>360.05</v>
      </c>
      <c r="G12" s="69">
        <v>2719</v>
      </c>
      <c r="H12" s="65">
        <v>1292</v>
      </c>
      <c r="I12" s="71">
        <v>2697</v>
      </c>
      <c r="J12" s="68">
        <v>942</v>
      </c>
      <c r="K12" s="65">
        <v>464</v>
      </c>
      <c r="L12" s="67">
        <v>934</v>
      </c>
      <c r="M12" s="69">
        <v>693</v>
      </c>
      <c r="N12" s="65">
        <v>321</v>
      </c>
      <c r="O12" s="71">
        <v>684</v>
      </c>
      <c r="P12" s="15"/>
      <c r="Q12" s="99"/>
      <c r="R12" s="99"/>
      <c r="S12" s="99"/>
      <c r="T12" s="99"/>
      <c r="U12" s="99"/>
    </row>
    <row r="13" spans="1:21" x14ac:dyDescent="0.25">
      <c r="A13" s="413" t="s">
        <v>112</v>
      </c>
      <c r="B13" s="414"/>
      <c r="C13" s="69">
        <v>140</v>
      </c>
      <c r="D13" s="65">
        <v>139</v>
      </c>
      <c r="E13" s="67">
        <v>1</v>
      </c>
      <c r="F13" s="16">
        <v>362</v>
      </c>
      <c r="G13" s="69">
        <v>2720</v>
      </c>
      <c r="H13" s="65">
        <v>1267</v>
      </c>
      <c r="I13" s="71">
        <v>2689</v>
      </c>
      <c r="J13" s="68">
        <v>966</v>
      </c>
      <c r="K13" s="65">
        <v>433</v>
      </c>
      <c r="L13" s="67">
        <v>944</v>
      </c>
      <c r="M13" s="69">
        <v>595</v>
      </c>
      <c r="N13" s="65">
        <v>286</v>
      </c>
      <c r="O13" s="71">
        <v>588</v>
      </c>
      <c r="P13" s="15"/>
    </row>
    <row r="14" spans="1:21" x14ac:dyDescent="0.25">
      <c r="A14" s="413" t="s">
        <v>124</v>
      </c>
      <c r="B14" s="414"/>
      <c r="C14" s="69">
        <v>144</v>
      </c>
      <c r="D14" s="65">
        <v>143</v>
      </c>
      <c r="E14" s="67">
        <v>1</v>
      </c>
      <c r="F14" s="16">
        <v>370.15</v>
      </c>
      <c r="G14" s="69">
        <v>2763</v>
      </c>
      <c r="H14" s="65">
        <v>1248</v>
      </c>
      <c r="I14" s="71">
        <v>2725</v>
      </c>
      <c r="J14" s="68">
        <v>926</v>
      </c>
      <c r="K14" s="65">
        <v>424</v>
      </c>
      <c r="L14" s="67">
        <v>909</v>
      </c>
      <c r="M14" s="69">
        <v>710</v>
      </c>
      <c r="N14" s="65">
        <v>310</v>
      </c>
      <c r="O14" s="71">
        <v>693</v>
      </c>
      <c r="P14" s="15"/>
    </row>
    <row r="15" spans="1:21" x14ac:dyDescent="0.25">
      <c r="A15" s="413" t="s">
        <v>128</v>
      </c>
      <c r="B15" s="414"/>
      <c r="C15" s="69">
        <v>145</v>
      </c>
      <c r="D15" s="65">
        <v>144</v>
      </c>
      <c r="E15" s="67">
        <v>1</v>
      </c>
      <c r="F15" s="16">
        <v>377.03</v>
      </c>
      <c r="G15" s="69">
        <v>2762</v>
      </c>
      <c r="H15" s="65">
        <v>1213</v>
      </c>
      <c r="I15" s="71">
        <v>2733</v>
      </c>
      <c r="J15" s="68">
        <v>1007</v>
      </c>
      <c r="K15" s="65">
        <v>424</v>
      </c>
      <c r="L15" s="67">
        <v>990</v>
      </c>
      <c r="M15" s="69">
        <v>696</v>
      </c>
      <c r="N15" s="65">
        <v>323</v>
      </c>
      <c r="O15" s="71">
        <v>686</v>
      </c>
      <c r="P15" s="15"/>
    </row>
    <row r="16" spans="1:21" x14ac:dyDescent="0.25">
      <c r="A16" s="413" t="s">
        <v>131</v>
      </c>
      <c r="B16" s="414"/>
      <c r="C16" s="69">
        <v>147</v>
      </c>
      <c r="D16" s="65">
        <v>146</v>
      </c>
      <c r="E16" s="67">
        <v>1</v>
      </c>
      <c r="F16" s="16">
        <v>377</v>
      </c>
      <c r="G16" s="69">
        <v>2841</v>
      </c>
      <c r="H16" s="65">
        <v>1243</v>
      </c>
      <c r="I16" s="71">
        <v>2815</v>
      </c>
      <c r="J16" s="68">
        <v>1072</v>
      </c>
      <c r="K16" s="65">
        <v>466</v>
      </c>
      <c r="L16" s="67">
        <v>1056</v>
      </c>
      <c r="M16" s="69">
        <v>724</v>
      </c>
      <c r="N16" s="65">
        <v>306</v>
      </c>
      <c r="O16" s="71">
        <v>714</v>
      </c>
      <c r="P16" s="15"/>
    </row>
    <row r="17" spans="1:18" ht="15.75" thickBot="1" x14ac:dyDescent="0.3">
      <c r="A17" s="415" t="s">
        <v>283</v>
      </c>
      <c r="B17" s="416"/>
      <c r="C17" s="69">
        <v>148</v>
      </c>
      <c r="D17" s="65">
        <v>147</v>
      </c>
      <c r="E17" s="67">
        <v>1</v>
      </c>
      <c r="F17" s="16">
        <v>381</v>
      </c>
      <c r="G17" s="69">
        <v>2959</v>
      </c>
      <c r="H17" s="65">
        <v>1313</v>
      </c>
      <c r="I17" s="71">
        <v>2934</v>
      </c>
      <c r="J17" s="29">
        <v>1100</v>
      </c>
      <c r="K17" s="38">
        <v>486</v>
      </c>
      <c r="L17" s="24">
        <v>1086</v>
      </c>
      <c r="M17" s="100" t="s">
        <v>26</v>
      </c>
      <c r="N17" s="100" t="s">
        <v>26</v>
      </c>
      <c r="O17" s="107" t="s">
        <v>26</v>
      </c>
      <c r="P17" s="15"/>
      <c r="Q17" s="76"/>
      <c r="R17" s="76"/>
    </row>
    <row r="18" spans="1:18" ht="15" customHeight="1" x14ac:dyDescent="0.25">
      <c r="A18" s="417" t="s">
        <v>284</v>
      </c>
      <c r="B18" s="194" t="s">
        <v>67</v>
      </c>
      <c r="C18" s="340">
        <f>C17-C16</f>
        <v>1</v>
      </c>
      <c r="D18" s="341">
        <f t="shared" ref="D18:L18" si="0">D17-D16</f>
        <v>1</v>
      </c>
      <c r="E18" s="342">
        <f t="shared" si="0"/>
        <v>0</v>
      </c>
      <c r="F18" s="343">
        <f t="shared" si="0"/>
        <v>4</v>
      </c>
      <c r="G18" s="344">
        <f t="shared" si="0"/>
        <v>118</v>
      </c>
      <c r="H18" s="341">
        <f t="shared" si="0"/>
        <v>70</v>
      </c>
      <c r="I18" s="341">
        <f t="shared" si="0"/>
        <v>119</v>
      </c>
      <c r="J18" s="340">
        <f t="shared" si="0"/>
        <v>28</v>
      </c>
      <c r="K18" s="341">
        <f t="shared" si="0"/>
        <v>20</v>
      </c>
      <c r="L18" s="341">
        <f t="shared" si="0"/>
        <v>30</v>
      </c>
      <c r="M18" s="264" t="s">
        <v>26</v>
      </c>
      <c r="N18" s="220" t="s">
        <v>26</v>
      </c>
      <c r="O18" s="228" t="s">
        <v>26</v>
      </c>
      <c r="P18" s="15"/>
      <c r="Q18" s="76"/>
    </row>
    <row r="19" spans="1:18" x14ac:dyDescent="0.25">
      <c r="A19" s="418"/>
      <c r="B19" s="189" t="s">
        <v>68</v>
      </c>
      <c r="C19" s="350">
        <f>C17/C16-1</f>
        <v>6.8027210884353817E-3</v>
      </c>
      <c r="D19" s="351">
        <f t="shared" ref="D19:L19" si="1">D17/D16-1</f>
        <v>6.8493150684931781E-3</v>
      </c>
      <c r="E19" s="352">
        <f t="shared" si="1"/>
        <v>0</v>
      </c>
      <c r="F19" s="353">
        <f t="shared" si="1"/>
        <v>1.0610079575596787E-2</v>
      </c>
      <c r="G19" s="354">
        <f t="shared" si="1"/>
        <v>4.1534670890531533E-2</v>
      </c>
      <c r="H19" s="351">
        <f t="shared" si="1"/>
        <v>5.6315366049879412E-2</v>
      </c>
      <c r="I19" s="351">
        <f t="shared" si="1"/>
        <v>4.2273534635879129E-2</v>
      </c>
      <c r="J19" s="350">
        <f t="shared" si="1"/>
        <v>2.6119402985074647E-2</v>
      </c>
      <c r="K19" s="351">
        <f t="shared" si="1"/>
        <v>4.2918454935622297E-2</v>
      </c>
      <c r="L19" s="351">
        <f t="shared" si="1"/>
        <v>2.8409090909090828E-2</v>
      </c>
      <c r="M19" s="265" t="s">
        <v>26</v>
      </c>
      <c r="N19" s="226" t="s">
        <v>26</v>
      </c>
      <c r="O19" s="230" t="s">
        <v>26</v>
      </c>
      <c r="P19" s="37"/>
    </row>
    <row r="20" spans="1:18" ht="15" customHeight="1" x14ac:dyDescent="0.25">
      <c r="A20" s="411" t="s">
        <v>288</v>
      </c>
      <c r="B20" s="196" t="s">
        <v>67</v>
      </c>
      <c r="C20" s="360">
        <f>C17-C12</f>
        <v>2</v>
      </c>
      <c r="D20" s="361">
        <f t="shared" ref="D20:L20" si="2">D17-D12</f>
        <v>2</v>
      </c>
      <c r="E20" s="362">
        <f t="shared" si="2"/>
        <v>0</v>
      </c>
      <c r="F20" s="363">
        <f t="shared" si="2"/>
        <v>20.949999999999989</v>
      </c>
      <c r="G20" s="364">
        <f t="shared" si="2"/>
        <v>240</v>
      </c>
      <c r="H20" s="361">
        <f t="shared" si="2"/>
        <v>21</v>
      </c>
      <c r="I20" s="361">
        <f t="shared" si="2"/>
        <v>237</v>
      </c>
      <c r="J20" s="360">
        <f t="shared" si="2"/>
        <v>158</v>
      </c>
      <c r="K20" s="361">
        <f t="shared" si="2"/>
        <v>22</v>
      </c>
      <c r="L20" s="362">
        <f t="shared" si="2"/>
        <v>152</v>
      </c>
      <c r="M20" s="266" t="s">
        <v>26</v>
      </c>
      <c r="N20" s="223" t="s">
        <v>26</v>
      </c>
      <c r="O20" s="229" t="s">
        <v>26</v>
      </c>
    </row>
    <row r="21" spans="1:18" ht="19.5" customHeight="1" x14ac:dyDescent="0.25">
      <c r="A21" s="418"/>
      <c r="B21" s="189" t="s">
        <v>68</v>
      </c>
      <c r="C21" s="345">
        <f>C17/C12-1</f>
        <v>1.3698630136986356E-2</v>
      </c>
      <c r="D21" s="346">
        <f t="shared" ref="D21:L21" si="3">D17/D12-1</f>
        <v>1.379310344827589E-2</v>
      </c>
      <c r="E21" s="347">
        <f t="shared" si="3"/>
        <v>0</v>
      </c>
      <c r="F21" s="348">
        <f t="shared" si="3"/>
        <v>5.8186363005138242E-2</v>
      </c>
      <c r="G21" s="349">
        <f t="shared" si="3"/>
        <v>8.8267745494667205E-2</v>
      </c>
      <c r="H21" s="346">
        <f t="shared" si="3"/>
        <v>1.6253869969040213E-2</v>
      </c>
      <c r="I21" s="346">
        <f t="shared" si="3"/>
        <v>8.7875417130144573E-2</v>
      </c>
      <c r="J21" s="345">
        <f t="shared" si="3"/>
        <v>0.16772823779193202</v>
      </c>
      <c r="K21" s="346">
        <f t="shared" si="3"/>
        <v>4.7413793103448176E-2</v>
      </c>
      <c r="L21" s="347">
        <f t="shared" si="3"/>
        <v>0.16274089935760161</v>
      </c>
      <c r="M21" s="265" t="s">
        <v>26</v>
      </c>
      <c r="N21" s="226" t="s">
        <v>26</v>
      </c>
      <c r="O21" s="230" t="s">
        <v>26</v>
      </c>
    </row>
    <row r="22" spans="1:18" ht="15" customHeight="1" x14ac:dyDescent="0.25">
      <c r="A22" s="411" t="s">
        <v>287</v>
      </c>
      <c r="B22" s="196" t="s">
        <v>67</v>
      </c>
      <c r="C22" s="355">
        <f>C17-C7</f>
        <v>21</v>
      </c>
      <c r="D22" s="356">
        <f t="shared" ref="D22:L22" si="4">D17-D7</f>
        <v>21</v>
      </c>
      <c r="E22" s="357">
        <f t="shared" si="4"/>
        <v>0</v>
      </c>
      <c r="F22" s="358">
        <f t="shared" si="4"/>
        <v>103.57</v>
      </c>
      <c r="G22" s="359">
        <f t="shared" si="4"/>
        <v>919</v>
      </c>
      <c r="H22" s="356">
        <f t="shared" si="4"/>
        <v>384</v>
      </c>
      <c r="I22" s="356">
        <f t="shared" si="4"/>
        <v>934</v>
      </c>
      <c r="J22" s="355">
        <f t="shared" si="4"/>
        <v>258</v>
      </c>
      <c r="K22" s="356">
        <f t="shared" si="4"/>
        <v>54</v>
      </c>
      <c r="L22" s="356">
        <f t="shared" si="4"/>
        <v>260</v>
      </c>
      <c r="M22" s="266" t="s">
        <v>26</v>
      </c>
      <c r="N22" s="223" t="s">
        <v>26</v>
      </c>
      <c r="O22" s="229" t="s">
        <v>26</v>
      </c>
    </row>
    <row r="23" spans="1:18" ht="18" customHeight="1" x14ac:dyDescent="0.25">
      <c r="A23" s="412"/>
      <c r="B23" s="204" t="s">
        <v>68</v>
      </c>
      <c r="C23" s="350">
        <f>C17/C7-1</f>
        <v>0.16535433070866135</v>
      </c>
      <c r="D23" s="351">
        <f t="shared" ref="D23:L23" si="5">D17/D7-1</f>
        <v>0.16666666666666674</v>
      </c>
      <c r="E23" s="352">
        <f t="shared" si="5"/>
        <v>0</v>
      </c>
      <c r="F23" s="353">
        <f t="shared" si="5"/>
        <v>0.37331939588364627</v>
      </c>
      <c r="G23" s="354">
        <f t="shared" si="5"/>
        <v>0.45049019607843133</v>
      </c>
      <c r="H23" s="351">
        <f t="shared" si="5"/>
        <v>0.41334768568353075</v>
      </c>
      <c r="I23" s="351">
        <f t="shared" si="5"/>
        <v>0.46700000000000008</v>
      </c>
      <c r="J23" s="350">
        <f t="shared" si="5"/>
        <v>0.30641330166270775</v>
      </c>
      <c r="K23" s="351">
        <f t="shared" si="5"/>
        <v>0.125</v>
      </c>
      <c r="L23" s="352">
        <f t="shared" si="5"/>
        <v>0.31476997578692489</v>
      </c>
      <c r="M23" s="267" t="s">
        <v>26</v>
      </c>
      <c r="N23" s="253" t="s">
        <v>26</v>
      </c>
      <c r="O23" s="254" t="s">
        <v>26</v>
      </c>
    </row>
    <row r="24" spans="1:18" s="113" customFormat="1" ht="12.75" customHeight="1" x14ac:dyDescent="0.25">
      <c r="A24" s="185"/>
      <c r="B24" s="45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44"/>
      <c r="O24" s="44"/>
    </row>
    <row r="25" spans="1:18" ht="25.5" customHeight="1" x14ac:dyDescent="0.25">
      <c r="A25" s="489" t="s">
        <v>29</v>
      </c>
      <c r="B25" s="489"/>
      <c r="C25" s="489"/>
      <c r="D25" s="489"/>
      <c r="E25" s="489"/>
      <c r="F25" s="489"/>
      <c r="G25" s="489"/>
      <c r="H25" s="489"/>
      <c r="I25" s="489"/>
      <c r="J25" s="489"/>
      <c r="K25" s="489"/>
      <c r="L25" s="489"/>
      <c r="M25" s="489"/>
      <c r="N25" s="489"/>
      <c r="O25" s="489"/>
    </row>
    <row r="26" spans="1:18" x14ac:dyDescent="0.25">
      <c r="A26" s="92" t="s">
        <v>93</v>
      </c>
      <c r="J26" s="99"/>
      <c r="K26" s="99"/>
    </row>
    <row r="27" spans="1:18" x14ac:dyDescent="0.25">
      <c r="A27" s="92" t="s">
        <v>92</v>
      </c>
      <c r="E27" s="26"/>
      <c r="F27" s="99"/>
      <c r="G27"/>
      <c r="H27" s="26"/>
      <c r="I27" s="26"/>
      <c r="J27" s="99"/>
      <c r="K27" s="99"/>
      <c r="L27" s="26"/>
      <c r="M27" s="26"/>
      <c r="N27" s="26"/>
      <c r="O27" s="26"/>
    </row>
    <row r="28" spans="1:18" x14ac:dyDescent="0.25">
      <c r="A28" s="21" t="s">
        <v>107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99"/>
      <c r="N28" s="99"/>
      <c r="O28" s="31"/>
    </row>
    <row r="29" spans="1:18" x14ac:dyDescent="0.25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99"/>
      <c r="N29" s="99"/>
      <c r="O29" s="39"/>
    </row>
    <row r="30" spans="1:18" x14ac:dyDescent="0.25">
      <c r="E30" s="26"/>
      <c r="F30" s="26"/>
      <c r="G30" s="26"/>
      <c r="H30" s="78"/>
      <c r="I30" s="26"/>
      <c r="J30" s="26"/>
      <c r="K30" s="26"/>
      <c r="L30" s="26"/>
      <c r="M30" s="26"/>
      <c r="N30" s="26"/>
      <c r="O30" s="26"/>
    </row>
    <row r="31" spans="1:18" x14ac:dyDescent="0.25">
      <c r="E31" s="26"/>
      <c r="F31" s="26"/>
      <c r="G31" s="26"/>
      <c r="H31" s="78"/>
      <c r="I31" s="26"/>
      <c r="J31" s="26"/>
      <c r="K31" s="26"/>
      <c r="L31" s="26"/>
      <c r="M31" s="26"/>
      <c r="N31" s="26"/>
      <c r="O31" s="26"/>
    </row>
    <row r="32" spans="1:18" x14ac:dyDescent="0.25">
      <c r="E32" s="26"/>
      <c r="F32" s="26"/>
      <c r="G32" s="26"/>
      <c r="H32" s="79"/>
      <c r="I32" s="26"/>
      <c r="J32" s="26"/>
      <c r="K32" s="26"/>
      <c r="L32" s="26"/>
      <c r="M32" s="26"/>
      <c r="N32" s="26"/>
      <c r="O32" s="26"/>
    </row>
    <row r="33" spans="5:15" x14ac:dyDescent="0.25"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</row>
    <row r="34" spans="5:15" x14ac:dyDescent="0.25"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</row>
    <row r="35" spans="5:15" x14ac:dyDescent="0.25"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</row>
    <row r="36" spans="5:15" x14ac:dyDescent="0.25"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5:15" x14ac:dyDescent="0.25"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5:15" x14ac:dyDescent="0.25"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5:15" x14ac:dyDescent="0.25"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5:15" x14ac:dyDescent="0.25"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5:15" x14ac:dyDescent="0.25"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mergeCells count="37">
    <mergeCell ref="A10:B10"/>
    <mergeCell ref="A22:A23"/>
    <mergeCell ref="A14:B14"/>
    <mergeCell ref="A15:B15"/>
    <mergeCell ref="A16:B16"/>
    <mergeCell ref="A17:B17"/>
    <mergeCell ref="A18:A19"/>
    <mergeCell ref="A20:A21"/>
    <mergeCell ref="A12:B12"/>
    <mergeCell ref="A13:B13"/>
    <mergeCell ref="A11:B11"/>
    <mergeCell ref="J4:J6"/>
    <mergeCell ref="A3:B6"/>
    <mergeCell ref="C3:E3"/>
    <mergeCell ref="C4:C6"/>
    <mergeCell ref="D5:D6"/>
    <mergeCell ref="E5:E6"/>
    <mergeCell ref="H5:H6"/>
    <mergeCell ref="I5:I6"/>
    <mergeCell ref="F3:F6"/>
    <mergeCell ref="G3:I3"/>
    <mergeCell ref="A25:O25"/>
    <mergeCell ref="M3:O3"/>
    <mergeCell ref="D4:E4"/>
    <mergeCell ref="G4:G6"/>
    <mergeCell ref="H4:I4"/>
    <mergeCell ref="K5:K6"/>
    <mergeCell ref="J3:L3"/>
    <mergeCell ref="L5:L6"/>
    <mergeCell ref="N5:N6"/>
    <mergeCell ref="O5:O6"/>
    <mergeCell ref="A8:B8"/>
    <mergeCell ref="A9:B9"/>
    <mergeCell ref="K4:L4"/>
    <mergeCell ref="M4:M6"/>
    <mergeCell ref="N4:O4"/>
    <mergeCell ref="A7:B7"/>
  </mergeCells>
  <hyperlinks>
    <hyperlink ref="Q2" location="OBSAH!A1" display="Zpět na obsah"/>
  </hyperlinks>
  <pageMargins left="0.7" right="0.7" top="0.78740157499999996" bottom="0.78740157499999996" header="0.3" footer="0.3"/>
  <ignoredErrors>
    <ignoredError sqref="C18:L23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workbookViewId="0"/>
  </sheetViews>
  <sheetFormatPr defaultRowHeight="15" x14ac:dyDescent="0.25"/>
  <cols>
    <col min="1" max="1" width="44.85546875" style="113" customWidth="1"/>
    <col min="2" max="2" width="12" style="113" customWidth="1"/>
    <col min="3" max="3" width="10.85546875" style="113" customWidth="1"/>
    <col min="4" max="4" width="10.28515625" style="113" customWidth="1"/>
    <col min="5" max="5" width="10.42578125" style="113" customWidth="1"/>
    <col min="6" max="6" width="11" style="113" customWidth="1"/>
    <col min="9" max="9" width="11.85546875" bestFit="1" customWidth="1"/>
  </cols>
  <sheetData>
    <row r="1" spans="1:9" x14ac:dyDescent="0.25">
      <c r="A1" s="32" t="s">
        <v>387</v>
      </c>
      <c r="B1" s="32"/>
      <c r="C1" s="32"/>
      <c r="D1" s="32"/>
      <c r="E1" s="32"/>
      <c r="F1" s="32"/>
    </row>
    <row r="2" spans="1:9" ht="15.75" thickBot="1" x14ac:dyDescent="0.3">
      <c r="A2" s="311" t="s">
        <v>376</v>
      </c>
      <c r="B2" s="56"/>
      <c r="C2" s="33"/>
      <c r="D2" s="33"/>
      <c r="E2" s="33"/>
      <c r="F2" s="33"/>
      <c r="G2" s="33"/>
      <c r="H2" s="40" t="s">
        <v>357</v>
      </c>
      <c r="I2" s="33"/>
    </row>
    <row r="3" spans="1:9" x14ac:dyDescent="0.25">
      <c r="A3" s="512" t="s">
        <v>85</v>
      </c>
      <c r="B3" s="514" t="s">
        <v>30</v>
      </c>
      <c r="C3" s="441" t="s">
        <v>138</v>
      </c>
      <c r="D3" s="441"/>
      <c r="E3" s="440" t="s">
        <v>141</v>
      </c>
      <c r="F3" s="442"/>
    </row>
    <row r="4" spans="1:9" ht="15.75" thickBot="1" x14ac:dyDescent="0.3">
      <c r="A4" s="513"/>
      <c r="B4" s="515"/>
      <c r="C4" s="247" t="s">
        <v>4</v>
      </c>
      <c r="D4" s="247" t="s">
        <v>58</v>
      </c>
      <c r="E4" s="270" t="s">
        <v>62</v>
      </c>
      <c r="F4" s="283" t="s">
        <v>25</v>
      </c>
    </row>
    <row r="5" spans="1:9" x14ac:dyDescent="0.25">
      <c r="A5" s="284" t="s">
        <v>30</v>
      </c>
      <c r="B5" s="135">
        <v>2959</v>
      </c>
      <c r="C5" s="136">
        <v>1313</v>
      </c>
      <c r="D5" s="136">
        <v>1646</v>
      </c>
      <c r="E5" s="135">
        <v>2934</v>
      </c>
      <c r="F5" s="135">
        <v>25</v>
      </c>
      <c r="H5" s="31"/>
      <c r="I5" s="31"/>
    </row>
    <row r="6" spans="1:9" s="113" customFormat="1" x14ac:dyDescent="0.25">
      <c r="A6" s="511" t="s">
        <v>273</v>
      </c>
      <c r="B6" s="511"/>
      <c r="C6" s="511"/>
      <c r="D6" s="511"/>
      <c r="E6" s="511"/>
      <c r="F6" s="511"/>
      <c r="H6" s="31"/>
      <c r="I6" s="31"/>
    </row>
    <row r="7" spans="1:9" x14ac:dyDescent="0.25">
      <c r="A7" s="285" t="s">
        <v>267</v>
      </c>
      <c r="B7" s="140">
        <v>42</v>
      </c>
      <c r="C7" s="140">
        <v>40</v>
      </c>
      <c r="D7" s="140">
        <f>B7-C7</f>
        <v>2</v>
      </c>
      <c r="E7" s="137">
        <v>42</v>
      </c>
      <c r="F7" s="286" t="s">
        <v>129</v>
      </c>
      <c r="G7" s="31"/>
      <c r="H7" s="31"/>
      <c r="I7" s="31"/>
    </row>
    <row r="8" spans="1:9" x14ac:dyDescent="0.25">
      <c r="A8" s="206" t="s">
        <v>279</v>
      </c>
      <c r="B8" s="63">
        <v>92</v>
      </c>
      <c r="C8" s="63">
        <v>33</v>
      </c>
      <c r="D8" s="63">
        <f t="shared" ref="D8:D11" si="0">B8-C8</f>
        <v>59</v>
      </c>
      <c r="E8" s="138">
        <v>92</v>
      </c>
      <c r="F8" s="287" t="s">
        <v>129</v>
      </c>
      <c r="G8" s="31"/>
      <c r="H8" s="31"/>
      <c r="I8" s="31"/>
    </row>
    <row r="9" spans="1:9" x14ac:dyDescent="0.25">
      <c r="A9" s="206" t="s">
        <v>278</v>
      </c>
      <c r="B9" s="63">
        <v>79</v>
      </c>
      <c r="C9" s="63">
        <v>72</v>
      </c>
      <c r="D9" s="63">
        <f t="shared" si="0"/>
        <v>7</v>
      </c>
      <c r="E9" s="138">
        <v>54</v>
      </c>
      <c r="F9" s="138">
        <v>25</v>
      </c>
      <c r="G9" s="31"/>
      <c r="H9" s="31"/>
      <c r="I9" s="31"/>
    </row>
    <row r="10" spans="1:9" x14ac:dyDescent="0.25">
      <c r="A10" s="206" t="s">
        <v>268</v>
      </c>
      <c r="B10" s="63">
        <v>2686</v>
      </c>
      <c r="C10" s="63">
        <v>1124</v>
      </c>
      <c r="D10" s="63">
        <f t="shared" si="0"/>
        <v>1562</v>
      </c>
      <c r="E10" s="138">
        <v>2686</v>
      </c>
      <c r="F10" s="287" t="s">
        <v>129</v>
      </c>
      <c r="G10" s="31"/>
      <c r="H10" s="31"/>
      <c r="I10" s="31"/>
    </row>
    <row r="11" spans="1:9" x14ac:dyDescent="0.25">
      <c r="A11" s="288" t="s">
        <v>269</v>
      </c>
      <c r="B11" s="141">
        <v>60</v>
      </c>
      <c r="C11" s="141">
        <v>44</v>
      </c>
      <c r="D11" s="141">
        <f t="shared" si="0"/>
        <v>16</v>
      </c>
      <c r="E11" s="139">
        <v>60</v>
      </c>
      <c r="F11" s="289" t="s">
        <v>129</v>
      </c>
      <c r="G11" s="31"/>
      <c r="H11" s="31"/>
      <c r="I11" s="31"/>
    </row>
    <row r="12" spans="1:9" x14ac:dyDescent="0.25">
      <c r="A12" s="511" t="s">
        <v>274</v>
      </c>
      <c r="B12" s="511"/>
      <c r="C12" s="511"/>
      <c r="D12" s="511"/>
      <c r="E12" s="511"/>
      <c r="F12" s="511"/>
      <c r="H12" s="31"/>
      <c r="I12" s="31"/>
    </row>
    <row r="13" spans="1:9" x14ac:dyDescent="0.25">
      <c r="A13" s="285" t="s">
        <v>270</v>
      </c>
      <c r="B13" s="137">
        <v>42</v>
      </c>
      <c r="C13" s="140">
        <v>40</v>
      </c>
      <c r="D13" s="140">
        <v>2</v>
      </c>
      <c r="E13" s="137">
        <v>42</v>
      </c>
      <c r="F13" s="286" t="s">
        <v>129</v>
      </c>
      <c r="H13" s="31"/>
      <c r="I13" s="31"/>
    </row>
    <row r="14" spans="1:9" x14ac:dyDescent="0.25">
      <c r="A14" s="206" t="s">
        <v>275</v>
      </c>
      <c r="B14" s="138">
        <v>92</v>
      </c>
      <c r="C14" s="63">
        <v>33</v>
      </c>
      <c r="D14" s="138">
        <v>59</v>
      </c>
      <c r="E14" s="138">
        <v>92</v>
      </c>
      <c r="F14" s="287" t="s">
        <v>129</v>
      </c>
      <c r="H14" s="31"/>
      <c r="I14" s="31"/>
    </row>
    <row r="15" spans="1:9" x14ac:dyDescent="0.25">
      <c r="A15" s="206" t="s">
        <v>276</v>
      </c>
      <c r="B15" s="138">
        <v>25</v>
      </c>
      <c r="C15" s="63">
        <v>24</v>
      </c>
      <c r="D15" s="138">
        <v>1</v>
      </c>
      <c r="E15" s="107" t="s">
        <v>129</v>
      </c>
      <c r="F15" s="138">
        <v>25</v>
      </c>
      <c r="H15" s="31"/>
      <c r="I15" s="31"/>
    </row>
    <row r="16" spans="1:9" x14ac:dyDescent="0.25">
      <c r="A16" s="206" t="s">
        <v>271</v>
      </c>
      <c r="B16" s="138">
        <v>54</v>
      </c>
      <c r="C16" s="63">
        <v>48</v>
      </c>
      <c r="D16" s="138">
        <f>B16-C16</f>
        <v>6</v>
      </c>
      <c r="E16" s="138">
        <v>54</v>
      </c>
      <c r="F16" s="287" t="s">
        <v>129</v>
      </c>
      <c r="H16" s="31"/>
      <c r="I16" s="31"/>
    </row>
    <row r="17" spans="1:9" x14ac:dyDescent="0.25">
      <c r="A17" s="206" t="s">
        <v>277</v>
      </c>
      <c r="B17" s="138">
        <v>2686</v>
      </c>
      <c r="C17" s="63">
        <v>1124</v>
      </c>
      <c r="D17" s="138">
        <v>1562</v>
      </c>
      <c r="E17" s="138">
        <v>2686</v>
      </c>
      <c r="F17" s="287" t="s">
        <v>129</v>
      </c>
      <c r="H17" s="31"/>
      <c r="I17" s="31"/>
    </row>
    <row r="18" spans="1:9" x14ac:dyDescent="0.25">
      <c r="A18" s="206" t="s">
        <v>272</v>
      </c>
      <c r="B18" s="138">
        <v>60</v>
      </c>
      <c r="C18" s="63">
        <v>44</v>
      </c>
      <c r="D18" s="138">
        <v>16</v>
      </c>
      <c r="E18" s="138">
        <v>60</v>
      </c>
      <c r="F18" s="287" t="s">
        <v>129</v>
      </c>
      <c r="H18" s="31"/>
      <c r="I18" s="31"/>
    </row>
    <row r="19" spans="1:9" s="113" customFormat="1" x14ac:dyDescent="0.25">
      <c r="A19" s="207"/>
      <c r="B19" s="6"/>
      <c r="C19" s="6"/>
      <c r="D19" s="6"/>
      <c r="E19" s="6"/>
      <c r="F19" s="310"/>
      <c r="H19" s="31"/>
      <c r="I19" s="31"/>
    </row>
    <row r="20" spans="1:9" x14ac:dyDescent="0.25">
      <c r="A20" s="21" t="s">
        <v>107</v>
      </c>
      <c r="B20" s="31"/>
      <c r="C20" s="31"/>
      <c r="D20" s="31"/>
      <c r="E20" s="31"/>
      <c r="F20" s="31"/>
    </row>
    <row r="21" spans="1:9" x14ac:dyDescent="0.25">
      <c r="B21" s="31"/>
      <c r="C21" s="31"/>
      <c r="D21" s="31"/>
      <c r="E21" s="31"/>
      <c r="F21" s="31"/>
    </row>
  </sheetData>
  <mergeCells count="6">
    <mergeCell ref="A12:F12"/>
    <mergeCell ref="A6:F6"/>
    <mergeCell ref="A3:A4"/>
    <mergeCell ref="B3:B4"/>
    <mergeCell ref="C3:D3"/>
    <mergeCell ref="E3:F3"/>
  </mergeCells>
  <hyperlinks>
    <hyperlink ref="H2" location="OBSAH!A1" display="Zpět na obsah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28</vt:i4>
      </vt:variant>
      <vt:variant>
        <vt:lpstr>Pojmenované oblasti</vt:lpstr>
      </vt:variant>
      <vt:variant>
        <vt:i4>1</vt:i4>
      </vt:variant>
    </vt:vector>
  </HeadingPairs>
  <TitlesOfParts>
    <vt:vector size="29" baseType="lpstr">
      <vt:lpstr>OBSAH</vt:lpstr>
      <vt:lpstr>ZNAČKY</vt:lpstr>
      <vt:lpstr>3.2.1</vt:lpstr>
      <vt:lpstr>3.2.2</vt:lpstr>
      <vt:lpstr>3.2.3</vt:lpstr>
      <vt:lpstr>3.2.4</vt:lpstr>
      <vt:lpstr>3.2.5</vt:lpstr>
      <vt:lpstr>3.2.6</vt:lpstr>
      <vt:lpstr>3.2.7</vt:lpstr>
      <vt:lpstr>3.2.8</vt:lpstr>
      <vt:lpstr>3.2.9</vt:lpstr>
      <vt:lpstr>3.2.10</vt:lpstr>
      <vt:lpstr>3.2.11</vt:lpstr>
      <vt:lpstr>3.2.12</vt:lpstr>
      <vt:lpstr>3.2.13</vt:lpstr>
      <vt:lpstr>3.2.14</vt:lpstr>
      <vt:lpstr>3.2.15</vt:lpstr>
      <vt:lpstr>3.2.16</vt:lpstr>
      <vt:lpstr>3.2.17</vt:lpstr>
      <vt:lpstr>3.2.18</vt:lpstr>
      <vt:lpstr>3.2.19</vt:lpstr>
      <vt:lpstr>3.2.20</vt:lpstr>
      <vt:lpstr>3.2.21</vt:lpstr>
      <vt:lpstr>3.2.22</vt:lpstr>
      <vt:lpstr>3.2.23</vt:lpstr>
      <vt:lpstr>3.2.24</vt:lpstr>
      <vt:lpstr>3.2.25</vt:lpstr>
      <vt:lpstr>3.2.26</vt:lpstr>
      <vt:lpstr>'3.2.20'!Oblast_tisku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pubalova6594</dc:creator>
  <cp:lastModifiedBy>Kašparová Vendula</cp:lastModifiedBy>
  <cp:lastPrinted>2025-01-03T08:58:29Z</cp:lastPrinted>
  <dcterms:created xsi:type="dcterms:W3CDTF">2017-08-18T09:41:49Z</dcterms:created>
  <dcterms:modified xsi:type="dcterms:W3CDTF">2025-08-20T12:15:32Z</dcterms:modified>
</cp:coreProperties>
</file>