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3.2.1" sheetId="197" r:id="rId3"/>
    <sheet name="3.2.2" sheetId="169" r:id="rId4"/>
    <sheet name="3.2.3" sheetId="171" r:id="rId5"/>
    <sheet name="3.2.4" sheetId="170" r:id="rId6"/>
    <sheet name="3.2.5" sheetId="173" r:id="rId7"/>
    <sheet name="3.2.6" sheetId="212" r:id="rId8"/>
    <sheet name="3.2.7" sheetId="29" r:id="rId9"/>
    <sheet name="3.2.8" sheetId="30" r:id="rId10"/>
    <sheet name="3.2.9" sheetId="31" r:id="rId11"/>
    <sheet name="3.2.10" sheetId="174" r:id="rId12"/>
    <sheet name="3.2.11" sheetId="32" r:id="rId13"/>
    <sheet name="3.2.12" sheetId="33" r:id="rId14"/>
    <sheet name="3.2.13" sheetId="35" r:id="rId15"/>
    <sheet name="3.2.14" sheetId="175" r:id="rId16"/>
  </sheets>
  <definedNames>
    <definedName name="_xlnm.Print_Area" localSheetId="12">'3.2.11'!#REF!</definedName>
    <definedName name="_xlnm.Print_Area" localSheetId="14">'3.2.13'!$A$1:$R$32</definedName>
  </definedNames>
  <calcPr calcId="162913"/>
</workbook>
</file>

<file path=xl/calcChain.xml><?xml version="1.0" encoding="utf-8"?>
<calcChain xmlns="http://schemas.openxmlformats.org/spreadsheetml/2006/main">
  <c r="R21" i="175" l="1"/>
  <c r="R20" i="175"/>
  <c r="R19" i="175"/>
  <c r="R18" i="175"/>
  <c r="R17" i="175"/>
  <c r="R16" i="175"/>
  <c r="R15" i="175"/>
  <c r="R14" i="175"/>
  <c r="R13" i="175"/>
  <c r="R12" i="175"/>
  <c r="R11" i="175"/>
  <c r="R10" i="175"/>
  <c r="R9" i="175"/>
  <c r="R8" i="175"/>
  <c r="R7" i="175"/>
  <c r="P21" i="175"/>
  <c r="P20" i="175"/>
  <c r="P19" i="175"/>
  <c r="P18" i="175"/>
  <c r="P17" i="175"/>
  <c r="P16" i="175"/>
  <c r="P15" i="175"/>
  <c r="P14" i="175"/>
  <c r="P13" i="175"/>
  <c r="P12" i="175"/>
  <c r="P11" i="175"/>
  <c r="P10" i="175"/>
  <c r="P9" i="175"/>
  <c r="P8" i="175"/>
  <c r="P7" i="175"/>
  <c r="N21" i="175"/>
  <c r="N20" i="175"/>
  <c r="N19" i="175"/>
  <c r="N18" i="175"/>
  <c r="N17" i="175"/>
  <c r="N16" i="175"/>
  <c r="N15" i="175"/>
  <c r="N14" i="175"/>
  <c r="N13" i="175"/>
  <c r="N12" i="175"/>
  <c r="N11" i="175"/>
  <c r="N10" i="175"/>
  <c r="N9" i="175"/>
  <c r="N8" i="175"/>
  <c r="N7" i="175"/>
  <c r="L21" i="175"/>
  <c r="L20" i="175"/>
  <c r="L19" i="175"/>
  <c r="L18" i="175"/>
  <c r="L17" i="175"/>
  <c r="L16" i="175"/>
  <c r="L15" i="175"/>
  <c r="L14" i="175"/>
  <c r="L13" i="175"/>
  <c r="L12" i="175"/>
  <c r="L11" i="175"/>
  <c r="L10" i="175"/>
  <c r="L9" i="175"/>
  <c r="L8" i="175"/>
  <c r="L7" i="175"/>
  <c r="J8" i="175"/>
  <c r="J9" i="175"/>
  <c r="J10" i="175"/>
  <c r="J11" i="175"/>
  <c r="J12" i="175"/>
  <c r="J13" i="175"/>
  <c r="J14" i="175"/>
  <c r="J15" i="175"/>
  <c r="J16" i="175"/>
  <c r="J17" i="175"/>
  <c r="J18" i="175"/>
  <c r="J19" i="175"/>
  <c r="J20" i="175"/>
  <c r="J21" i="175"/>
  <c r="J7" i="175"/>
  <c r="R7" i="174"/>
  <c r="P7" i="174"/>
  <c r="N7" i="174"/>
  <c r="L7" i="174"/>
  <c r="J7" i="174"/>
  <c r="M7" i="169" l="1"/>
  <c r="N7" i="169"/>
  <c r="O7" i="169"/>
  <c r="P7" i="169"/>
  <c r="Q7" i="169"/>
  <c r="R7" i="169"/>
  <c r="M8" i="169"/>
  <c r="N8" i="169"/>
  <c r="O8" i="169"/>
  <c r="P8" i="169"/>
  <c r="Q8" i="169"/>
  <c r="R8" i="169"/>
  <c r="M9" i="169"/>
  <c r="N9" i="169"/>
  <c r="O9" i="169"/>
  <c r="P9" i="169"/>
  <c r="Q9" i="169"/>
  <c r="R9" i="169"/>
  <c r="M10" i="169"/>
  <c r="N10" i="169"/>
  <c r="O10" i="169"/>
  <c r="P10" i="169"/>
  <c r="Q10" i="169"/>
  <c r="R10" i="169"/>
  <c r="M11" i="169"/>
  <c r="N11" i="169"/>
  <c r="O11" i="169"/>
  <c r="P11" i="169"/>
  <c r="Q11" i="169"/>
  <c r="R11" i="169"/>
  <c r="M12" i="169"/>
  <c r="N12" i="169"/>
  <c r="O12" i="169"/>
  <c r="P12" i="169"/>
  <c r="Q12" i="169"/>
  <c r="R12" i="169"/>
  <c r="M13" i="169"/>
  <c r="N13" i="169"/>
  <c r="O13" i="169"/>
  <c r="P13" i="169"/>
  <c r="Q13" i="169"/>
  <c r="R13" i="169"/>
  <c r="M14" i="169"/>
  <c r="N14" i="169"/>
  <c r="O14" i="169"/>
  <c r="P14" i="169"/>
  <c r="Q14" i="169"/>
  <c r="R14" i="169"/>
  <c r="M15" i="169"/>
  <c r="N15" i="169"/>
  <c r="O15" i="169"/>
  <c r="P15" i="169"/>
  <c r="Q15" i="169"/>
  <c r="R15" i="169"/>
  <c r="M16" i="169"/>
  <c r="N16" i="169"/>
  <c r="O16" i="169"/>
  <c r="P16" i="169"/>
  <c r="Q16" i="169"/>
  <c r="R16" i="169"/>
  <c r="M17" i="169"/>
  <c r="N17" i="169"/>
  <c r="O17" i="169"/>
  <c r="P17" i="169"/>
  <c r="Q17" i="169"/>
  <c r="R17" i="169"/>
  <c r="M18" i="169"/>
  <c r="N18" i="169"/>
  <c r="O18" i="169"/>
  <c r="P18" i="169"/>
  <c r="Q18" i="169"/>
  <c r="R18" i="169"/>
  <c r="M19" i="169"/>
  <c r="N19" i="169"/>
  <c r="O19" i="169"/>
  <c r="P19" i="169"/>
  <c r="Q19" i="169"/>
  <c r="R19" i="169"/>
  <c r="R32" i="35" l="1"/>
  <c r="Q32" i="35"/>
  <c r="P32" i="35"/>
  <c r="O32" i="35"/>
  <c r="N32" i="35"/>
  <c r="M32" i="35"/>
  <c r="R31" i="35"/>
  <c r="Q31" i="35"/>
  <c r="P31" i="35"/>
  <c r="O31" i="35"/>
  <c r="N31" i="35"/>
  <c r="M31" i="35"/>
  <c r="R30" i="35"/>
  <c r="Q30" i="35"/>
  <c r="P30" i="35"/>
  <c r="O30" i="35"/>
  <c r="N30" i="35"/>
  <c r="M30" i="35"/>
  <c r="R29" i="35"/>
  <c r="Q29" i="35"/>
  <c r="P29" i="35"/>
  <c r="O29" i="35"/>
  <c r="N29" i="35"/>
  <c r="M29" i="35"/>
  <c r="R28" i="35"/>
  <c r="Q28" i="35"/>
  <c r="P28" i="35"/>
  <c r="O28" i="35"/>
  <c r="N28" i="35"/>
  <c r="M28" i="35"/>
  <c r="R27" i="35"/>
  <c r="Q27" i="35"/>
  <c r="P27" i="35"/>
  <c r="O27" i="35"/>
  <c r="N27" i="35"/>
  <c r="M27" i="35"/>
  <c r="R26" i="35"/>
  <c r="Q26" i="35"/>
  <c r="P26" i="35"/>
  <c r="O26" i="35"/>
  <c r="N26" i="35"/>
  <c r="M26" i="35"/>
  <c r="R25" i="35"/>
  <c r="Q25" i="35"/>
  <c r="P25" i="35"/>
  <c r="O25" i="35"/>
  <c r="N25" i="35"/>
  <c r="M25" i="35"/>
  <c r="R23" i="35"/>
  <c r="Q23" i="35"/>
  <c r="P23" i="35"/>
  <c r="O23" i="35"/>
  <c r="N23" i="35"/>
  <c r="M23" i="35"/>
  <c r="R22" i="35"/>
  <c r="Q22" i="35"/>
  <c r="P22" i="35"/>
  <c r="O22" i="35"/>
  <c r="N22" i="35"/>
  <c r="M22" i="35"/>
  <c r="R21" i="35"/>
  <c r="Q21" i="35"/>
  <c r="P21" i="35"/>
  <c r="O21" i="35"/>
  <c r="N21" i="35"/>
  <c r="M21" i="35"/>
  <c r="R20" i="35"/>
  <c r="Q20" i="35"/>
  <c r="P20" i="35"/>
  <c r="O20" i="35"/>
  <c r="N20" i="35"/>
  <c r="M20" i="35"/>
  <c r="R19" i="35"/>
  <c r="Q19" i="35"/>
  <c r="P19" i="35"/>
  <c r="O19" i="35"/>
  <c r="N19" i="35"/>
  <c r="M19" i="35"/>
  <c r="R18" i="35"/>
  <c r="Q18" i="35"/>
  <c r="P18" i="35"/>
  <c r="O18" i="35"/>
  <c r="N18" i="35"/>
  <c r="M18" i="35"/>
  <c r="R17" i="35"/>
  <c r="Q17" i="35"/>
  <c r="P17" i="35"/>
  <c r="O17" i="35"/>
  <c r="N17" i="35"/>
  <c r="M17" i="35"/>
  <c r="R16" i="35"/>
  <c r="Q16" i="35"/>
  <c r="P16" i="35"/>
  <c r="O16" i="35"/>
  <c r="N16" i="35"/>
  <c r="M16" i="35"/>
  <c r="R15" i="35"/>
  <c r="Q15" i="35"/>
  <c r="P15" i="35"/>
  <c r="O15" i="35"/>
  <c r="N15" i="35"/>
  <c r="M15" i="35"/>
  <c r="R14" i="35"/>
  <c r="Q14" i="35"/>
  <c r="P14" i="35"/>
  <c r="O14" i="35"/>
  <c r="N14" i="35"/>
  <c r="M14" i="35"/>
  <c r="R13" i="35"/>
  <c r="Q13" i="35"/>
  <c r="P13" i="35"/>
  <c r="O13" i="35"/>
  <c r="N13" i="35"/>
  <c r="M13" i="35"/>
  <c r="R12" i="35"/>
  <c r="Q12" i="35"/>
  <c r="P12" i="35"/>
  <c r="O12" i="35"/>
  <c r="N12" i="35"/>
  <c r="M12" i="35"/>
  <c r="R11" i="35"/>
  <c r="Q11" i="35"/>
  <c r="P11" i="35"/>
  <c r="O11" i="35"/>
  <c r="N11" i="35"/>
  <c r="M11" i="35"/>
  <c r="R10" i="35"/>
  <c r="Q10" i="35"/>
  <c r="P10" i="35"/>
  <c r="O10" i="35"/>
  <c r="N10" i="35"/>
  <c r="M10" i="35"/>
  <c r="R9" i="35"/>
  <c r="Q9" i="35"/>
  <c r="P9" i="35"/>
  <c r="O9" i="35"/>
  <c r="N9" i="35"/>
  <c r="M9" i="35"/>
  <c r="R8" i="35"/>
  <c r="Q8" i="35"/>
  <c r="P8" i="35"/>
  <c r="O8" i="35"/>
  <c r="N8" i="35"/>
  <c r="M8" i="35"/>
  <c r="R7" i="35"/>
  <c r="Q7" i="35"/>
  <c r="P7" i="35"/>
  <c r="O7" i="35"/>
  <c r="N7" i="35"/>
  <c r="M7" i="35"/>
  <c r="R6" i="35"/>
  <c r="Q6" i="35"/>
  <c r="P6" i="35"/>
  <c r="O6" i="35"/>
  <c r="N6" i="35"/>
  <c r="M6" i="35"/>
  <c r="R5" i="35"/>
  <c r="Q5" i="35"/>
  <c r="P5" i="35"/>
  <c r="O5" i="35"/>
  <c r="N5" i="35"/>
  <c r="M5" i="35"/>
  <c r="S23" i="33"/>
  <c r="R23" i="33"/>
  <c r="P23" i="33"/>
  <c r="O23" i="33"/>
  <c r="M23" i="33"/>
  <c r="L23" i="33"/>
  <c r="J23" i="33"/>
  <c r="I23" i="33"/>
  <c r="G23" i="33"/>
  <c r="F23" i="33"/>
  <c r="D23" i="33"/>
  <c r="C23" i="33"/>
  <c r="S22" i="33"/>
  <c r="R22" i="33"/>
  <c r="P22" i="33"/>
  <c r="O22" i="33"/>
  <c r="M22" i="33"/>
  <c r="L22" i="33"/>
  <c r="J22" i="33"/>
  <c r="I22" i="33"/>
  <c r="G22" i="33"/>
  <c r="F22" i="33"/>
  <c r="D22" i="33"/>
  <c r="C22" i="33"/>
  <c r="S21" i="33"/>
  <c r="R21" i="33"/>
  <c r="P21" i="33"/>
  <c r="O21" i="33"/>
  <c r="M21" i="33"/>
  <c r="L21" i="33"/>
  <c r="J21" i="33"/>
  <c r="I21" i="33"/>
  <c r="G21" i="33"/>
  <c r="F21" i="33"/>
  <c r="D21" i="33"/>
  <c r="C21" i="33"/>
  <c r="S20" i="33"/>
  <c r="R20" i="33"/>
  <c r="P20" i="33"/>
  <c r="O20" i="33"/>
  <c r="M20" i="33"/>
  <c r="L20" i="33"/>
  <c r="J20" i="33"/>
  <c r="I20" i="33"/>
  <c r="G20" i="33"/>
  <c r="F20" i="33"/>
  <c r="D20" i="33"/>
  <c r="C20" i="33"/>
  <c r="S19" i="33"/>
  <c r="R19" i="33"/>
  <c r="P19" i="33"/>
  <c r="O19" i="33"/>
  <c r="M19" i="33"/>
  <c r="L19" i="33"/>
  <c r="J19" i="33"/>
  <c r="I19" i="33"/>
  <c r="G19" i="33"/>
  <c r="F19" i="33"/>
  <c r="D19" i="33"/>
  <c r="C19" i="33"/>
  <c r="S18" i="33"/>
  <c r="R18" i="33"/>
  <c r="P18" i="33"/>
  <c r="O18" i="33"/>
  <c r="M18" i="33"/>
  <c r="L18" i="33"/>
  <c r="J18" i="33"/>
  <c r="I18" i="33"/>
  <c r="G18" i="33"/>
  <c r="F18" i="33"/>
  <c r="D18" i="33"/>
  <c r="C18" i="33"/>
  <c r="N23" i="32"/>
  <c r="M23" i="32"/>
  <c r="L23" i="32"/>
  <c r="K23" i="32"/>
  <c r="J23" i="32"/>
  <c r="I23" i="32"/>
  <c r="H23" i="32"/>
  <c r="G23" i="32"/>
  <c r="F23" i="32"/>
  <c r="E23" i="32"/>
  <c r="D23" i="32"/>
  <c r="C23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R21" i="174"/>
  <c r="P21" i="174"/>
  <c r="N21" i="174"/>
  <c r="L21" i="174"/>
  <c r="J21" i="174"/>
  <c r="R20" i="174"/>
  <c r="P20" i="174"/>
  <c r="N20" i="174"/>
  <c r="L20" i="174"/>
  <c r="J20" i="174"/>
  <c r="R19" i="174"/>
  <c r="P19" i="174"/>
  <c r="N19" i="174"/>
  <c r="L19" i="174"/>
  <c r="J19" i="174"/>
  <c r="R18" i="174"/>
  <c r="P18" i="174"/>
  <c r="N18" i="174"/>
  <c r="L18" i="174"/>
  <c r="J18" i="174"/>
  <c r="R17" i="174"/>
  <c r="P17" i="174"/>
  <c r="N17" i="174"/>
  <c r="L17" i="174"/>
  <c r="J17" i="174"/>
  <c r="R16" i="174"/>
  <c r="P16" i="174"/>
  <c r="N16" i="174"/>
  <c r="L16" i="174"/>
  <c r="J16" i="174"/>
  <c r="R15" i="174"/>
  <c r="P15" i="174"/>
  <c r="N15" i="174"/>
  <c r="L15" i="174"/>
  <c r="J15" i="174"/>
  <c r="R14" i="174"/>
  <c r="P14" i="174"/>
  <c r="N14" i="174"/>
  <c r="L14" i="174"/>
  <c r="R13" i="174"/>
  <c r="P13" i="174"/>
  <c r="N13" i="174"/>
  <c r="L13" i="174"/>
  <c r="J13" i="174"/>
  <c r="P12" i="174"/>
  <c r="N12" i="174"/>
  <c r="L12" i="174"/>
  <c r="R11" i="174"/>
  <c r="P11" i="174"/>
  <c r="N11" i="174"/>
  <c r="L11" i="174"/>
  <c r="J11" i="174"/>
  <c r="R10" i="174"/>
  <c r="P10" i="174"/>
  <c r="N10" i="174"/>
  <c r="L10" i="174"/>
  <c r="J10" i="174"/>
  <c r="R9" i="174"/>
  <c r="P9" i="174"/>
  <c r="N9" i="174"/>
  <c r="L9" i="174"/>
  <c r="J9" i="174"/>
  <c r="R8" i="174"/>
  <c r="P8" i="174"/>
  <c r="N8" i="174"/>
  <c r="L8" i="174"/>
  <c r="J8" i="174"/>
  <c r="R24" i="31"/>
  <c r="Q24" i="31"/>
  <c r="P24" i="31"/>
  <c r="O24" i="31"/>
  <c r="N24" i="31"/>
  <c r="M24" i="31"/>
  <c r="R23" i="31"/>
  <c r="Q23" i="31"/>
  <c r="P23" i="31"/>
  <c r="O23" i="31"/>
  <c r="N23" i="31"/>
  <c r="M23" i="31"/>
  <c r="R22" i="31"/>
  <c r="Q22" i="31"/>
  <c r="P22" i="31"/>
  <c r="O22" i="31"/>
  <c r="N22" i="31"/>
  <c r="M22" i="31"/>
  <c r="R21" i="31"/>
  <c r="Q21" i="31"/>
  <c r="P21" i="31"/>
  <c r="O21" i="31"/>
  <c r="N21" i="31"/>
  <c r="M21" i="31"/>
  <c r="R20" i="31"/>
  <c r="Q20" i="31"/>
  <c r="P20" i="31"/>
  <c r="O20" i="31"/>
  <c r="N20" i="31"/>
  <c r="M20" i="31"/>
  <c r="R19" i="31"/>
  <c r="Q19" i="31"/>
  <c r="P19" i="31"/>
  <c r="O19" i="31"/>
  <c r="N19" i="31"/>
  <c r="M19" i="31"/>
  <c r="R18" i="31"/>
  <c r="Q18" i="31"/>
  <c r="P18" i="31"/>
  <c r="O18" i="31"/>
  <c r="N18" i="31"/>
  <c r="M18" i="31"/>
  <c r="R17" i="31"/>
  <c r="Q17" i="31"/>
  <c r="P17" i="31"/>
  <c r="O17" i="31"/>
  <c r="N17" i="31"/>
  <c r="M17" i="31"/>
  <c r="R16" i="31"/>
  <c r="Q16" i="31"/>
  <c r="P16" i="31"/>
  <c r="O16" i="31"/>
  <c r="N16" i="31"/>
  <c r="M16" i="31"/>
  <c r="R15" i="31"/>
  <c r="Q15" i="31"/>
  <c r="P15" i="31"/>
  <c r="O15" i="31"/>
  <c r="N15" i="31"/>
  <c r="M15" i="31"/>
  <c r="R14" i="31"/>
  <c r="Q14" i="31"/>
  <c r="P14" i="31"/>
  <c r="O14" i="31"/>
  <c r="N14" i="31"/>
  <c r="M14" i="31"/>
  <c r="R13" i="31"/>
  <c r="Q13" i="31"/>
  <c r="P13" i="31"/>
  <c r="O13" i="31"/>
  <c r="N13" i="31"/>
  <c r="M13" i="31"/>
  <c r="R12" i="31"/>
  <c r="Q12" i="31"/>
  <c r="P12" i="31"/>
  <c r="O12" i="31"/>
  <c r="N12" i="31"/>
  <c r="M12" i="31"/>
  <c r="R11" i="31"/>
  <c r="Q11" i="31"/>
  <c r="P11" i="31"/>
  <c r="O11" i="31"/>
  <c r="N11" i="31"/>
  <c r="M11" i="31"/>
  <c r="R10" i="31"/>
  <c r="Q10" i="31"/>
  <c r="P10" i="31"/>
  <c r="O10" i="31"/>
  <c r="N10" i="31"/>
  <c r="M10" i="31"/>
  <c r="R9" i="31"/>
  <c r="Q9" i="31"/>
  <c r="P9" i="31"/>
  <c r="O9" i="31"/>
  <c r="N9" i="31"/>
  <c r="M9" i="31"/>
  <c r="R8" i="31"/>
  <c r="Q8" i="31"/>
  <c r="P8" i="31"/>
  <c r="O8" i="31"/>
  <c r="N8" i="31"/>
  <c r="M8" i="31"/>
  <c r="R7" i="31"/>
  <c r="Q7" i="31"/>
  <c r="P7" i="31"/>
  <c r="O7" i="31"/>
  <c r="N7" i="31"/>
  <c r="M7" i="31"/>
  <c r="R6" i="31"/>
  <c r="Q6" i="31"/>
  <c r="P6" i="31"/>
  <c r="O6" i="31"/>
  <c r="N6" i="31"/>
  <c r="M6" i="31"/>
  <c r="R5" i="31"/>
  <c r="Q5" i="31"/>
  <c r="P5" i="31"/>
  <c r="O5" i="31"/>
  <c r="N5" i="31"/>
  <c r="M5" i="31"/>
  <c r="P23" i="30"/>
  <c r="O23" i="30"/>
  <c r="M23" i="30"/>
  <c r="L23" i="30"/>
  <c r="J23" i="30"/>
  <c r="I23" i="30"/>
  <c r="G23" i="30"/>
  <c r="F23" i="30"/>
  <c r="D23" i="30"/>
  <c r="C23" i="30"/>
  <c r="P22" i="30"/>
  <c r="O22" i="30"/>
  <c r="M22" i="30"/>
  <c r="L22" i="30"/>
  <c r="J22" i="30"/>
  <c r="I22" i="30"/>
  <c r="G22" i="30"/>
  <c r="F22" i="30"/>
  <c r="D22" i="30"/>
  <c r="C22" i="30"/>
  <c r="P21" i="30"/>
  <c r="O21" i="30"/>
  <c r="M21" i="30"/>
  <c r="L21" i="30"/>
  <c r="J21" i="30"/>
  <c r="I21" i="30"/>
  <c r="G21" i="30"/>
  <c r="F21" i="30"/>
  <c r="D21" i="30"/>
  <c r="C21" i="30"/>
  <c r="P20" i="30"/>
  <c r="O20" i="30"/>
  <c r="M20" i="30"/>
  <c r="L20" i="30"/>
  <c r="J20" i="30"/>
  <c r="I20" i="30"/>
  <c r="G20" i="30"/>
  <c r="F20" i="30"/>
  <c r="D20" i="30"/>
  <c r="C20" i="30"/>
  <c r="P19" i="30"/>
  <c r="O19" i="30"/>
  <c r="M19" i="30"/>
  <c r="L19" i="30"/>
  <c r="J19" i="30"/>
  <c r="I19" i="30"/>
  <c r="G19" i="30"/>
  <c r="F19" i="30"/>
  <c r="D19" i="30"/>
  <c r="C19" i="30"/>
  <c r="P18" i="30"/>
  <c r="O18" i="30"/>
  <c r="M18" i="30"/>
  <c r="L18" i="30"/>
  <c r="J18" i="30"/>
  <c r="I18" i="30"/>
  <c r="G18" i="30"/>
  <c r="F18" i="30"/>
  <c r="D18" i="30"/>
  <c r="C18" i="30"/>
  <c r="N23" i="29"/>
  <c r="M23" i="29"/>
  <c r="L23" i="29"/>
  <c r="K23" i="29"/>
  <c r="J23" i="29"/>
  <c r="I23" i="29"/>
  <c r="H23" i="29"/>
  <c r="G23" i="29"/>
  <c r="F23" i="29"/>
  <c r="E23" i="29"/>
  <c r="D23" i="29"/>
  <c r="C23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L23" i="212"/>
  <c r="K23" i="212"/>
  <c r="J23" i="212"/>
  <c r="I23" i="212"/>
  <c r="H23" i="212"/>
  <c r="G23" i="212"/>
  <c r="F23" i="212"/>
  <c r="E23" i="212"/>
  <c r="D23" i="212"/>
  <c r="C23" i="212"/>
  <c r="L22" i="212"/>
  <c r="K22" i="212"/>
  <c r="J22" i="212"/>
  <c r="I22" i="212"/>
  <c r="H22" i="212"/>
  <c r="G22" i="212"/>
  <c r="F22" i="212"/>
  <c r="E22" i="212"/>
  <c r="D22" i="212"/>
  <c r="C22" i="212"/>
  <c r="L21" i="212"/>
  <c r="K21" i="212"/>
  <c r="J21" i="212"/>
  <c r="I21" i="212"/>
  <c r="H21" i="212"/>
  <c r="G21" i="212"/>
  <c r="F21" i="212"/>
  <c r="E21" i="212"/>
  <c r="D21" i="212"/>
  <c r="C21" i="212"/>
  <c r="L20" i="212"/>
  <c r="K20" i="212"/>
  <c r="J20" i="212"/>
  <c r="I20" i="212"/>
  <c r="H20" i="212"/>
  <c r="G20" i="212"/>
  <c r="F20" i="212"/>
  <c r="E20" i="212"/>
  <c r="D20" i="212"/>
  <c r="C20" i="212"/>
  <c r="L19" i="212"/>
  <c r="K19" i="212"/>
  <c r="J19" i="212"/>
  <c r="I19" i="212"/>
  <c r="H19" i="212"/>
  <c r="G19" i="212"/>
  <c r="F19" i="212"/>
  <c r="E19" i="212"/>
  <c r="D19" i="212"/>
  <c r="C19" i="212"/>
  <c r="L18" i="212"/>
  <c r="K18" i="212"/>
  <c r="J18" i="212"/>
  <c r="I18" i="212"/>
  <c r="H18" i="212"/>
  <c r="G18" i="212"/>
  <c r="F18" i="212"/>
  <c r="E18" i="212"/>
  <c r="D18" i="212"/>
  <c r="C18" i="212"/>
  <c r="R19" i="173"/>
  <c r="Q19" i="173"/>
  <c r="P19" i="173"/>
  <c r="O19" i="173"/>
  <c r="N19" i="173"/>
  <c r="M19" i="173"/>
  <c r="R18" i="173"/>
  <c r="Q18" i="173"/>
  <c r="P18" i="173"/>
  <c r="O18" i="173"/>
  <c r="N18" i="173"/>
  <c r="M18" i="173"/>
  <c r="R17" i="173"/>
  <c r="Q17" i="173"/>
  <c r="P17" i="173"/>
  <c r="O17" i="173"/>
  <c r="N17" i="173"/>
  <c r="M17" i="173"/>
  <c r="R16" i="173"/>
  <c r="Q16" i="173"/>
  <c r="P16" i="173"/>
  <c r="O16" i="173"/>
  <c r="N16" i="173"/>
  <c r="M16" i="173"/>
  <c r="R15" i="173"/>
  <c r="Q15" i="173"/>
  <c r="P15" i="173"/>
  <c r="O15" i="173"/>
  <c r="N15" i="173"/>
  <c r="M15" i="173"/>
  <c r="R14" i="173"/>
  <c r="Q14" i="173"/>
  <c r="P14" i="173"/>
  <c r="O14" i="173"/>
  <c r="N14" i="173"/>
  <c r="M14" i="173"/>
  <c r="R13" i="173"/>
  <c r="Q13" i="173"/>
  <c r="P13" i="173"/>
  <c r="O13" i="173"/>
  <c r="N13" i="173"/>
  <c r="M13" i="173"/>
  <c r="R12" i="173"/>
  <c r="Q12" i="173"/>
  <c r="P12" i="173"/>
  <c r="O12" i="173"/>
  <c r="N12" i="173"/>
  <c r="M12" i="173"/>
  <c r="R11" i="173"/>
  <c r="Q11" i="173"/>
  <c r="P11" i="173"/>
  <c r="O11" i="173"/>
  <c r="N11" i="173"/>
  <c r="M11" i="173"/>
  <c r="R10" i="173"/>
  <c r="Q10" i="173"/>
  <c r="P10" i="173"/>
  <c r="O10" i="173"/>
  <c r="N10" i="173"/>
  <c r="M10" i="173"/>
  <c r="R9" i="173"/>
  <c r="Q9" i="173"/>
  <c r="P9" i="173"/>
  <c r="O9" i="173"/>
  <c r="N9" i="173"/>
  <c r="M9" i="173"/>
  <c r="R8" i="173"/>
  <c r="Q8" i="173"/>
  <c r="P8" i="173"/>
  <c r="O8" i="173"/>
  <c r="N8" i="173"/>
  <c r="M8" i="173"/>
  <c r="R7" i="173"/>
  <c r="Q7" i="173"/>
  <c r="P7" i="173"/>
  <c r="O7" i="173"/>
  <c r="N7" i="173"/>
  <c r="M7" i="173"/>
  <c r="R6" i="173"/>
  <c r="Q6" i="173"/>
  <c r="P6" i="173"/>
  <c r="O6" i="173"/>
  <c r="N6" i="173"/>
  <c r="M6" i="173"/>
  <c r="R5" i="173"/>
  <c r="Q5" i="173"/>
  <c r="P5" i="173"/>
  <c r="O5" i="173"/>
  <c r="N5" i="173"/>
  <c r="M5" i="173"/>
  <c r="R19" i="170"/>
  <c r="Q19" i="170"/>
  <c r="P19" i="170"/>
  <c r="O19" i="170"/>
  <c r="N19" i="170"/>
  <c r="M19" i="170"/>
  <c r="R18" i="170"/>
  <c r="Q18" i="170"/>
  <c r="P18" i="170"/>
  <c r="O18" i="170"/>
  <c r="N18" i="170"/>
  <c r="M18" i="170"/>
  <c r="R17" i="170"/>
  <c r="Q17" i="170"/>
  <c r="P17" i="170"/>
  <c r="O17" i="170"/>
  <c r="N17" i="170"/>
  <c r="M17" i="170"/>
  <c r="R16" i="170"/>
  <c r="Q16" i="170"/>
  <c r="P16" i="170"/>
  <c r="O16" i="170"/>
  <c r="N16" i="170"/>
  <c r="M16" i="170"/>
  <c r="R15" i="170"/>
  <c r="Q15" i="170"/>
  <c r="P15" i="170"/>
  <c r="O15" i="170"/>
  <c r="N15" i="170"/>
  <c r="M15" i="170"/>
  <c r="R14" i="170"/>
  <c r="Q14" i="170"/>
  <c r="P14" i="170"/>
  <c r="O14" i="170"/>
  <c r="N14" i="170"/>
  <c r="M14" i="170"/>
  <c r="R13" i="170"/>
  <c r="Q13" i="170"/>
  <c r="P13" i="170"/>
  <c r="O13" i="170"/>
  <c r="N13" i="170"/>
  <c r="M13" i="170"/>
  <c r="R12" i="170"/>
  <c r="Q12" i="170"/>
  <c r="P12" i="170"/>
  <c r="O12" i="170"/>
  <c r="N12" i="170"/>
  <c r="M12" i="170"/>
  <c r="R11" i="170"/>
  <c r="Q11" i="170"/>
  <c r="P11" i="170"/>
  <c r="O11" i="170"/>
  <c r="N11" i="170"/>
  <c r="M11" i="170"/>
  <c r="R10" i="170"/>
  <c r="Q10" i="170"/>
  <c r="P10" i="170"/>
  <c r="O10" i="170"/>
  <c r="N10" i="170"/>
  <c r="M10" i="170"/>
  <c r="R9" i="170"/>
  <c r="Q9" i="170"/>
  <c r="P9" i="170"/>
  <c r="O9" i="170"/>
  <c r="N9" i="170"/>
  <c r="M9" i="170"/>
  <c r="R8" i="170"/>
  <c r="Q8" i="170"/>
  <c r="P8" i="170"/>
  <c r="O8" i="170"/>
  <c r="N8" i="170"/>
  <c r="M8" i="170"/>
  <c r="R7" i="170"/>
  <c r="Q7" i="170"/>
  <c r="P7" i="170"/>
  <c r="O7" i="170"/>
  <c r="N7" i="170"/>
  <c r="M7" i="170"/>
  <c r="R6" i="170"/>
  <c r="Q6" i="170"/>
  <c r="P6" i="170"/>
  <c r="O6" i="170"/>
  <c r="N6" i="170"/>
  <c r="M6" i="170"/>
  <c r="R5" i="170"/>
  <c r="Q5" i="170"/>
  <c r="P5" i="170"/>
  <c r="O5" i="170"/>
  <c r="N5" i="170"/>
  <c r="M5" i="170"/>
  <c r="R19" i="171"/>
  <c r="Q19" i="171"/>
  <c r="P19" i="171"/>
  <c r="O19" i="171"/>
  <c r="N19" i="171"/>
  <c r="M19" i="171"/>
  <c r="R18" i="171"/>
  <c r="Q18" i="171"/>
  <c r="P18" i="171"/>
  <c r="O18" i="171"/>
  <c r="N18" i="171"/>
  <c r="M18" i="171"/>
  <c r="R17" i="171"/>
  <c r="Q17" i="171"/>
  <c r="P17" i="171"/>
  <c r="O17" i="171"/>
  <c r="N17" i="171"/>
  <c r="M17" i="171"/>
  <c r="R16" i="171"/>
  <c r="Q16" i="171"/>
  <c r="P16" i="171"/>
  <c r="O16" i="171"/>
  <c r="N16" i="171"/>
  <c r="M16" i="171"/>
  <c r="R15" i="171"/>
  <c r="Q15" i="171"/>
  <c r="P15" i="171"/>
  <c r="O15" i="171"/>
  <c r="N15" i="171"/>
  <c r="M15" i="171"/>
  <c r="R14" i="171"/>
  <c r="Q14" i="171"/>
  <c r="P14" i="171"/>
  <c r="O14" i="171"/>
  <c r="N14" i="171"/>
  <c r="M14" i="171"/>
  <c r="R13" i="171"/>
  <c r="Q13" i="171"/>
  <c r="P13" i="171"/>
  <c r="O13" i="171"/>
  <c r="N13" i="171"/>
  <c r="M13" i="171"/>
  <c r="R12" i="171"/>
  <c r="Q12" i="171"/>
  <c r="P12" i="171"/>
  <c r="O12" i="171"/>
  <c r="N12" i="171"/>
  <c r="M12" i="171"/>
  <c r="R11" i="171"/>
  <c r="Q11" i="171"/>
  <c r="P11" i="171"/>
  <c r="O11" i="171"/>
  <c r="N11" i="171"/>
  <c r="M11" i="171"/>
  <c r="R10" i="171"/>
  <c r="Q10" i="171"/>
  <c r="P10" i="171"/>
  <c r="O10" i="171"/>
  <c r="N10" i="171"/>
  <c r="M10" i="171"/>
  <c r="R9" i="171"/>
  <c r="Q9" i="171"/>
  <c r="P9" i="171"/>
  <c r="O9" i="171"/>
  <c r="N9" i="171"/>
  <c r="M9" i="171"/>
  <c r="R8" i="171"/>
  <c r="Q8" i="171"/>
  <c r="P8" i="171"/>
  <c r="O8" i="171"/>
  <c r="N8" i="171"/>
  <c r="M8" i="171"/>
  <c r="R7" i="171"/>
  <c r="Q7" i="171"/>
  <c r="P7" i="171"/>
  <c r="O7" i="171"/>
  <c r="N7" i="171"/>
  <c r="M7" i="171"/>
  <c r="R6" i="171"/>
  <c r="Q6" i="171"/>
  <c r="P6" i="171"/>
  <c r="O6" i="171"/>
  <c r="N6" i="171"/>
  <c r="M6" i="171"/>
  <c r="R5" i="171"/>
  <c r="Q5" i="171"/>
  <c r="P5" i="171"/>
  <c r="O5" i="171"/>
  <c r="N5" i="171"/>
  <c r="M5" i="171"/>
  <c r="R6" i="169"/>
  <c r="Q6" i="169"/>
  <c r="P6" i="169"/>
  <c r="O6" i="169"/>
  <c r="N6" i="169"/>
  <c r="M6" i="169"/>
  <c r="R5" i="169"/>
  <c r="Q5" i="169"/>
  <c r="P5" i="169"/>
  <c r="O5" i="169"/>
  <c r="N5" i="169"/>
  <c r="M5" i="169"/>
  <c r="M22" i="197"/>
  <c r="L22" i="197"/>
  <c r="K22" i="197"/>
  <c r="J22" i="197"/>
  <c r="I22" i="197"/>
  <c r="H22" i="197"/>
  <c r="G22" i="197"/>
  <c r="F22" i="197"/>
  <c r="E22" i="197"/>
  <c r="D22" i="197"/>
  <c r="C22" i="197"/>
  <c r="M21" i="197"/>
  <c r="L21" i="197"/>
  <c r="K21" i="197"/>
  <c r="J21" i="197"/>
  <c r="I21" i="197"/>
  <c r="H21" i="197"/>
  <c r="G21" i="197"/>
  <c r="F21" i="197"/>
  <c r="E21" i="197"/>
  <c r="D21" i="197"/>
  <c r="C21" i="197"/>
  <c r="M20" i="197"/>
  <c r="L20" i="197"/>
  <c r="K20" i="197"/>
  <c r="J20" i="197"/>
  <c r="I20" i="197"/>
  <c r="H20" i="197"/>
  <c r="G20" i="197"/>
  <c r="F20" i="197"/>
  <c r="E20" i="197"/>
  <c r="D20" i="197"/>
  <c r="C20" i="197"/>
  <c r="M19" i="197"/>
  <c r="L19" i="197"/>
  <c r="K19" i="197"/>
  <c r="J19" i="197"/>
  <c r="I19" i="197"/>
  <c r="H19" i="197"/>
  <c r="G19" i="197"/>
  <c r="F19" i="197"/>
  <c r="E19" i="197"/>
  <c r="D19" i="197"/>
  <c r="C19" i="197"/>
  <c r="M18" i="197"/>
  <c r="L18" i="197"/>
  <c r="K18" i="197"/>
  <c r="J18" i="197"/>
  <c r="I18" i="197"/>
  <c r="H18" i="197"/>
  <c r="G18" i="197"/>
  <c r="F18" i="197"/>
  <c r="E18" i="197"/>
  <c r="D18" i="197"/>
  <c r="C18" i="197"/>
  <c r="M17" i="197"/>
  <c r="L17" i="197"/>
  <c r="K17" i="197"/>
  <c r="J17" i="197"/>
  <c r="I17" i="197"/>
  <c r="H17" i="197"/>
  <c r="G17" i="197"/>
  <c r="F17" i="197"/>
  <c r="E17" i="197"/>
  <c r="D17" i="197"/>
  <c r="C17" i="197"/>
</calcChain>
</file>

<file path=xl/sharedStrings.xml><?xml version="1.0" encoding="utf-8"?>
<sst xmlns="http://schemas.openxmlformats.org/spreadsheetml/2006/main" count="877" uniqueCount="181">
  <si>
    <t xml:space="preserve"> </t>
  </si>
  <si>
    <t>celkem</t>
  </si>
  <si>
    <t>z toho</t>
  </si>
  <si>
    <t>dívky</t>
  </si>
  <si>
    <t>2011/12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</si>
  <si>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</si>
  <si>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</si>
  <si>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</si>
  <si>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</si>
  <si>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</si>
  <si>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</si>
  <si>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</si>
  <si>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</si>
  <si>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</si>
  <si>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</si>
  <si>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</si>
  <si>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</si>
  <si>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</si>
  <si>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</si>
  <si>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</si>
  <si>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</si>
  <si>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</si>
  <si>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</si>
  <si>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</si>
  <si>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</si>
  <si>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</si>
  <si>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v tom</t>
  </si>
  <si>
    <t>ostatní</t>
  </si>
  <si>
    <t>.</t>
  </si>
  <si>
    <t>x</t>
  </si>
  <si>
    <t>žáci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</si>
  <si>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</si>
  <si>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 xml:space="preserve">školy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</si>
  <si>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denní a ostatní formy vzdělávání tedy nemusí odpovídat celkovému počtu škol v daném školním roce.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</si>
  <si>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denní forma vzdělávání</t>
    </r>
  </si>
  <si>
    <t>Celkem</t>
  </si>
  <si>
    <t>21 hornictví a hornická geologie, hutnictví a slévárenství</t>
  </si>
  <si>
    <t>23 strojírenství a strojírenská výroba</t>
  </si>
  <si>
    <t>28 technická chemie a chemie silikátů</t>
  </si>
  <si>
    <t>29 potravinářství a potravinářská chemie</t>
  </si>
  <si>
    <t>31 textilní výroba a oděvnictví</t>
  </si>
  <si>
    <t>32 kožedělná a obuvnická výroba a zpracování plastů</t>
  </si>
  <si>
    <t>33 zpracování dřeva a výroba hudebních nástrojů</t>
  </si>
  <si>
    <t>34 polygrafie, zpracování papíru, filmu a fotografie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</si>
  <si>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</si>
  <si>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</si>
  <si>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</si>
  <si>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</si>
  <si>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</si>
  <si>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63 ekonomika a administrativa</t>
  </si>
  <si>
    <t>65 gastronomie, hotelnictví a turismus</t>
  </si>
  <si>
    <t>66 obchod</t>
  </si>
  <si>
    <t>69 osobní a provozní služby</t>
  </si>
  <si>
    <t>75 pedagogika, učitelství a sociální péče</t>
  </si>
  <si>
    <t>82 umění a užité umění</t>
  </si>
  <si>
    <t>16 ekologie a ochrana životního prostředí</t>
  </si>
  <si>
    <t>18 informatické obory</t>
  </si>
  <si>
    <t>43 veterinářství a veterinární prevence</t>
  </si>
  <si>
    <t>64 podnikání v oborech, odvětví</t>
  </si>
  <si>
    <t>68 právo, právní a veřejnosprávní činnost</t>
  </si>
  <si>
    <t>72 publicistika, knihovnictví a informatika</t>
  </si>
  <si>
    <t>78 obecně odborná příprava</t>
  </si>
  <si>
    <r>
      <t>celkem</t>
    </r>
    <r>
      <rPr>
        <vertAlign val="superscript"/>
        <sz val="8"/>
        <rFont val="Arial"/>
        <family val="2"/>
        <charset val="238"/>
      </rPr>
      <t>1)</t>
    </r>
  </si>
  <si>
    <t>2017/18</t>
  </si>
  <si>
    <t>chlapci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</si>
  <si>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</si>
  <si>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</si>
  <si>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běžné</t>
  </si>
  <si>
    <t>denní</t>
  </si>
  <si>
    <t>-</t>
  </si>
  <si>
    <t>podle pohlaví</t>
  </si>
  <si>
    <t>2018/19</t>
  </si>
  <si>
    <t>Území</t>
  </si>
  <si>
    <t>abs.</t>
  </si>
  <si>
    <t>v %</t>
  </si>
  <si>
    <t>zpět na obsah</t>
  </si>
  <si>
    <t>Školy</t>
  </si>
  <si>
    <t>Školní 
rok</t>
  </si>
  <si>
    <t>Školní rok</t>
  </si>
  <si>
    <t>Žáci</t>
  </si>
  <si>
    <t>Nově přijatí do 1. ročníku</t>
  </si>
  <si>
    <t>speciální</t>
  </si>
  <si>
    <t>podle formy vzdělávání</t>
  </si>
  <si>
    <t>zkrácené
studium</t>
  </si>
  <si>
    <t>denní vzděl.</t>
  </si>
  <si>
    <t xml:space="preserve">ostatní </t>
  </si>
  <si>
    <t>Obec</t>
  </si>
  <si>
    <t>Jiný resort</t>
  </si>
  <si>
    <t>Kraj</t>
  </si>
  <si>
    <t>Soukromý subjekt</t>
  </si>
  <si>
    <t>Církev</t>
  </si>
  <si>
    <t>Skupiny oborů vzdělání 
(KKOV)</t>
  </si>
  <si>
    <t>26 elektrotechnika, telekom. 
a výpočetní technika</t>
  </si>
  <si>
    <r>
      <t>Třídy</t>
    </r>
    <r>
      <rPr>
        <vertAlign val="superscript"/>
        <sz val="8"/>
        <color theme="1"/>
        <rFont val="Arial"/>
        <family val="2"/>
        <charset val="238"/>
      </rPr>
      <t>2)</t>
    </r>
  </si>
  <si>
    <t>26 elektrotechnika, telekom. a výp. techn.</t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</si>
  <si>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</si>
  <si>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t>Školy poskytující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</si>
  <si>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pouze denní forma vzdělávání</t>
    </r>
  </si>
  <si>
    <t>z toho v rámci 
zkráceného studia</t>
  </si>
  <si>
    <t>z toho v rámci zkráceného studia</t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</si>
  <si>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pouze denní forma vzdělávání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</si>
  <si>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</si>
  <si>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t>Absolventi</t>
  </si>
  <si>
    <t>MŠMT nebo jiný resort</t>
  </si>
  <si>
    <t>21 hornictví, hutnictví a slévárenství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</si>
  <si>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</si>
  <si>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t>2019/20</t>
  </si>
  <si>
    <r>
      <t>%</t>
    </r>
    <r>
      <rPr>
        <vertAlign val="superscript"/>
        <sz val="8"/>
        <rFont val="Arial"/>
        <family val="2"/>
        <charset val="238"/>
      </rPr>
      <t>2)</t>
    </r>
  </si>
  <si>
    <r>
      <t>Třídy</t>
    </r>
    <r>
      <rPr>
        <vertAlign val="superscript"/>
        <sz val="8"/>
        <rFont val="Arial"/>
        <family val="2"/>
        <charset val="238"/>
      </rPr>
      <t>3)</t>
    </r>
  </si>
  <si>
    <r>
      <t>ostatní formy</t>
    </r>
    <r>
      <rPr>
        <vertAlign val="superscript"/>
        <sz val="8"/>
        <rFont val="Arial"/>
        <family val="2"/>
        <charset val="238"/>
      </rPr>
      <t>2)</t>
    </r>
  </si>
  <si>
    <t xml:space="preserve">Upozornění: odlišné období časové řady z důvodu dostupnosti dat o absolventech </t>
  </si>
  <si>
    <t>3.2 Střední školy poskytující odborné vzdělávání (bez nástavbového studia)</t>
  </si>
  <si>
    <t>3 Střední vzdělávání</t>
  </si>
  <si>
    <t>Střední odborné vzdělávání s výučním listem</t>
  </si>
  <si>
    <t>Střední odborné vzdělávání s maturitní zkouškou</t>
  </si>
  <si>
    <t>MŠMT – Ministerstvo školství, mládeže a tělovýchovy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</si>
  <si>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v daném kraji</t>
    </r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</si>
  <si>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</si>
  <si>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</si>
  <si>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</si>
  <si>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</si>
  <si>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</si>
  <si>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denní forma</t>
  </si>
  <si>
    <t>z toho běžné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</si>
  <si>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 odborného vzdělávání (s výučním listem nebo s maturitní zkouškou). Součet škol tak nemusí odpovídat celkovému počtu škol.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</si>
  <si>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třídy v denní formě vzdělávání</t>
    </r>
  </si>
  <si>
    <t xml:space="preserve">z toho </t>
  </si>
  <si>
    <t>ostatní formy</t>
  </si>
  <si>
    <r>
      <t>Třídy</t>
    </r>
    <r>
      <rPr>
        <vertAlign val="superscript"/>
        <sz val="8"/>
        <rFont val="Arial"/>
        <family val="2"/>
        <charset val="238"/>
      </rPr>
      <t>2)</t>
    </r>
  </si>
  <si>
    <t xml:space="preserve">Žáci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</si>
  <si>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poskytování nástavbového studia, zahrnuje tedy: střední vzdělávání bez výučního listu a bez maturitní zkoušky, střední vzdělávání s výučním listem (včetně zkráceného), střední vzdělávání s maturitní zkouškou (včetně zkráceného)</t>
    </r>
  </si>
  <si>
    <r>
      <t>školy</t>
    </r>
    <r>
      <rPr>
        <vertAlign val="superscript"/>
        <sz val="8"/>
        <color indexed="8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</si>
  <si>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výučním listem v daném školním roce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</si>
  <si>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zkráceného studia (jedna škola může zajišťovat oba druhy vzdělávání)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</si>
  <si>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maturitní zkouškou v daném školním roce</t>
    </r>
  </si>
  <si>
    <t>X</t>
  </si>
  <si>
    <t>Zdroj dat: Ministerstvo školství, mládeže a tělovýchovy</t>
  </si>
  <si>
    <t>2021/22</t>
  </si>
  <si>
    <t>Meziroční změna
(20/21–21/22)</t>
  </si>
  <si>
    <t>Změna za 5 let 
(16/17–21/22)</t>
  </si>
  <si>
    <t>Změna za 10 let 
(11/12–21/22)</t>
  </si>
  <si>
    <t>nezkrácené studium</t>
  </si>
  <si>
    <t xml:space="preserve">denní </t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</si>
  <si>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maturitní zkouškou v daném kraji</t>
    </r>
  </si>
  <si>
    <t>Meziroční změna
(21/22–22/23)</t>
  </si>
  <si>
    <t>Změna za 5 let 
(17/18–22/23)</t>
  </si>
  <si>
    <t>Změna za 10 let 
(12/13–22/23)</t>
  </si>
  <si>
    <t>2022/23</t>
  </si>
  <si>
    <t>Změna 
za 5 let 
(17/18–22/23)</t>
  </si>
  <si>
    <r>
      <t>Tab. 3.2.1: Střední školy poskytující odborné vzdělávání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– školy, třídy, žáci, nově přijatí a absolventi podle genderu a formy vzdělání,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</si>
  <si>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3.2.2: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škol,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</si>
  <si>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3.2.3: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</si>
  <si>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3.2.4: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nově přijatých žáků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</si>
  <si>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3.2.5: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absolventů, </t>
    </r>
    <r>
      <rPr>
        <sz val="10"/>
        <color theme="1"/>
        <rFont val="Arial"/>
        <family val="2"/>
        <charset val="238"/>
      </rPr>
      <t>v časové řadě 2011/12–2021/22</t>
    </r>
  </si>
  <si>
    <r>
      <t>Tab. 3.2.6: Střední vzdělávání (bez výučního listu a bez maturitní zkoušky)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</si>
  <si>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3.2.7: Střední odborné vzdělávání s výučním listem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</si>
  <si>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3.2.8: Střední odborné vzdělávání s výučním listem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</si>
  <si>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3.2.9: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vzdělávání, </t>
    </r>
    <r>
      <rPr>
        <sz val="10"/>
        <color theme="1"/>
        <rFont val="Arial"/>
        <family val="2"/>
        <charset val="238"/>
      </rPr>
      <t>v časové řadě 2012/13–2022/23</t>
    </r>
  </si>
  <si>
    <r>
      <t>Tab. 3.2.10: Střední odborné vzdělávání s výučním listem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</si>
  <si>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3.2.11: Střední odborné vzdělávání s maturitní zkouškou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</si>
  <si>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3.2.12: Střední odborné vzdělávání s maturitní zkouškou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</si>
  <si>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>Tab. 3.2.13: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odborné vzdělávání s maturitní zkouškou</t>
    </r>
    <r>
      <rPr>
        <sz val="10"/>
        <color theme="1"/>
        <rFont val="Arial"/>
        <family val="2"/>
        <charset val="238"/>
      </rPr>
      <t xml:space="preserve"> – žáci podle skupin oborů vzdělávání, v časové řadě 2012/13–2022/23</t>
    </r>
  </si>
  <si>
    <r>
      <t xml:space="preserve">Tab. 3.2.14: Střední odborné vzdělávání s maturitní zkouškou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</si>
  <si>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t>Tab. 3.2.1: Střední školy poskytující odborné vzdělávání – školy, třídy, žáci, nově přijatí a absolventi podle genderu a formy vzdělání, v časové řadě 2012/13–2022/23</t>
  </si>
  <si>
    <t>Tab. 3.2.2: Střední školy poskytující odborné vzdělání v krajském srovnání – počet škol, v časové řadě 2012/13–2022/23</t>
  </si>
  <si>
    <t>Tab. 3.2.3: Střední školy poskytující odborné vzdělání v krajském srovnání – počet žáků, v časové řadě 2012/13–2022/23</t>
  </si>
  <si>
    <t>Tab. 3.2.4: Střední školy poskytující odborné vzdělání v krajském srovnání – počet nově přijatých žáků do 1. ročníku, v časové řadě 2012/13–2022/23</t>
  </si>
  <si>
    <t>Tab. 3.2.6: Střední vzdělávání (bez výučního listu a bez maturitní zkoušky) – školy, třídy, žáci, nově přijatí a absolventi, v časové řadě 2012/13–2022/23</t>
  </si>
  <si>
    <t>Tab. 3.2.7: Střední odborné vzdělávání s výučním listem – školy, třídy, žáci, nově přijatí a absolventi, v časové řadě 2012/13–2022/23</t>
  </si>
  <si>
    <t>Tab. 3.2.8: Střední odborné vzdělávání s výučním listem podle zřizovatele školy – školy a žáci, v časové řadě 2012/13–2022/23</t>
  </si>
  <si>
    <t>Tab. 3.2.9: Střední odborné vzdělávání s výučním listem – žáci podle skupin oborů vzdělávání, v časové řadě 2012/13–2022/23</t>
  </si>
  <si>
    <t>Tab. 3.2.10: Střední odborné vzdělávání s výučním listem v krajském srovnání – školy, třídy a žáci, v časové řadě 2012/13–2022/23</t>
  </si>
  <si>
    <t>Tab. 3.2.11: Střední odborné vzdělávání s maturitní zkouškou – školy, třídy, žáci, nově přijatí a absolventi, v časové řadě 2012/13–2022/23</t>
  </si>
  <si>
    <t>Tab. 3.2.12: Střední odborné vzdělávání s maturitní zkouškou podle zřizovatele školy – školy a žáci, v časové řadě 2012/13–2022/23</t>
  </si>
  <si>
    <t>Tab. 3.2.13: Střední odborné vzdělávání s maturitní zkouškou – žáci podle skupin oborů vzdělávání, v časové řadě 2012/13–2022/23</t>
  </si>
  <si>
    <t>Tab. 3.2.14: Střední odborné vzdělávání s maturitní zkouškou v krajském srovnání – školy, třídy a žáci, ve školním roce 2022/23</t>
  </si>
  <si>
    <t>Tab. 3.2.5: Střední školy poskytující odborné vzdělání v krajském srovnání – počet absolventů, v časové řadě 2011/12–2021/22</t>
  </si>
  <si>
    <t>Český statistický úřad: Školy a školská zařízení za školní rok 2022/2023</t>
  </si>
  <si>
    <t>–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</si>
  <si>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zkráceného studia (jedna škola může zajišťovat jak pouze jeden, tak i oba druhy vzdělávání)</t>
    </r>
  </si>
  <si>
    <t>Poznámka: Do odborného vzdělávání se řadí střední vzdělávání bez výučního listu a maturitní zkoušky, střední vzdělávání s výučním listem (včetně zkráceného), odborné střední vzdělávání s maturitní zkouškou (včetně zkráceného) a nástavbové studium. Nástavbové studium se však vykazuje zvlášť a není do údajů v tabulce zahrnuto.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</si>
</sst>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0.0%"/>
    <numFmt numFmtId="168" formatCode="&quot;Kč&quot;#,##0_);\(&quot;Kč&quot;#,##0\)"/>
    <numFmt numFmtId="169" formatCode="_(* #,##0.00_);_(* \(#,##0.00\);_(* &quot;-&quot;??_);_(@_)"/>
    <numFmt numFmtId="170" formatCode="&quot;Kč&quot;#,##0.00_);\(&quot;Kč&quot;#,##0.00\)"/>
    <numFmt numFmtId="171" formatCode="#,##0_ ;\-#,##0\ ;\–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92D05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Tahoma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0" fontId="1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454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10" fillId="0" borderId="0" xfId="2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/>
    <xf numFmtId="165" fontId="8" fillId="0" borderId="0" xfId="0" applyNumberFormat="1" applyFont="1" applyBorder="1" applyAlignment="1">
      <alignment vertical="center"/>
    </xf>
    <xf numFmtId="0" fontId="0" fillId="0" borderId="0" xfId="0" applyFont="1"/>
    <xf numFmtId="165" fontId="8" fillId="0" borderId="32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20" fillId="0" borderId="0" xfId="0" applyFont="1"/>
    <xf numFmtId="165" fontId="8" fillId="0" borderId="26" xfId="0" applyNumberFormat="1" applyFont="1" applyBorder="1" applyAlignment="1">
      <alignment horizontal="right" vertical="center"/>
    </xf>
    <xf numFmtId="165" fontId="6" fillId="0" borderId="7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165" fontId="21" fillId="0" borderId="17" xfId="0" applyNumberFormat="1" applyFont="1" applyBorder="1" applyAlignment="1">
      <alignment vertical="center"/>
    </xf>
    <xf numFmtId="3" fontId="0" fillId="0" borderId="0" xfId="0" applyNumberFormat="1"/>
    <xf numFmtId="0" fontId="20" fillId="0" borderId="0" xfId="0" applyFont="1" applyFill="1"/>
    <xf numFmtId="0" fontId="0" fillId="0" borderId="0" xfId="0" applyFill="1" applyBorder="1"/>
    <xf numFmtId="165" fontId="8" fillId="0" borderId="47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3" fontId="16" fillId="0" borderId="19" xfId="0" applyNumberFormat="1" applyFont="1" applyBorder="1" applyAlignment="1">
      <alignment vertical="center"/>
    </xf>
    <xf numFmtId="0" fontId="0" fillId="0" borderId="0" xfId="0" applyBorder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165" fontId="8" fillId="0" borderId="16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6" fillId="0" borderId="56" xfId="0" applyNumberFormat="1" applyFont="1" applyFill="1" applyBorder="1" applyAlignment="1" applyProtection="1">
      <alignment horizontal="right" vertical="center"/>
      <protection locked="0"/>
    </xf>
    <xf numFmtId="165" fontId="8" fillId="0" borderId="17" xfId="0" applyNumberFormat="1" applyFont="1" applyBorder="1" applyAlignment="1">
      <alignment horizontal="right" vertical="center"/>
    </xf>
    <xf numFmtId="165" fontId="8" fillId="0" borderId="15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56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8" fillId="0" borderId="15" xfId="0" applyNumberFormat="1" applyFont="1" applyBorder="1" applyAlignment="1">
      <alignment horizontal="right" vertical="center"/>
    </xf>
    <xf numFmtId="165" fontId="8" fillId="0" borderId="59" xfId="0" applyNumberFormat="1" applyFont="1" applyBorder="1" applyAlignment="1">
      <alignment horizontal="center" vertical="center"/>
    </xf>
    <xf numFmtId="165" fontId="8" fillId="0" borderId="15" xfId="0" applyNumberFormat="1" applyFont="1" applyFill="1" applyBorder="1" applyAlignment="1">
      <alignment vertical="center"/>
    </xf>
    <xf numFmtId="0" fontId="16" fillId="0" borderId="2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165" fontId="8" fillId="0" borderId="47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165" fontId="8" fillId="0" borderId="59" xfId="0" applyNumberFormat="1" applyFont="1" applyBorder="1" applyAlignment="1">
      <alignment horizontal="right" vertical="center"/>
    </xf>
    <xf numFmtId="165" fontId="8" fillId="0" borderId="56" xfId="0" applyNumberFormat="1" applyFont="1" applyBorder="1" applyAlignment="1">
      <alignment horizontal="right" vertical="center"/>
    </xf>
    <xf numFmtId="0" fontId="0" fillId="0" borderId="0" xfId="0"/>
    <xf numFmtId="166" fontId="6" fillId="0" borderId="59" xfId="0" applyNumberFormat="1" applyFont="1" applyFill="1" applyBorder="1" applyAlignment="1" applyProtection="1">
      <alignment horizontal="right" vertical="center"/>
    </xf>
    <xf numFmtId="165" fontId="8" fillId="0" borderId="57" xfId="0" applyNumberFormat="1" applyFont="1" applyFill="1" applyBorder="1" applyAlignment="1">
      <alignment horizontal="right" vertical="center"/>
    </xf>
    <xf numFmtId="3" fontId="8" fillId="0" borderId="17" xfId="0" applyNumberFormat="1" applyFont="1" applyBorder="1" applyAlignment="1">
      <alignment vertical="center"/>
    </xf>
    <xf numFmtId="166" fontId="6" fillId="0" borderId="17" xfId="0" applyNumberFormat="1" applyFont="1" applyFill="1" applyBorder="1" applyAlignment="1" applyProtection="1">
      <alignment horizontal="right" vertical="center"/>
    </xf>
    <xf numFmtId="165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10" fillId="0" borderId="0" xfId="2" applyFont="1"/>
    <xf numFmtId="165" fontId="8" fillId="0" borderId="58" xfId="0" applyNumberFormat="1" applyFont="1" applyBorder="1" applyAlignment="1">
      <alignment horizontal="right" vertical="center"/>
    </xf>
    <xf numFmtId="165" fontId="8" fillId="0" borderId="57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right" vertical="center"/>
    </xf>
    <xf numFmtId="0" fontId="28" fillId="0" borderId="0" xfId="57" applyFont="1" applyAlignment="1" applyProtection="1"/>
    <xf numFmtId="3" fontId="16" fillId="0" borderId="57" xfId="0" applyNumberFormat="1" applyFont="1" applyBorder="1" applyAlignment="1">
      <alignment vertical="center"/>
    </xf>
    <xf numFmtId="165" fontId="8" fillId="0" borderId="17" xfId="0" applyNumberFormat="1" applyFont="1" applyFill="1" applyBorder="1" applyAlignment="1">
      <alignment horizontal="right" vertical="center"/>
    </xf>
    <xf numFmtId="167" fontId="0" fillId="0" borderId="0" xfId="0" applyNumberFormat="1"/>
    <xf numFmtId="165" fontId="8" fillId="0" borderId="47" xfId="0" applyNumberFormat="1" applyFont="1" applyFill="1" applyBorder="1" applyAlignment="1">
      <alignment horizontal="center" vertical="center"/>
    </xf>
    <xf numFmtId="0" fontId="3" fillId="0" borderId="0" xfId="57" applyFont="1" applyAlignment="1" applyProtection="1"/>
    <xf numFmtId="3" fontId="8" fillId="0" borderId="57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24" fillId="0" borderId="0" xfId="57" applyAlignment="1" applyProtection="1"/>
    <xf numFmtId="166" fontId="17" fillId="0" borderId="59" xfId="0" applyNumberFormat="1" applyFont="1" applyFill="1" applyBorder="1" applyAlignment="1" applyProtection="1">
      <alignment horizontal="right" vertical="center"/>
    </xf>
    <xf numFmtId="166" fontId="17" fillId="0" borderId="57" xfId="0" applyNumberFormat="1" applyFont="1" applyFill="1" applyBorder="1" applyAlignment="1" applyProtection="1">
      <alignment horizontal="right" vertical="center"/>
    </xf>
    <xf numFmtId="166" fontId="6" fillId="0" borderId="57" xfId="0" applyNumberFormat="1" applyFont="1" applyFill="1" applyBorder="1" applyAlignment="1" applyProtection="1">
      <alignment horizontal="right" vertical="center"/>
    </xf>
    <xf numFmtId="166" fontId="6" fillId="0" borderId="16" xfId="0" applyNumberFormat="1" applyFont="1" applyFill="1" applyBorder="1" applyAlignment="1" applyProtection="1">
      <alignment horizontal="right" vertical="center"/>
    </xf>
    <xf numFmtId="165" fontId="8" fillId="0" borderId="92" xfId="0" applyNumberFormat="1" applyFont="1" applyBorder="1" applyAlignment="1">
      <alignment horizontal="right" vertical="center"/>
    </xf>
    <xf numFmtId="165" fontId="8" fillId="0" borderId="92" xfId="0" applyNumberFormat="1" applyFont="1" applyFill="1" applyBorder="1" applyAlignment="1">
      <alignment horizontal="right" vertical="center"/>
    </xf>
    <xf numFmtId="165" fontId="8" fillId="0" borderId="92" xfId="0" applyNumberFormat="1" applyFont="1" applyFill="1" applyBorder="1" applyAlignment="1">
      <alignment vertical="center"/>
    </xf>
    <xf numFmtId="165" fontId="6" fillId="0" borderId="92" xfId="0" applyNumberFormat="1" applyFont="1" applyFill="1" applyBorder="1" applyAlignment="1" applyProtection="1">
      <alignment vertical="center"/>
      <protection locked="0"/>
    </xf>
    <xf numFmtId="165" fontId="21" fillId="0" borderId="92" xfId="0" applyNumberFormat="1" applyFont="1" applyBorder="1" applyAlignment="1">
      <alignment vertical="center"/>
    </xf>
    <xf numFmtId="0" fontId="17" fillId="0" borderId="26" xfId="43" applyFont="1" applyFill="1" applyBorder="1" applyAlignment="1" applyProtection="1">
      <alignment vertical="center" wrapText="1"/>
      <protection locked="0"/>
    </xf>
    <xf numFmtId="165" fontId="22" fillId="0" borderId="92" xfId="0" applyNumberFormat="1" applyFont="1" applyBorder="1" applyAlignment="1">
      <alignment vertical="center"/>
    </xf>
    <xf numFmtId="3" fontId="8" fillId="0" borderId="92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/>
    </xf>
    <xf numFmtId="0" fontId="30" fillId="0" borderId="0" xfId="0" applyFont="1"/>
    <xf numFmtId="171" fontId="16" fillId="0" borderId="85" xfId="0" applyNumberFormat="1" applyFont="1" applyBorder="1" applyAlignment="1">
      <alignment vertical="center"/>
    </xf>
    <xf numFmtId="167" fontId="16" fillId="0" borderId="95" xfId="58" applyNumberFormat="1" applyFont="1" applyBorder="1" applyAlignment="1">
      <alignment vertical="center"/>
    </xf>
    <xf numFmtId="171" fontId="16" fillId="0" borderId="99" xfId="0" applyNumberFormat="1" applyFont="1" applyBorder="1" applyAlignment="1">
      <alignment vertical="center"/>
    </xf>
    <xf numFmtId="167" fontId="16" fillId="0" borderId="100" xfId="58" applyNumberFormat="1" applyFont="1" applyBorder="1" applyAlignment="1">
      <alignment vertical="center"/>
    </xf>
    <xf numFmtId="171" fontId="16" fillId="0" borderId="97" xfId="0" applyNumberFormat="1" applyFont="1" applyBorder="1" applyAlignment="1">
      <alignment vertical="center"/>
    </xf>
    <xf numFmtId="167" fontId="16" fillId="0" borderId="87" xfId="58" applyNumberFormat="1" applyFont="1" applyBorder="1" applyAlignment="1">
      <alignment vertical="center"/>
    </xf>
    <xf numFmtId="171" fontId="8" fillId="0" borderId="85" xfId="0" applyNumberFormat="1" applyFont="1" applyBorder="1" applyAlignment="1">
      <alignment vertical="center"/>
    </xf>
    <xf numFmtId="167" fontId="8" fillId="0" borderId="95" xfId="58" applyNumberFormat="1" applyFont="1" applyBorder="1" applyAlignment="1">
      <alignment vertical="center"/>
    </xf>
    <xf numFmtId="171" fontId="8" fillId="0" borderId="82" xfId="0" applyNumberFormat="1" applyFont="1" applyBorder="1" applyAlignment="1">
      <alignment vertical="center"/>
    </xf>
    <xf numFmtId="167" fontId="8" fillId="0" borderId="83" xfId="58" applyNumberFormat="1" applyFont="1" applyBorder="1" applyAlignment="1">
      <alignment vertical="center"/>
    </xf>
    <xf numFmtId="171" fontId="8" fillId="0" borderId="97" xfId="0" applyNumberFormat="1" applyFont="1" applyBorder="1" applyAlignment="1">
      <alignment vertical="center"/>
    </xf>
    <xf numFmtId="167" fontId="8" fillId="0" borderId="87" xfId="58" applyNumberFormat="1" applyFont="1" applyBorder="1" applyAlignment="1">
      <alignment vertical="center"/>
    </xf>
    <xf numFmtId="171" fontId="8" fillId="0" borderId="88" xfId="0" applyNumberFormat="1" applyFont="1" applyBorder="1" applyAlignment="1">
      <alignment vertical="center"/>
    </xf>
    <xf numFmtId="167" fontId="8" fillId="0" borderId="96" xfId="58" applyNumberFormat="1" applyFont="1" applyBorder="1" applyAlignment="1">
      <alignment vertical="center"/>
    </xf>
    <xf numFmtId="171" fontId="8" fillId="0" borderId="90" xfId="0" applyNumberFormat="1" applyFont="1" applyBorder="1" applyAlignment="1">
      <alignment vertical="center"/>
    </xf>
    <xf numFmtId="167" fontId="8" fillId="0" borderId="89" xfId="58" applyNumberFormat="1" applyFont="1" applyBorder="1" applyAlignment="1">
      <alignment vertical="center"/>
    </xf>
    <xf numFmtId="171" fontId="8" fillId="0" borderId="98" xfId="0" applyNumberFormat="1" applyFont="1" applyBorder="1" applyAlignment="1">
      <alignment vertical="center"/>
    </xf>
    <xf numFmtId="167" fontId="8" fillId="0" borderId="91" xfId="58" applyNumberFormat="1" applyFont="1" applyBorder="1" applyAlignment="1">
      <alignment vertical="center"/>
    </xf>
    <xf numFmtId="0" fontId="31" fillId="0" borderId="0" xfId="0" applyFont="1"/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7" fontId="6" fillId="0" borderId="0" xfId="58" applyNumberFormat="1" applyFont="1" applyFill="1" applyBorder="1" applyAlignment="1" applyProtection="1">
      <alignment vertical="center"/>
      <protection locked="0"/>
    </xf>
    <xf numFmtId="167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0" fontId="26" fillId="0" borderId="0" xfId="0" applyFont="1"/>
    <xf numFmtId="0" fontId="33" fillId="0" borderId="0" xfId="0" applyFont="1"/>
    <xf numFmtId="167" fontId="8" fillId="0" borderId="87" xfId="58" applyNumberFormat="1" applyFont="1" applyBorder="1" applyAlignment="1">
      <alignment horizontal="center" vertical="center"/>
    </xf>
    <xf numFmtId="166" fontId="0" fillId="0" borderId="0" xfId="0" applyNumberFormat="1"/>
    <xf numFmtId="165" fontId="21" fillId="0" borderId="17" xfId="0" applyNumberFormat="1" applyFont="1" applyFill="1" applyBorder="1" applyAlignment="1">
      <alignment vertical="center"/>
    </xf>
    <xf numFmtId="165" fontId="8" fillId="0" borderId="32" xfId="0" applyNumberFormat="1" applyFont="1" applyFill="1" applyBorder="1" applyAlignment="1">
      <alignment horizontal="center" vertical="center"/>
    </xf>
    <xf numFmtId="0" fontId="5" fillId="0" borderId="0" xfId="0" applyFont="1"/>
    <xf numFmtId="165" fontId="21" fillId="0" borderId="92" xfId="0" applyNumberFormat="1" applyFont="1" applyBorder="1" applyAlignment="1">
      <alignment horizontal="center" vertical="center"/>
    </xf>
    <xf numFmtId="3" fontId="8" fillId="0" borderId="92" xfId="0" applyNumberFormat="1" applyFont="1" applyBorder="1" applyAlignment="1">
      <alignment horizontal="center" vertical="center"/>
    </xf>
    <xf numFmtId="0" fontId="34" fillId="0" borderId="0" xfId="57" applyFont="1" applyAlignment="1" applyProtection="1"/>
    <xf numFmtId="0" fontId="2" fillId="0" borderId="0" xfId="0" applyFont="1" applyAlignment="1"/>
    <xf numFmtId="167" fontId="10" fillId="0" borderId="57" xfId="58" applyNumberFormat="1" applyFont="1" applyFill="1" applyBorder="1" applyAlignment="1" applyProtection="1">
      <alignment vertical="center"/>
      <protection locked="0"/>
    </xf>
    <xf numFmtId="171" fontId="8" fillId="0" borderId="97" xfId="0" applyNumberFormat="1" applyFont="1" applyFill="1" applyBorder="1" applyAlignment="1">
      <alignment vertical="center"/>
    </xf>
    <xf numFmtId="167" fontId="16" fillId="0" borderId="95" xfId="58" applyNumberFormat="1" applyFont="1" applyBorder="1" applyAlignment="1">
      <alignment horizontal="right" vertical="center"/>
    </xf>
    <xf numFmtId="167" fontId="16" fillId="0" borderId="100" xfId="58" applyNumberFormat="1" applyFont="1" applyBorder="1" applyAlignment="1">
      <alignment horizontal="right" vertical="center"/>
    </xf>
    <xf numFmtId="167" fontId="16" fillId="0" borderId="87" xfId="58" applyNumberFormat="1" applyFont="1" applyBorder="1" applyAlignment="1">
      <alignment horizontal="right" vertical="center"/>
    </xf>
    <xf numFmtId="167" fontId="8" fillId="0" borderId="95" xfId="58" applyNumberFormat="1" applyFont="1" applyBorder="1" applyAlignment="1">
      <alignment horizontal="right" vertical="center"/>
    </xf>
    <xf numFmtId="167" fontId="8" fillId="0" borderId="83" xfId="58" applyNumberFormat="1" applyFont="1" applyBorder="1" applyAlignment="1">
      <alignment horizontal="right" vertical="center"/>
    </xf>
    <xf numFmtId="167" fontId="8" fillId="0" borderId="87" xfId="58" applyNumberFormat="1" applyFont="1" applyBorder="1" applyAlignment="1">
      <alignment horizontal="right" vertical="center"/>
    </xf>
    <xf numFmtId="167" fontId="8" fillId="0" borderId="89" xfId="58" applyNumberFormat="1" applyFont="1" applyBorder="1" applyAlignment="1">
      <alignment horizontal="right" vertical="center"/>
    </xf>
    <xf numFmtId="171" fontId="8" fillId="0" borderId="58" xfId="0" applyNumberFormat="1" applyFont="1" applyBorder="1" applyAlignment="1">
      <alignment vertical="center"/>
    </xf>
    <xf numFmtId="165" fontId="8" fillId="0" borderId="56" xfId="0" applyNumberFormat="1" applyFont="1" applyFill="1" applyBorder="1" applyAlignment="1">
      <alignment horizontal="center" vertical="center"/>
    </xf>
    <xf numFmtId="165" fontId="8" fillId="0" borderId="58" xfId="0" applyNumberFormat="1" applyFont="1" applyBorder="1" applyAlignment="1">
      <alignment horizontal="center" vertical="center"/>
    </xf>
    <xf numFmtId="165" fontId="6" fillId="4" borderId="61" xfId="1" applyNumberFormat="1" applyFont="1" applyFill="1" applyBorder="1" applyAlignment="1" applyProtection="1">
      <alignment vertical="center"/>
      <protection locked="0"/>
    </xf>
    <xf numFmtId="165" fontId="6" fillId="4" borderId="62" xfId="1" applyNumberFormat="1" applyFont="1" applyFill="1" applyBorder="1" applyAlignment="1" applyProtection="1">
      <alignment vertical="center"/>
      <protection locked="0"/>
    </xf>
    <xf numFmtId="165" fontId="6" fillId="4" borderId="63" xfId="1" applyNumberFormat="1" applyFont="1" applyFill="1" applyBorder="1" applyAlignment="1" applyProtection="1">
      <alignment vertical="center"/>
      <protection locked="0"/>
    </xf>
    <xf numFmtId="165" fontId="6" fillId="4" borderId="60" xfId="1" applyNumberFormat="1" applyFont="1" applyFill="1" applyBorder="1" applyAlignment="1" applyProtection="1">
      <alignment vertical="center"/>
      <protection locked="0"/>
    </xf>
    <xf numFmtId="0" fontId="10" fillId="4" borderId="65" xfId="2" applyFont="1" applyFill="1" applyBorder="1" applyAlignment="1" applyProtection="1">
      <alignment horizontal="center" vertical="center"/>
      <protection locked="0"/>
    </xf>
    <xf numFmtId="167" fontId="6" fillId="4" borderId="66" xfId="58" applyNumberFormat="1" applyFont="1" applyFill="1" applyBorder="1" applyAlignment="1" applyProtection="1">
      <alignment vertical="center"/>
      <protection locked="0"/>
    </xf>
    <xf numFmtId="167" fontId="6" fillId="4" borderId="67" xfId="58" applyNumberFormat="1" applyFont="1" applyFill="1" applyBorder="1" applyAlignment="1" applyProtection="1">
      <alignment vertical="center"/>
      <protection locked="0"/>
    </xf>
    <xf numFmtId="167" fontId="6" fillId="4" borderId="68" xfId="58" applyNumberFormat="1" applyFont="1" applyFill="1" applyBorder="1" applyAlignment="1" applyProtection="1">
      <alignment vertical="center"/>
      <protection locked="0"/>
    </xf>
    <xf numFmtId="167" fontId="6" fillId="4" borderId="65" xfId="58" applyNumberFormat="1" applyFont="1" applyFill="1" applyBorder="1" applyAlignment="1" applyProtection="1">
      <alignment vertical="center"/>
      <protection locked="0"/>
    </xf>
    <xf numFmtId="0" fontId="6" fillId="4" borderId="101" xfId="2" applyFont="1" applyFill="1" applyBorder="1" applyAlignment="1" applyProtection="1">
      <alignment horizontal="center" vertical="center"/>
      <protection locked="0"/>
    </xf>
    <xf numFmtId="0" fontId="6" fillId="4" borderId="70" xfId="2" applyFont="1" applyFill="1" applyBorder="1" applyAlignment="1" applyProtection="1">
      <alignment horizontal="center" vertical="center"/>
      <protection locked="0"/>
    </xf>
    <xf numFmtId="165" fontId="6" fillId="4" borderId="71" xfId="1" applyNumberFormat="1" applyFont="1" applyFill="1" applyBorder="1" applyAlignment="1" applyProtection="1">
      <alignment vertical="center"/>
      <protection locked="0"/>
    </xf>
    <xf numFmtId="165" fontId="6" fillId="4" borderId="72" xfId="1" applyNumberFormat="1" applyFont="1" applyFill="1" applyBorder="1" applyAlignment="1" applyProtection="1">
      <alignment vertical="center"/>
      <protection locked="0"/>
    </xf>
    <xf numFmtId="165" fontId="6" fillId="4" borderId="73" xfId="1" applyNumberFormat="1" applyFont="1" applyFill="1" applyBorder="1" applyAlignment="1" applyProtection="1">
      <alignment vertical="center"/>
      <protection locked="0"/>
    </xf>
    <xf numFmtId="165" fontId="6" fillId="4" borderId="70" xfId="1" applyNumberFormat="1" applyFont="1" applyFill="1" applyBorder="1" applyAlignment="1" applyProtection="1">
      <alignment vertical="center"/>
      <protection locked="0"/>
    </xf>
    <xf numFmtId="0" fontId="10" fillId="4" borderId="75" xfId="2" applyFont="1" applyFill="1" applyBorder="1" applyAlignment="1" applyProtection="1">
      <alignment horizontal="center" vertical="center"/>
      <protection locked="0"/>
    </xf>
    <xf numFmtId="167" fontId="6" fillId="4" borderId="77" xfId="58" applyNumberFormat="1" applyFont="1" applyFill="1" applyBorder="1" applyAlignment="1" applyProtection="1">
      <alignment vertical="center"/>
      <protection locked="0"/>
    </xf>
    <xf numFmtId="167" fontId="6" fillId="4" borderId="78" xfId="58" applyNumberFormat="1" applyFont="1" applyFill="1" applyBorder="1" applyAlignment="1" applyProtection="1">
      <alignment vertical="center"/>
      <protection locked="0"/>
    </xf>
    <xf numFmtId="0" fontId="6" fillId="4" borderId="17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84" xfId="2" applyFont="1" applyFill="1" applyBorder="1" applyAlignment="1" applyProtection="1">
      <alignment horizontal="center" vertical="center"/>
      <protection locked="0"/>
    </xf>
    <xf numFmtId="0" fontId="10" fillId="4" borderId="81" xfId="2" applyFont="1" applyFill="1" applyBorder="1" applyAlignment="1" applyProtection="1">
      <alignment horizontal="center" vertical="center"/>
      <protection locked="0"/>
    </xf>
    <xf numFmtId="0" fontId="6" fillId="4" borderId="80" xfId="2" applyFont="1" applyFill="1" applyBorder="1" applyAlignment="1" applyProtection="1">
      <alignment horizontal="center" vertical="center"/>
      <protection locked="0"/>
    </xf>
    <xf numFmtId="165" fontId="6" fillId="4" borderId="64" xfId="1" applyNumberFormat="1" applyFont="1" applyFill="1" applyBorder="1" applyAlignment="1" applyProtection="1">
      <alignment vertical="center"/>
      <protection locked="0"/>
    </xf>
    <xf numFmtId="165" fontId="6" fillId="4" borderId="63" xfId="1" applyNumberFormat="1" applyFont="1" applyFill="1" applyBorder="1" applyAlignment="1" applyProtection="1">
      <alignment horizontal="center" vertical="center"/>
      <protection locked="0"/>
    </xf>
    <xf numFmtId="165" fontId="6" fillId="4" borderId="60" xfId="1" applyNumberFormat="1" applyFont="1" applyFill="1" applyBorder="1" applyAlignment="1" applyProtection="1">
      <alignment horizontal="center" vertical="center"/>
      <protection locked="0"/>
    </xf>
    <xf numFmtId="165" fontId="6" fillId="4" borderId="74" xfId="1" applyNumberFormat="1" applyFont="1" applyFill="1" applyBorder="1" applyAlignment="1" applyProtection="1">
      <alignment vertical="center"/>
      <protection locked="0"/>
    </xf>
    <xf numFmtId="165" fontId="6" fillId="4" borderId="73" xfId="1" applyNumberFormat="1" applyFont="1" applyFill="1" applyBorder="1" applyAlignment="1" applyProtection="1">
      <alignment horizontal="center" vertical="center"/>
      <protection locked="0"/>
    </xf>
    <xf numFmtId="165" fontId="6" fillId="4" borderId="70" xfId="1" applyNumberFormat="1" applyFont="1" applyFill="1" applyBorder="1" applyAlignment="1" applyProtection="1">
      <alignment horizontal="center" vertical="center"/>
      <protection locked="0"/>
    </xf>
    <xf numFmtId="167" fontId="6" fillId="4" borderId="69" xfId="58" applyNumberFormat="1" applyFont="1" applyFill="1" applyBorder="1" applyAlignment="1" applyProtection="1">
      <alignment vertical="center"/>
      <protection locked="0"/>
    </xf>
    <xf numFmtId="167" fontId="6" fillId="4" borderId="68" xfId="58" applyNumberFormat="1" applyFont="1" applyFill="1" applyBorder="1" applyAlignment="1" applyProtection="1">
      <alignment horizontal="center" vertical="center"/>
      <protection locked="0"/>
    </xf>
    <xf numFmtId="167" fontId="6" fillId="4" borderId="65" xfId="58" applyNumberFormat="1" applyFont="1" applyFill="1" applyBorder="1" applyAlignment="1" applyProtection="1">
      <alignment horizontal="center" vertical="center"/>
      <protection locked="0"/>
    </xf>
    <xf numFmtId="0" fontId="10" fillId="4" borderId="86" xfId="2" applyFont="1" applyFill="1" applyBorder="1" applyAlignment="1" applyProtection="1">
      <alignment horizontal="center" vertical="center"/>
      <protection locked="0"/>
    </xf>
    <xf numFmtId="167" fontId="6" fillId="4" borderId="76" xfId="58" applyNumberFormat="1" applyFont="1" applyFill="1" applyBorder="1" applyAlignment="1" applyProtection="1">
      <alignment vertical="center"/>
      <protection locked="0"/>
    </xf>
    <xf numFmtId="167" fontId="6" fillId="4" borderId="78" xfId="58" applyNumberFormat="1" applyFont="1" applyFill="1" applyBorder="1" applyAlignment="1" applyProtection="1">
      <alignment horizontal="center" vertical="center"/>
      <protection locked="0"/>
    </xf>
    <xf numFmtId="167" fontId="6" fillId="4" borderId="75" xfId="58" applyNumberFormat="1" applyFont="1" applyFill="1" applyBorder="1" applyAlignment="1" applyProtection="1">
      <alignment horizontal="center" vertical="center"/>
      <protection locked="0"/>
    </xf>
    <xf numFmtId="167" fontId="6" fillId="4" borderId="79" xfId="58" applyNumberFormat="1" applyFont="1" applyFill="1" applyBorder="1" applyAlignment="1" applyProtection="1">
      <alignment vertical="center"/>
      <protection locked="0"/>
    </xf>
    <xf numFmtId="167" fontId="6" fillId="4" borderId="75" xfId="58" applyNumberFormat="1" applyFont="1" applyFill="1" applyBorder="1" applyAlignment="1" applyProtection="1">
      <alignment vertical="center"/>
      <protection locked="0"/>
    </xf>
    <xf numFmtId="165" fontId="6" fillId="4" borderId="62" xfId="1" applyNumberFormat="1" applyFont="1" applyFill="1" applyBorder="1" applyAlignment="1" applyProtection="1">
      <alignment horizontal="center" vertical="center"/>
      <protection locked="0"/>
    </xf>
    <xf numFmtId="165" fontId="6" fillId="4" borderId="64" xfId="1" applyNumberFormat="1" applyFont="1" applyFill="1" applyBorder="1" applyAlignment="1" applyProtection="1">
      <alignment horizontal="center" vertical="center"/>
      <protection locked="0"/>
    </xf>
    <xf numFmtId="167" fontId="6" fillId="4" borderId="67" xfId="58" applyNumberFormat="1" applyFont="1" applyFill="1" applyBorder="1" applyAlignment="1" applyProtection="1">
      <alignment horizontal="center" vertical="center"/>
      <protection locked="0"/>
    </xf>
    <xf numFmtId="167" fontId="6" fillId="4" borderId="69" xfId="58" applyNumberFormat="1" applyFont="1" applyFill="1" applyBorder="1" applyAlignment="1" applyProtection="1">
      <alignment horizontal="center" vertical="center"/>
      <protection locked="0"/>
    </xf>
    <xf numFmtId="165" fontId="6" fillId="4" borderId="72" xfId="1" applyNumberFormat="1" applyFont="1" applyFill="1" applyBorder="1" applyAlignment="1" applyProtection="1">
      <alignment horizontal="center" vertical="center"/>
      <protection locked="0"/>
    </xf>
    <xf numFmtId="165" fontId="6" fillId="4" borderId="74" xfId="1" applyNumberFormat="1" applyFont="1" applyFill="1" applyBorder="1" applyAlignment="1" applyProtection="1">
      <alignment horizontal="center" vertical="center"/>
      <protection locked="0"/>
    </xf>
    <xf numFmtId="167" fontId="6" fillId="4" borderId="77" xfId="58" applyNumberFormat="1" applyFont="1" applyFill="1" applyBorder="1" applyAlignment="1" applyProtection="1">
      <alignment horizontal="center" vertical="center"/>
      <protection locked="0"/>
    </xf>
    <xf numFmtId="167" fontId="6" fillId="4" borderId="79" xfId="58" applyNumberFormat="1" applyFont="1" applyFill="1" applyBorder="1" applyAlignment="1" applyProtection="1">
      <alignment horizontal="center" vertical="center"/>
      <protection locked="0"/>
    </xf>
    <xf numFmtId="3" fontId="6" fillId="4" borderId="22" xfId="43" applyNumberFormat="1" applyFont="1" applyFill="1" applyBorder="1" applyAlignment="1" applyProtection="1">
      <alignment horizontal="center" vertical="center" wrapText="1"/>
      <protection locked="0"/>
    </xf>
    <xf numFmtId="3" fontId="6" fillId="4" borderId="21" xfId="43" applyNumberFormat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horizontal="center" vertical="center" wrapText="1"/>
    </xf>
    <xf numFmtId="167" fontId="6" fillId="4" borderId="103" xfId="58" applyNumberFormat="1" applyFont="1" applyFill="1" applyBorder="1" applyAlignment="1" applyProtection="1">
      <alignment horizontal="center" vertical="center"/>
      <protection locked="0"/>
    </xf>
    <xf numFmtId="165" fontId="6" fillId="4" borderId="104" xfId="1" applyNumberFormat="1" applyFont="1" applyFill="1" applyBorder="1" applyAlignment="1" applyProtection="1">
      <alignment horizontal="center" vertical="center"/>
      <protection locked="0"/>
    </xf>
    <xf numFmtId="167" fontId="6" fillId="4" borderId="105" xfId="58" applyNumberFormat="1" applyFont="1" applyFill="1" applyBorder="1" applyAlignment="1" applyProtection="1">
      <alignment horizontal="center" vertical="center"/>
      <protection locked="0"/>
    </xf>
    <xf numFmtId="165" fontId="6" fillId="4" borderId="102" xfId="1" applyNumberFormat="1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>
      <alignment horizontal="center" vertical="center" wrapText="1"/>
    </xf>
    <xf numFmtId="165" fontId="6" fillId="4" borderId="93" xfId="1" applyNumberFormat="1" applyFont="1" applyFill="1" applyBorder="1" applyAlignment="1" applyProtection="1">
      <alignment vertical="center"/>
      <protection locked="0"/>
    </xf>
    <xf numFmtId="167" fontId="6" fillId="4" borderId="106" xfId="58" applyNumberFormat="1" applyFont="1" applyFill="1" applyBorder="1" applyAlignment="1" applyProtection="1">
      <alignment vertical="center"/>
      <protection locked="0"/>
    </xf>
    <xf numFmtId="165" fontId="6" fillId="4" borderId="94" xfId="1" applyNumberFormat="1" applyFont="1" applyFill="1" applyBorder="1" applyAlignment="1" applyProtection="1">
      <alignment vertical="center"/>
      <protection locked="0"/>
    </xf>
    <xf numFmtId="166" fontId="17" fillId="0" borderId="108" xfId="0" applyNumberFormat="1" applyFont="1" applyFill="1" applyBorder="1" applyAlignment="1" applyProtection="1">
      <alignment horizontal="right" vertical="center"/>
    </xf>
    <xf numFmtId="166" fontId="6" fillId="0" borderId="18" xfId="0" applyNumberFormat="1" applyFont="1" applyFill="1" applyBorder="1" applyAlignment="1" applyProtection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166" fontId="6" fillId="0" borderId="108" xfId="0" applyNumberFormat="1" applyFont="1" applyFill="1" applyBorder="1" applyAlignment="1" applyProtection="1">
      <alignment horizontal="right" vertical="center"/>
    </xf>
    <xf numFmtId="165" fontId="8" fillId="0" borderId="109" xfId="0" applyNumberFormat="1" applyFont="1" applyBorder="1" applyAlignment="1">
      <alignment horizontal="right" vertical="center"/>
    </xf>
    <xf numFmtId="0" fontId="0" fillId="0" borderId="0" xfId="0"/>
    <xf numFmtId="165" fontId="8" fillId="0" borderId="111" xfId="0" applyNumberFormat="1" applyFont="1" applyBorder="1" applyAlignment="1">
      <alignment horizontal="right" vertical="center"/>
    </xf>
    <xf numFmtId="165" fontId="8" fillId="0" borderId="108" xfId="0" applyNumberFormat="1" applyFont="1" applyBorder="1" applyAlignment="1">
      <alignment horizontal="right" vertical="center"/>
    </xf>
    <xf numFmtId="165" fontId="8" fillId="0" borderId="109" xfId="0" applyNumberFormat="1" applyFont="1" applyFill="1" applyBorder="1" applyAlignment="1">
      <alignment horizontal="right" vertical="center"/>
    </xf>
    <xf numFmtId="3" fontId="6" fillId="4" borderId="55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11" xfId="0" applyNumberFormat="1" applyFont="1" applyFill="1" applyBorder="1" applyAlignment="1" applyProtection="1">
      <alignment horizontal="right" vertical="center"/>
    </xf>
    <xf numFmtId="165" fontId="8" fillId="0" borderId="110" xfId="0" applyNumberFormat="1" applyFont="1" applyFill="1" applyBorder="1" applyAlignment="1">
      <alignment horizontal="right" vertical="center"/>
    </xf>
    <xf numFmtId="165" fontId="8" fillId="0" borderId="111" xfId="0" applyNumberFormat="1" applyFont="1" applyFill="1" applyBorder="1" applyAlignment="1">
      <alignment horizontal="right" vertical="center"/>
    </xf>
    <xf numFmtId="165" fontId="8" fillId="0" borderId="111" xfId="0" applyNumberFormat="1" applyFont="1" applyFill="1" applyBorder="1" applyAlignment="1">
      <alignment vertical="center"/>
    </xf>
    <xf numFmtId="165" fontId="8" fillId="0" borderId="112" xfId="0" applyNumberFormat="1" applyFont="1" applyBorder="1" applyAlignment="1">
      <alignment horizontal="right" vertical="center"/>
    </xf>
    <xf numFmtId="165" fontId="8" fillId="0" borderId="112" xfId="0" applyNumberFormat="1" applyFont="1" applyFill="1" applyBorder="1" applyAlignment="1">
      <alignment horizontal="right" vertical="center"/>
    </xf>
    <xf numFmtId="165" fontId="6" fillId="0" borderId="108" xfId="0" applyNumberFormat="1" applyFont="1" applyFill="1" applyBorder="1" applyAlignment="1" applyProtection="1">
      <alignment horizontal="right" vertical="center"/>
    </xf>
    <xf numFmtId="165" fontId="8" fillId="0" borderId="108" xfId="0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111" xfId="0" applyNumberFormat="1" applyFont="1" applyFill="1" applyBorder="1" applyAlignment="1" applyProtection="1">
      <alignment horizontal="right" vertical="center"/>
      <protection locked="0"/>
    </xf>
    <xf numFmtId="167" fontId="4" fillId="0" borderId="57" xfId="58" applyNumberFormat="1" applyFont="1" applyFill="1" applyBorder="1" applyAlignment="1">
      <alignment horizontal="right" vertical="center"/>
    </xf>
    <xf numFmtId="165" fontId="6" fillId="0" borderId="110" xfId="0" applyNumberFormat="1" applyFont="1" applyFill="1" applyBorder="1" applyAlignment="1" applyProtection="1">
      <alignment horizontal="right" vertical="center"/>
    </xf>
    <xf numFmtId="165" fontId="0" fillId="0" borderId="0" xfId="0" applyNumberFormat="1" applyBorder="1"/>
    <xf numFmtId="0" fontId="0" fillId="0" borderId="0" xfId="0"/>
    <xf numFmtId="0" fontId="36" fillId="0" borderId="0" xfId="0" applyFont="1" applyAlignment="1">
      <alignment vertical="center"/>
    </xf>
    <xf numFmtId="167" fontId="6" fillId="4" borderId="113" xfId="58" applyNumberFormat="1" applyFont="1" applyFill="1" applyBorder="1" applyAlignment="1" applyProtection="1">
      <alignment vertical="center"/>
      <protection locked="0"/>
    </xf>
    <xf numFmtId="0" fontId="3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2" fontId="0" fillId="0" borderId="0" xfId="0" applyNumberFormat="1"/>
    <xf numFmtId="171" fontId="0" fillId="0" borderId="0" xfId="0" applyNumberFormat="1"/>
    <xf numFmtId="167" fontId="37" fillId="0" borderId="0" xfId="0" applyNumberFormat="1" applyFont="1"/>
    <xf numFmtId="2" fontId="37" fillId="0" borderId="0" xfId="0" applyNumberFormat="1" applyFont="1"/>
    <xf numFmtId="167" fontId="8" fillId="0" borderId="0" xfId="0" applyNumberFormat="1" applyFont="1" applyAlignment="1">
      <alignment horizontal="center"/>
    </xf>
    <xf numFmtId="0" fontId="38" fillId="0" borderId="0" xfId="57" applyFont="1" applyAlignment="1" applyProtection="1"/>
    <xf numFmtId="0" fontId="10" fillId="4" borderId="114" xfId="2" applyFont="1" applyFill="1" applyBorder="1" applyAlignment="1" applyProtection="1">
      <alignment horizontal="center" vertical="center"/>
      <protection locked="0"/>
    </xf>
    <xf numFmtId="167" fontId="8" fillId="0" borderId="87" xfId="58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71" fontId="8" fillId="0" borderId="85" xfId="0" applyNumberFormat="1" applyFont="1" applyBorder="1" applyAlignment="1">
      <alignment horizontal="center" vertical="center"/>
    </xf>
    <xf numFmtId="167" fontId="8" fillId="0" borderId="95" xfId="58" applyNumberFormat="1" applyFont="1" applyBorder="1" applyAlignment="1">
      <alignment horizontal="center" vertical="center"/>
    </xf>
    <xf numFmtId="171" fontId="8" fillId="0" borderId="58" xfId="0" applyNumberFormat="1" applyFont="1" applyBorder="1" applyAlignment="1">
      <alignment horizontal="center" vertical="center"/>
    </xf>
    <xf numFmtId="171" fontId="8" fillId="0" borderId="82" xfId="0" applyNumberFormat="1" applyFont="1" applyBorder="1" applyAlignment="1">
      <alignment horizontal="center" vertical="center"/>
    </xf>
    <xf numFmtId="167" fontId="0" fillId="0" borderId="0" xfId="0" applyNumberFormat="1" applyBorder="1"/>
    <xf numFmtId="1" fontId="16" fillId="0" borderId="85" xfId="0" applyNumberFormat="1" applyFont="1" applyBorder="1" applyAlignment="1">
      <alignment horizontal="right" vertical="center"/>
    </xf>
    <xf numFmtId="1" fontId="8" fillId="0" borderId="85" xfId="0" applyNumberFormat="1" applyFont="1" applyBorder="1" applyAlignment="1">
      <alignment horizontal="right" vertical="center"/>
    </xf>
    <xf numFmtId="1" fontId="16" fillId="0" borderId="99" xfId="0" applyNumberFormat="1" applyFont="1" applyBorder="1" applyAlignment="1">
      <alignment horizontal="right" vertical="center"/>
    </xf>
    <xf numFmtId="1" fontId="8" fillId="0" borderId="82" xfId="0" applyNumberFormat="1" applyFont="1" applyBorder="1" applyAlignment="1">
      <alignment horizontal="right" vertical="center"/>
    </xf>
    <xf numFmtId="1" fontId="16" fillId="0" borderId="97" xfId="0" applyNumberFormat="1" applyFont="1" applyBorder="1" applyAlignment="1">
      <alignment horizontal="right" vertical="center"/>
    </xf>
    <xf numFmtId="1" fontId="8" fillId="0" borderId="97" xfId="0" applyNumberFormat="1" applyFont="1" applyBorder="1" applyAlignment="1">
      <alignment horizontal="right" vertical="center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10" fillId="0" borderId="0" xfId="2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4" borderId="107" xfId="2" applyFont="1" applyFill="1" applyBorder="1" applyAlignment="1" applyProtection="1">
      <alignment horizontal="center" vertical="center"/>
      <protection locked="0"/>
    </xf>
    <xf numFmtId="0" fontId="10" fillId="4" borderId="106" xfId="2" applyFont="1" applyFill="1" applyBorder="1" applyAlignment="1" applyProtection="1">
      <alignment horizontal="center" vertical="center"/>
      <protection locked="0"/>
    </xf>
    <xf numFmtId="0" fontId="6" fillId="4" borderId="94" xfId="2" applyFont="1" applyFill="1" applyBorder="1" applyAlignment="1" applyProtection="1">
      <alignment horizontal="center" vertical="center"/>
      <protection locked="0"/>
    </xf>
    <xf numFmtId="0" fontId="10" fillId="4" borderId="113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horizontal="right" vertical="center"/>
    </xf>
    <xf numFmtId="165" fontId="8" fillId="0" borderId="7" xfId="0" applyNumberFormat="1" applyFont="1" applyFill="1" applyBorder="1" applyAlignment="1">
      <alignment horizontal="right" vertical="center"/>
    </xf>
    <xf numFmtId="165" fontId="21" fillId="0" borderId="112" xfId="0" applyNumberFormat="1" applyFont="1" applyFill="1" applyBorder="1" applyAlignment="1">
      <alignment vertical="center"/>
    </xf>
    <xf numFmtId="165" fontId="21" fillId="0" borderId="56" xfId="0" applyNumberFormat="1" applyFont="1" applyFill="1" applyBorder="1" applyAlignment="1">
      <alignment vertical="center"/>
    </xf>
    <xf numFmtId="165" fontId="21" fillId="0" borderId="92" xfId="0" applyNumberFormat="1" applyFont="1" applyFill="1" applyBorder="1" applyAlignment="1">
      <alignment vertical="center"/>
    </xf>
    <xf numFmtId="165" fontId="21" fillId="0" borderId="15" xfId="0" applyNumberFormat="1" applyFont="1" applyFill="1" applyBorder="1" applyAlignment="1">
      <alignment vertical="center"/>
    </xf>
    <xf numFmtId="165" fontId="22" fillId="0" borderId="92" xfId="0" applyNumberFormat="1" applyFont="1" applyFill="1" applyBorder="1" applyAlignment="1">
      <alignment vertical="center"/>
    </xf>
    <xf numFmtId="165" fontId="22" fillId="0" borderId="58" xfId="0" applyNumberFormat="1" applyFont="1" applyFill="1" applyBorder="1" applyAlignment="1">
      <alignment vertical="center"/>
    </xf>
    <xf numFmtId="165" fontId="22" fillId="0" borderId="19" xfId="0" applyNumberFormat="1" applyFont="1" applyBorder="1" applyAlignment="1">
      <alignment vertical="center"/>
    </xf>
    <xf numFmtId="165" fontId="22" fillId="0" borderId="44" xfId="0" applyNumberFormat="1" applyFont="1" applyBorder="1" applyAlignment="1">
      <alignment vertical="center"/>
    </xf>
    <xf numFmtId="3" fontId="16" fillId="0" borderId="20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38" fillId="0" borderId="0" xfId="57" applyFont="1" applyFill="1" applyAlignment="1" applyProtection="1"/>
    <xf numFmtId="165" fontId="8" fillId="0" borderId="16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4" fillId="0" borderId="0" xfId="57" applyAlignment="1" applyProtection="1">
      <alignment horizontal="right"/>
    </xf>
    <xf numFmtId="165" fontId="6" fillId="0" borderId="0" xfId="36" applyNumberFormat="1" applyFont="1" applyFill="1" applyBorder="1" applyAlignment="1" applyProtection="1">
      <alignment horizontal="right" vertical="center"/>
      <protection locked="0"/>
    </xf>
    <xf numFmtId="0" fontId="8" fillId="4" borderId="1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165" fontId="8" fillId="0" borderId="109" xfId="0" applyNumberFormat="1" applyFont="1" applyBorder="1" applyAlignment="1">
      <alignment horizontal="center" vertical="center"/>
    </xf>
    <xf numFmtId="165" fontId="6" fillId="0" borderId="110" xfId="0" applyNumberFormat="1" applyFont="1" applyFill="1" applyBorder="1" applyAlignment="1" applyProtection="1">
      <alignment horizontal="center" vertical="center"/>
    </xf>
    <xf numFmtId="165" fontId="16" fillId="0" borderId="111" xfId="0" applyNumberFormat="1" applyFont="1" applyFill="1" applyBorder="1" applyAlignment="1">
      <alignment vertical="center"/>
    </xf>
    <xf numFmtId="165" fontId="16" fillId="0" borderId="111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16" fillId="0" borderId="57" xfId="0" applyNumberFormat="1" applyFont="1" applyFill="1" applyBorder="1" applyAlignment="1">
      <alignment vertical="center"/>
    </xf>
    <xf numFmtId="165" fontId="8" fillId="0" borderId="57" xfId="0" applyNumberFormat="1" applyFont="1" applyFill="1" applyBorder="1" applyAlignment="1">
      <alignment vertical="center"/>
    </xf>
    <xf numFmtId="165" fontId="8" fillId="0" borderId="16" xfId="0" applyNumberFormat="1" applyFont="1" applyFill="1" applyBorder="1" applyAlignment="1">
      <alignment vertical="center"/>
    </xf>
    <xf numFmtId="165" fontId="16" fillId="0" borderId="110" xfId="0" applyNumberFormat="1" applyFont="1" applyFill="1" applyBorder="1" applyAlignment="1">
      <alignment vertical="center"/>
    </xf>
    <xf numFmtId="165" fontId="8" fillId="0" borderId="110" xfId="0" applyNumberFormat="1" applyFont="1" applyFill="1" applyBorder="1" applyAlignment="1">
      <alignment vertical="center"/>
    </xf>
    <xf numFmtId="165" fontId="16" fillId="0" borderId="92" xfId="0" applyNumberFormat="1" applyFont="1" applyFill="1" applyBorder="1" applyAlignment="1">
      <alignment horizontal="right" vertical="center"/>
    </xf>
    <xf numFmtId="165" fontId="16" fillId="0" borderId="57" xfId="0" applyNumberFormat="1" applyFont="1" applyFill="1" applyBorder="1" applyAlignment="1">
      <alignment horizontal="right" vertical="center"/>
    </xf>
    <xf numFmtId="165" fontId="16" fillId="0" borderId="109" xfId="0" applyNumberFormat="1" applyFont="1" applyFill="1" applyBorder="1" applyAlignment="1">
      <alignment horizontal="right" vertical="center"/>
    </xf>
    <xf numFmtId="165" fontId="16" fillId="0" borderId="92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/>
    </xf>
    <xf numFmtId="165" fontId="6" fillId="0" borderId="108" xfId="0" applyNumberFormat="1" applyFont="1" applyFill="1" applyBorder="1" applyAlignment="1" applyProtection="1">
      <alignment horizontal="center" vertical="center"/>
    </xf>
    <xf numFmtId="165" fontId="17" fillId="0" borderId="115" xfId="0" applyNumberFormat="1" applyFont="1" applyFill="1" applyBorder="1" applyAlignment="1" applyProtection="1">
      <alignment horizontal="right" vertical="center"/>
      <protection locked="0"/>
    </xf>
    <xf numFmtId="165" fontId="17" fillId="0" borderId="19" xfId="0" applyNumberFormat="1" applyFont="1" applyFill="1" applyBorder="1" applyAlignment="1" applyProtection="1">
      <alignment horizontal="right" vertical="center"/>
      <protection locked="0"/>
    </xf>
    <xf numFmtId="165" fontId="6" fillId="0" borderId="92" xfId="0" applyNumberFormat="1" applyFont="1" applyFill="1" applyBorder="1" applyAlignment="1" applyProtection="1">
      <alignment horizontal="right" vertical="center"/>
      <protection locked="0"/>
    </xf>
    <xf numFmtId="165" fontId="16" fillId="0" borderId="58" xfId="0" applyNumberFormat="1" applyFont="1" applyFill="1" applyBorder="1" applyAlignment="1">
      <alignment vertical="center"/>
    </xf>
    <xf numFmtId="165" fontId="8" fillId="0" borderId="58" xfId="0" applyNumberFormat="1" applyFont="1" applyFill="1" applyBorder="1" applyAlignment="1">
      <alignment vertical="center"/>
    </xf>
    <xf numFmtId="165" fontId="8" fillId="0" borderId="18" xfId="0" applyNumberFormat="1" applyFont="1" applyFill="1" applyBorder="1" applyAlignment="1">
      <alignment vertical="center"/>
    </xf>
    <xf numFmtId="165" fontId="6" fillId="0" borderId="92" xfId="0" applyNumberFormat="1" applyFont="1" applyFill="1" applyBorder="1" applyAlignment="1" applyProtection="1">
      <alignment horizontal="center" vertical="center"/>
      <protection locked="0"/>
    </xf>
    <xf numFmtId="167" fontId="27" fillId="0" borderId="58" xfId="58" applyNumberFormat="1" applyFont="1" applyFill="1" applyBorder="1" applyAlignment="1">
      <alignment horizontal="right" vertical="center"/>
    </xf>
    <xf numFmtId="167" fontId="27" fillId="0" borderId="57" xfId="58" applyNumberFormat="1" applyFont="1" applyFill="1" applyBorder="1" applyAlignment="1">
      <alignment horizontal="right" vertical="center"/>
    </xf>
    <xf numFmtId="167" fontId="4" fillId="0" borderId="58" xfId="58" applyNumberFormat="1" applyFont="1" applyFill="1" applyBorder="1" applyAlignment="1">
      <alignment horizontal="right" vertical="center"/>
    </xf>
    <xf numFmtId="167" fontId="4" fillId="0" borderId="18" xfId="58" applyNumberFormat="1" applyFont="1" applyFill="1" applyBorder="1" applyAlignment="1">
      <alignment horizontal="right" vertical="center"/>
    </xf>
    <xf numFmtId="167" fontId="4" fillId="0" borderId="16" xfId="58" applyNumberFormat="1" applyFont="1" applyFill="1" applyBorder="1" applyAlignment="1">
      <alignment horizontal="right" vertical="center"/>
    </xf>
    <xf numFmtId="166" fontId="6" fillId="0" borderId="92" xfId="0" applyNumberFormat="1" applyFont="1" applyFill="1" applyBorder="1" applyAlignment="1" applyProtection="1">
      <alignment vertical="center"/>
      <protection locked="0"/>
    </xf>
    <xf numFmtId="166" fontId="8" fillId="0" borderId="57" xfId="0" applyNumberFormat="1" applyFont="1" applyFill="1" applyBorder="1" applyAlignment="1">
      <alignment vertical="center"/>
    </xf>
    <xf numFmtId="166" fontId="8" fillId="0" borderId="92" xfId="0" applyNumberFormat="1" applyFont="1" applyFill="1" applyBorder="1" applyAlignment="1">
      <alignment vertical="center"/>
    </xf>
    <xf numFmtId="166" fontId="8" fillId="0" borderId="17" xfId="0" applyNumberFormat="1" applyFont="1" applyFill="1" applyBorder="1" applyAlignment="1">
      <alignment vertical="center"/>
    </xf>
    <xf numFmtId="166" fontId="8" fillId="0" borderId="16" xfId="0" applyNumberFormat="1" applyFont="1" applyFill="1" applyBorder="1" applyAlignment="1">
      <alignment vertical="center"/>
    </xf>
    <xf numFmtId="165" fontId="16" fillId="0" borderId="110" xfId="0" applyNumberFormat="1" applyFont="1" applyFill="1" applyBorder="1" applyAlignment="1">
      <alignment horizontal="right" vertical="center"/>
    </xf>
    <xf numFmtId="167" fontId="27" fillId="0" borderId="108" xfId="58" applyNumberFormat="1" applyFont="1" applyFill="1" applyBorder="1" applyAlignment="1">
      <alignment horizontal="right" vertical="center"/>
    </xf>
    <xf numFmtId="165" fontId="16" fillId="0" borderId="108" xfId="0" applyNumberFormat="1" applyFont="1" applyFill="1" applyBorder="1" applyAlignment="1">
      <alignment horizontal="right" vertical="center"/>
    </xf>
    <xf numFmtId="167" fontId="27" fillId="0" borderId="110" xfId="58" applyNumberFormat="1" applyFont="1" applyFill="1" applyBorder="1" applyAlignment="1">
      <alignment horizontal="right" vertical="center"/>
    </xf>
    <xf numFmtId="165" fontId="6" fillId="0" borderId="109" xfId="0" applyNumberFormat="1" applyFont="1" applyFill="1" applyBorder="1" applyAlignment="1" applyProtection="1">
      <alignment horizontal="right" vertical="center"/>
      <protection locked="0"/>
    </xf>
    <xf numFmtId="167" fontId="4" fillId="0" borderId="108" xfId="58" applyNumberFormat="1" applyFont="1" applyFill="1" applyBorder="1" applyAlignment="1">
      <alignment horizontal="right" vertical="center"/>
    </xf>
    <xf numFmtId="167" fontId="4" fillId="0" borderId="110" xfId="58" applyNumberFormat="1" applyFont="1" applyFill="1" applyBorder="1" applyAlignment="1">
      <alignment horizontal="right" vertical="center"/>
    </xf>
    <xf numFmtId="166" fontId="8" fillId="0" borderId="109" xfId="0" applyNumberFormat="1" applyFont="1" applyFill="1" applyBorder="1" applyAlignment="1">
      <alignment vertical="center"/>
    </xf>
    <xf numFmtId="3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/>
    <xf numFmtId="0" fontId="6" fillId="0" borderId="0" xfId="2" applyFont="1" applyFill="1" applyBorder="1" applyAlignment="1" applyProtection="1">
      <alignment horizontal="left" vertical="center" wrapText="1"/>
      <protection locked="0"/>
    </xf>
    <xf numFmtId="3" fontId="6" fillId="4" borderId="5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41" xfId="0" applyNumberFormat="1" applyFont="1" applyFill="1" applyBorder="1" applyAlignment="1">
      <alignment horizontal="center" vertical="center" wrapText="1"/>
    </xf>
    <xf numFmtId="3" fontId="8" fillId="4" borderId="45" xfId="0" applyNumberFormat="1" applyFont="1" applyFill="1" applyBorder="1" applyAlignment="1">
      <alignment horizontal="center" vertical="center" wrapText="1"/>
    </xf>
    <xf numFmtId="3" fontId="8" fillId="4" borderId="42" xfId="0" applyNumberFormat="1" applyFont="1" applyFill="1" applyBorder="1" applyAlignment="1">
      <alignment horizontal="center" vertical="center" wrapText="1"/>
    </xf>
    <xf numFmtId="3" fontId="6" fillId="4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6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53" xfId="0" applyNumberFormat="1" applyFont="1" applyFill="1" applyBorder="1" applyAlignment="1">
      <alignment horizontal="center" vertical="center" wrapText="1"/>
    </xf>
    <xf numFmtId="3" fontId="8" fillId="4" borderId="46" xfId="0" applyNumberFormat="1" applyFont="1" applyFill="1" applyBorder="1" applyAlignment="1">
      <alignment horizontal="center" vertical="center" wrapText="1"/>
    </xf>
    <xf numFmtId="3" fontId="6" fillId="4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5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2" xfId="2" applyFont="1" applyFill="1" applyBorder="1" applyAlignment="1" applyProtection="1">
      <alignment horizontal="center" vertical="center"/>
      <protection locked="0"/>
    </xf>
    <xf numFmtId="0" fontId="6" fillId="0" borderId="14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4" borderId="111" xfId="2" applyFont="1" applyFill="1" applyBorder="1" applyAlignment="1" applyProtection="1">
      <alignment horizontal="center" vertical="center" wrapText="1"/>
      <protection locked="0"/>
    </xf>
    <xf numFmtId="0" fontId="6" fillId="3" borderId="49" xfId="2" applyFont="1" applyFill="1" applyBorder="1" applyAlignment="1" applyProtection="1">
      <alignment horizontal="center" vertical="center" wrapText="1"/>
      <protection locked="0"/>
    </xf>
    <xf numFmtId="0" fontId="10" fillId="0" borderId="6" xfId="2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 applyProtection="1">
      <alignment horizontal="center" vertical="center" wrapText="1"/>
      <protection locked="0"/>
    </xf>
    <xf numFmtId="0" fontId="6" fillId="4" borderId="41" xfId="2" applyFont="1" applyFill="1" applyBorder="1" applyAlignment="1" applyProtection="1">
      <alignment horizontal="center" vertical="center" wrapText="1"/>
      <protection locked="0"/>
    </xf>
    <xf numFmtId="0" fontId="6" fillId="4" borderId="42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11" xfId="0" applyFont="1" applyFill="1" applyBorder="1" applyAlignment="1">
      <alignment horizontal="center" vertical="center"/>
    </xf>
    <xf numFmtId="0" fontId="6" fillId="3" borderId="1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6" fillId="4" borderId="25" xfId="43" applyFont="1" applyFill="1" applyBorder="1" applyAlignment="1">
      <alignment horizontal="center" vertical="center" wrapText="1"/>
    </xf>
    <xf numFmtId="0" fontId="6" fillId="4" borderId="31" xfId="4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4" borderId="2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6" fillId="4" borderId="40" xfId="43" applyFont="1" applyFill="1" applyBorder="1" applyAlignment="1">
      <alignment horizontal="center" vertical="center" wrapText="1"/>
    </xf>
    <xf numFmtId="0" fontId="6" fillId="3" borderId="35" xfId="43" applyFont="1" applyFill="1" applyBorder="1" applyAlignment="1">
      <alignment horizontal="center" vertical="center"/>
    </xf>
    <xf numFmtId="3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10" xfId="0" applyFont="1" applyFill="1" applyBorder="1" applyAlignment="1">
      <alignment horizontal="center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1"/>
  <sheetViews>
    <sheetView tabSelected="1" zoomScaleNormal="100" workbookViewId="0"/>
  </sheetViews>
  <sheetFormatPr defaultRowHeight="15" x14ac:dyDescent="0.25"/>
  <cols>
    <col min="1" max="1" width="143.7109375" style="5" customWidth="1"/>
  </cols>
  <sheetData>
    <row r="1" spans="1:13" s="45" customFormat="1" ht="19.5" customHeight="1" x14ac:dyDescent="0.25">
      <c r="A1" s="239" t="s">
        <v>177</v>
      </c>
    </row>
    <row r="2" spans="1:13" s="45" customFormat="1" ht="15" customHeight="1" x14ac:dyDescent="0.25">
      <c r="A2" s="269" t="s">
        <v>136</v>
      </c>
      <c r="B2" s="65"/>
      <c r="C2" s="65"/>
      <c r="D2" s="65"/>
      <c r="E2" s="65"/>
      <c r="F2" s="65"/>
      <c r="G2" s="65"/>
      <c r="H2" s="65"/>
      <c r="I2" s="65"/>
    </row>
    <row r="3" spans="1:13" s="45" customFormat="1" ht="15" customHeight="1" x14ac:dyDescent="0.25">
      <c r="A3" s="238" t="s">
        <v>112</v>
      </c>
    </row>
    <row r="4" spans="1:13" s="45" customFormat="1" ht="15" customHeight="1" x14ac:dyDescent="0.2">
      <c r="A4" s="60" t="s">
        <v>111</v>
      </c>
      <c r="B4" s="65"/>
      <c r="C4" s="65"/>
      <c r="D4" s="65"/>
      <c r="E4" s="65"/>
      <c r="F4" s="65"/>
      <c r="G4" s="65"/>
      <c r="H4" s="65"/>
      <c r="I4" s="65"/>
    </row>
    <row r="5" spans="1:13" s="45" customFormat="1" ht="15" customHeight="1" x14ac:dyDescent="0.2">
      <c r="A5" s="266" t="s">
        <v>163</v>
      </c>
      <c r="B5" s="65"/>
      <c r="C5" s="65"/>
      <c r="D5" s="65"/>
      <c r="E5" s="65"/>
      <c r="F5" s="65"/>
      <c r="G5" s="65"/>
      <c r="H5" s="65"/>
      <c r="I5" s="65"/>
    </row>
    <row r="6" spans="1:13" s="112" customFormat="1" ht="15" customHeight="1" x14ac:dyDescent="0.25">
      <c r="A6" s="220" t="s">
        <v>164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3" s="112" customFormat="1" ht="15" customHeight="1" x14ac:dyDescent="0.25">
      <c r="A7" s="220" t="s">
        <v>165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3" s="112" customFormat="1" ht="15" customHeight="1" x14ac:dyDescent="0.25">
      <c r="A8" s="220" t="s">
        <v>166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1:13" s="112" customFormat="1" ht="15" customHeight="1" x14ac:dyDescent="0.25">
      <c r="A9" s="220" t="s">
        <v>176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pans="1:13" s="112" customFormat="1" ht="15" customHeight="1" x14ac:dyDescent="0.25">
      <c r="A10" s="220" t="s">
        <v>167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</row>
    <row r="11" spans="1:13" s="112" customFormat="1" ht="15" customHeight="1" x14ac:dyDescent="0.2">
      <c r="A11" s="240" t="s">
        <v>113</v>
      </c>
    </row>
    <row r="12" spans="1:13" s="112" customFormat="1" ht="15" customHeight="1" x14ac:dyDescent="0.25">
      <c r="A12" s="220" t="s">
        <v>168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</row>
    <row r="13" spans="1:13" s="112" customFormat="1" ht="15" customHeight="1" x14ac:dyDescent="0.25">
      <c r="A13" s="220" t="s">
        <v>169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spans="1:13" s="112" customFormat="1" ht="15" customHeight="1" x14ac:dyDescent="0.25">
      <c r="A14" s="220" t="s">
        <v>170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3" s="112" customFormat="1" ht="15" customHeight="1" x14ac:dyDescent="0.25">
      <c r="A15" s="220" t="s">
        <v>171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3" s="112" customFormat="1" ht="15" customHeight="1" x14ac:dyDescent="0.2">
      <c r="A16" s="240" t="s">
        <v>114</v>
      </c>
    </row>
    <row r="17" spans="1:12" s="112" customFormat="1" ht="15" customHeight="1" x14ac:dyDescent="0.25">
      <c r="A17" s="220" t="s">
        <v>172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 s="112" customFormat="1" ht="15" customHeight="1" x14ac:dyDescent="0.25">
      <c r="A18" s="220" t="s">
        <v>173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</row>
    <row r="19" spans="1:12" s="112" customFormat="1" ht="15" customHeight="1" x14ac:dyDescent="0.25">
      <c r="A19" s="220" t="s">
        <v>174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</row>
    <row r="20" spans="1:12" s="112" customFormat="1" ht="15" customHeight="1" x14ac:dyDescent="0.25">
      <c r="A20" s="220" t="s">
        <v>175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</row>
    <row r="21" spans="1:12" s="45" customFormat="1" ht="15" customHeight="1" x14ac:dyDescent="0.2">
      <c r="A21" s="82"/>
    </row>
  </sheetData>
  <hyperlinks>
    <hyperlink ref="A14" location="'3.2.9'!A1" tooltip="T97" display="Tab. 3.2.9: Střední odborné vzdělávání s výučním listem – žáci podle skupin oborů vzdělávání, v časové řadě 2010/11–2020/21"/>
    <hyperlink ref="A20" location="'3.2.14'!A1" tooltip="T102" display="Tab. 3.2.14: Střední odborné vzdělávání s maturitní zkouškou v krajském srovnání – školy, třídy a žáci, ve školním roce 2020/21"/>
    <hyperlink ref="A5" location="'3.2.1'!A1" display="Tab. 3.2.1: Střední školy poskytující odborné vzdělávání – školy, třídy, žáci, nově přijatí a absolventi podle genderu a formy vzdělání, v časové řadě 2010/11–2020/21"/>
    <hyperlink ref="A10" location="'3.2.6'!A1" display="Tab. 3.2.6: Střední vzdělávání (bez výučního listu a bez maturitní zkoušky) – školy, třídy, žáci, nově přijatí a absolventi, v časové řadě 2010/11–2020/21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S114"/>
  <sheetViews>
    <sheetView zoomScaleNormal="100" workbookViewId="0"/>
  </sheetViews>
  <sheetFormatPr defaultRowHeight="15" x14ac:dyDescent="0.25"/>
  <cols>
    <col min="1" max="1" width="12.85546875" customWidth="1"/>
    <col min="2" max="2" width="5.7109375" style="49" customWidth="1"/>
    <col min="3" max="3" width="7.28515625" customWidth="1"/>
    <col min="4" max="4" width="7.28515625" style="49" customWidth="1"/>
    <col min="5" max="6" width="7.28515625" customWidth="1"/>
    <col min="7" max="7" width="7.28515625" style="49" customWidth="1"/>
    <col min="8" max="9" width="7.28515625" customWidth="1"/>
    <col min="10" max="10" width="7.28515625" style="49" customWidth="1"/>
    <col min="11" max="12" width="7.28515625" customWidth="1"/>
    <col min="13" max="13" width="7.28515625" style="49" customWidth="1"/>
    <col min="14" max="15" width="7.28515625" customWidth="1"/>
    <col min="16" max="16" width="7.28515625" style="49" customWidth="1"/>
    <col min="17" max="17" width="7.28515625" customWidth="1"/>
  </cols>
  <sheetData>
    <row r="1" spans="1:17" s="13" customFormat="1" ht="13.5" customHeight="1" x14ac:dyDescent="0.2">
      <c r="A1" s="55" t="s">
        <v>156</v>
      </c>
      <c r="B1" s="55"/>
      <c r="O1" s="115"/>
    </row>
    <row r="2" spans="1:17" s="2" customFormat="1" ht="19.5" customHeight="1" thickBot="1" x14ac:dyDescent="0.3">
      <c r="A2" s="68" t="s">
        <v>75</v>
      </c>
      <c r="B2" s="46"/>
      <c r="D2" s="46"/>
      <c r="G2" s="46"/>
      <c r="J2" s="46"/>
      <c r="L2" s="2" t="s">
        <v>0</v>
      </c>
      <c r="M2" s="46"/>
      <c r="P2" s="46"/>
    </row>
    <row r="3" spans="1:17" ht="19.5" customHeight="1" x14ac:dyDescent="0.25">
      <c r="A3" s="380" t="s">
        <v>77</v>
      </c>
      <c r="B3" s="381"/>
      <c r="C3" s="406" t="s">
        <v>103</v>
      </c>
      <c r="D3" s="399"/>
      <c r="E3" s="399"/>
      <c r="F3" s="398" t="s">
        <v>86</v>
      </c>
      <c r="G3" s="399"/>
      <c r="H3" s="400"/>
      <c r="I3" s="398" t="s">
        <v>88</v>
      </c>
      <c r="J3" s="399"/>
      <c r="K3" s="400"/>
      <c r="L3" s="398" t="s">
        <v>89</v>
      </c>
      <c r="M3" s="399"/>
      <c r="N3" s="400"/>
      <c r="O3" s="398" t="s">
        <v>90</v>
      </c>
      <c r="P3" s="399"/>
      <c r="Q3" s="400"/>
    </row>
    <row r="4" spans="1:17" ht="12" customHeight="1" x14ac:dyDescent="0.25">
      <c r="A4" s="382"/>
      <c r="B4" s="383"/>
      <c r="C4" s="407"/>
      <c r="D4" s="402"/>
      <c r="E4" s="402"/>
      <c r="F4" s="401"/>
      <c r="G4" s="402"/>
      <c r="H4" s="403"/>
      <c r="I4" s="401"/>
      <c r="J4" s="402"/>
      <c r="K4" s="403"/>
      <c r="L4" s="401"/>
      <c r="M4" s="402"/>
      <c r="N4" s="403"/>
      <c r="O4" s="401"/>
      <c r="P4" s="402"/>
      <c r="Q4" s="403"/>
    </row>
    <row r="5" spans="1:17" ht="15.75" customHeight="1" x14ac:dyDescent="0.25">
      <c r="A5" s="382"/>
      <c r="B5" s="383"/>
      <c r="C5" s="404" t="s">
        <v>131</v>
      </c>
      <c r="D5" s="396" t="s">
        <v>30</v>
      </c>
      <c r="E5" s="397"/>
      <c r="F5" s="404" t="s">
        <v>131</v>
      </c>
      <c r="G5" s="396" t="s">
        <v>30</v>
      </c>
      <c r="H5" s="397"/>
      <c r="I5" s="404" t="s">
        <v>32</v>
      </c>
      <c r="J5" s="396" t="s">
        <v>30</v>
      </c>
      <c r="K5" s="397"/>
      <c r="L5" s="404" t="s">
        <v>131</v>
      </c>
      <c r="M5" s="396" t="s">
        <v>30</v>
      </c>
      <c r="N5" s="397"/>
      <c r="O5" s="404" t="s">
        <v>131</v>
      </c>
      <c r="P5" s="396" t="s">
        <v>30</v>
      </c>
      <c r="Q5" s="397"/>
    </row>
    <row r="6" spans="1:17" ht="15.75" customHeight="1" thickBot="1" x14ac:dyDescent="0.3">
      <c r="A6" s="384"/>
      <c r="B6" s="385"/>
      <c r="C6" s="405"/>
      <c r="D6" s="176" t="s">
        <v>65</v>
      </c>
      <c r="E6" s="177" t="s">
        <v>107</v>
      </c>
      <c r="F6" s="405"/>
      <c r="G6" s="176" t="s">
        <v>65</v>
      </c>
      <c r="H6" s="177" t="s">
        <v>107</v>
      </c>
      <c r="I6" s="405"/>
      <c r="J6" s="176" t="s">
        <v>65</v>
      </c>
      <c r="K6" s="177" t="s">
        <v>107</v>
      </c>
      <c r="L6" s="405"/>
      <c r="M6" s="176" t="s">
        <v>65</v>
      </c>
      <c r="N6" s="177" t="s">
        <v>107</v>
      </c>
      <c r="O6" s="405"/>
      <c r="P6" s="176" t="s">
        <v>65</v>
      </c>
      <c r="Q6" s="177" t="s">
        <v>107</v>
      </c>
    </row>
    <row r="7" spans="1:17" s="7" customFormat="1" x14ac:dyDescent="0.25">
      <c r="A7" s="341" t="s">
        <v>5</v>
      </c>
      <c r="B7" s="342"/>
      <c r="C7" s="254">
        <v>29</v>
      </c>
      <c r="D7" s="76">
        <v>1288</v>
      </c>
      <c r="E7" s="117">
        <v>1.2808528411464031E-2</v>
      </c>
      <c r="F7" s="255">
        <v>4</v>
      </c>
      <c r="G7" s="76">
        <v>397</v>
      </c>
      <c r="H7" s="117">
        <v>3.9479703255832456E-3</v>
      </c>
      <c r="I7" s="255">
        <v>392</v>
      </c>
      <c r="J7" s="76">
        <v>88247</v>
      </c>
      <c r="K7" s="117">
        <v>0.87757314186837443</v>
      </c>
      <c r="L7" s="255">
        <v>91</v>
      </c>
      <c r="M7" s="76">
        <v>10287</v>
      </c>
      <c r="N7" s="117">
        <v>0.10229917062789634</v>
      </c>
      <c r="O7" s="255">
        <v>5</v>
      </c>
      <c r="P7" s="76">
        <v>339</v>
      </c>
      <c r="Q7" s="117">
        <v>3.3711887666819148E-3</v>
      </c>
    </row>
    <row r="8" spans="1:17" s="7" customFormat="1" x14ac:dyDescent="0.25">
      <c r="A8" s="341" t="s">
        <v>6</v>
      </c>
      <c r="B8" s="342"/>
      <c r="C8" s="254">
        <v>29</v>
      </c>
      <c r="D8" s="76">
        <v>1360</v>
      </c>
      <c r="E8" s="117">
        <v>1.3950005641546399E-2</v>
      </c>
      <c r="F8" s="255">
        <v>5</v>
      </c>
      <c r="G8" s="76">
        <v>440</v>
      </c>
      <c r="H8" s="117">
        <v>4.5132371193238353E-3</v>
      </c>
      <c r="I8" s="255">
        <v>390</v>
      </c>
      <c r="J8" s="76">
        <v>85279</v>
      </c>
      <c r="K8" s="117">
        <v>0.87473715522458484</v>
      </c>
      <c r="L8" s="255">
        <v>92</v>
      </c>
      <c r="M8" s="76">
        <v>10083</v>
      </c>
      <c r="N8" s="117">
        <v>0.10342493153214143</v>
      </c>
      <c r="O8" s="255">
        <v>5</v>
      </c>
      <c r="P8" s="76">
        <v>329</v>
      </c>
      <c r="Q8" s="117">
        <v>3.374670482403504E-3</v>
      </c>
    </row>
    <row r="9" spans="1:17" s="7" customFormat="1" x14ac:dyDescent="0.25">
      <c r="A9" s="341" t="s">
        <v>7</v>
      </c>
      <c r="B9" s="342"/>
      <c r="C9" s="254">
        <v>28</v>
      </c>
      <c r="D9" s="76">
        <v>1314</v>
      </c>
      <c r="E9" s="117">
        <v>1.3866756719678342E-2</v>
      </c>
      <c r="F9" s="255">
        <v>5</v>
      </c>
      <c r="G9" s="76">
        <v>437</v>
      </c>
      <c r="H9" s="117">
        <v>4.6116991525870892E-3</v>
      </c>
      <c r="I9" s="255">
        <v>386</v>
      </c>
      <c r="J9" s="76">
        <v>82982</v>
      </c>
      <c r="K9" s="117">
        <v>0.87571629080087376</v>
      </c>
      <c r="L9" s="255">
        <v>90</v>
      </c>
      <c r="M9" s="76">
        <v>9696</v>
      </c>
      <c r="N9" s="117">
        <v>0.10232273451598264</v>
      </c>
      <c r="O9" s="255">
        <v>5</v>
      </c>
      <c r="P9" s="76">
        <v>330</v>
      </c>
      <c r="Q9" s="117">
        <v>3.4825188108781224E-3</v>
      </c>
    </row>
    <row r="10" spans="1:17" s="7" customFormat="1" x14ac:dyDescent="0.25">
      <c r="A10" s="341" t="s">
        <v>8</v>
      </c>
      <c r="B10" s="342"/>
      <c r="C10" s="254">
        <v>28</v>
      </c>
      <c r="D10" s="256">
        <v>1367</v>
      </c>
      <c r="E10" s="117">
        <v>1.4884419812502041E-2</v>
      </c>
      <c r="F10" s="255">
        <v>5</v>
      </c>
      <c r="G10" s="256">
        <v>441</v>
      </c>
      <c r="H10" s="117">
        <v>4.8017769841356261E-3</v>
      </c>
      <c r="I10" s="255">
        <v>387</v>
      </c>
      <c r="J10" s="256">
        <v>80252</v>
      </c>
      <c r="K10" s="117">
        <v>0.87381452728084408</v>
      </c>
      <c r="L10" s="255">
        <v>88</v>
      </c>
      <c r="M10" s="256">
        <v>9475</v>
      </c>
      <c r="N10" s="117">
        <v>0.10316743066822008</v>
      </c>
      <c r="O10" s="255">
        <v>4</v>
      </c>
      <c r="P10" s="256">
        <v>306</v>
      </c>
      <c r="Q10" s="117">
        <v>3.3318452542981892E-3</v>
      </c>
    </row>
    <row r="11" spans="1:17" s="7" customFormat="1" x14ac:dyDescent="0.25">
      <c r="A11" s="341" t="s">
        <v>9</v>
      </c>
      <c r="B11" s="342"/>
      <c r="C11" s="254">
        <v>27</v>
      </c>
      <c r="D11" s="256">
        <v>1394</v>
      </c>
      <c r="E11" s="117">
        <v>1.558116400460505E-2</v>
      </c>
      <c r="F11" s="255">
        <v>5</v>
      </c>
      <c r="G11" s="256">
        <v>409</v>
      </c>
      <c r="H11" s="117">
        <v>4.571517989873361E-3</v>
      </c>
      <c r="I11" s="255">
        <v>387</v>
      </c>
      <c r="J11" s="256">
        <v>77625</v>
      </c>
      <c r="K11" s="117">
        <v>0.86763834710004806</v>
      </c>
      <c r="L11" s="255">
        <v>91</v>
      </c>
      <c r="M11" s="256">
        <v>9725</v>
      </c>
      <c r="N11" s="117">
        <v>0.10869929694747785</v>
      </c>
      <c r="O11" s="255">
        <v>6</v>
      </c>
      <c r="P11" s="256">
        <v>314</v>
      </c>
      <c r="Q11" s="117">
        <v>3.5096739579956854E-3</v>
      </c>
    </row>
    <row r="12" spans="1:17" s="7" customFormat="1" x14ac:dyDescent="0.25">
      <c r="A12" s="341" t="s">
        <v>63</v>
      </c>
      <c r="B12" s="342"/>
      <c r="C12" s="254">
        <v>27</v>
      </c>
      <c r="D12" s="256">
        <v>1325</v>
      </c>
      <c r="E12" s="117">
        <v>1.5153767855713256E-2</v>
      </c>
      <c r="F12" s="255">
        <v>5</v>
      </c>
      <c r="G12" s="256">
        <v>422</v>
      </c>
      <c r="H12" s="117">
        <v>4.8263321019705614E-3</v>
      </c>
      <c r="I12" s="255">
        <v>386</v>
      </c>
      <c r="J12" s="256">
        <v>75468</v>
      </c>
      <c r="K12" s="117">
        <v>0.86311286983771174</v>
      </c>
      <c r="L12" s="255">
        <v>90</v>
      </c>
      <c r="M12" s="256">
        <v>9917</v>
      </c>
      <c r="N12" s="117">
        <v>0.11341880439630819</v>
      </c>
      <c r="O12" s="255">
        <v>6</v>
      </c>
      <c r="P12" s="256">
        <v>305</v>
      </c>
      <c r="Q12" s="117">
        <v>3.4882258082962591E-3</v>
      </c>
    </row>
    <row r="13" spans="1:17" s="7" customFormat="1" x14ac:dyDescent="0.25">
      <c r="A13" s="341" t="s">
        <v>71</v>
      </c>
      <c r="B13" s="342"/>
      <c r="C13" s="254">
        <v>26</v>
      </c>
      <c r="D13" s="256">
        <v>1310</v>
      </c>
      <c r="E13" s="117">
        <v>1.5128767756091928E-2</v>
      </c>
      <c r="F13" s="255">
        <v>5</v>
      </c>
      <c r="G13" s="256">
        <v>420</v>
      </c>
      <c r="H13" s="117">
        <v>4.850444624090542E-3</v>
      </c>
      <c r="I13" s="255">
        <v>380</v>
      </c>
      <c r="J13" s="256">
        <v>75045</v>
      </c>
      <c r="K13" s="117">
        <v>0.86667051622589208</v>
      </c>
      <c r="L13" s="255">
        <v>88</v>
      </c>
      <c r="M13" s="256">
        <v>9489</v>
      </c>
      <c r="N13" s="117">
        <v>0.10958540247141703</v>
      </c>
      <c r="O13" s="255">
        <v>7</v>
      </c>
      <c r="P13" s="256">
        <v>326</v>
      </c>
      <c r="Q13" s="117">
        <v>3.7648689225083729E-3</v>
      </c>
    </row>
    <row r="14" spans="1:17" s="7" customFormat="1" x14ac:dyDescent="0.25">
      <c r="A14" s="341" t="s">
        <v>106</v>
      </c>
      <c r="B14" s="342"/>
      <c r="C14" s="254">
        <v>27</v>
      </c>
      <c r="D14" s="256">
        <v>1377</v>
      </c>
      <c r="E14" s="117">
        <v>1.5509725961051102E-2</v>
      </c>
      <c r="F14" s="255">
        <v>6</v>
      </c>
      <c r="G14" s="256">
        <v>484</v>
      </c>
      <c r="H14" s="117">
        <v>5.4514940923374973E-3</v>
      </c>
      <c r="I14" s="255">
        <v>381</v>
      </c>
      <c r="J14" s="256">
        <v>76730</v>
      </c>
      <c r="K14" s="117">
        <v>0.86424202831623176</v>
      </c>
      <c r="L14" s="255">
        <v>85</v>
      </c>
      <c r="M14" s="256">
        <v>9832</v>
      </c>
      <c r="N14" s="117">
        <v>0.11074192131376502</v>
      </c>
      <c r="O14" s="255">
        <v>8</v>
      </c>
      <c r="P14" s="256">
        <v>360</v>
      </c>
      <c r="Q14" s="117">
        <v>4.0548303166146674E-3</v>
      </c>
    </row>
    <row r="15" spans="1:17" s="7" customFormat="1" x14ac:dyDescent="0.25">
      <c r="A15" s="341" t="s">
        <v>121</v>
      </c>
      <c r="B15" s="342"/>
      <c r="C15" s="254">
        <v>26</v>
      </c>
      <c r="D15" s="256">
        <v>1399</v>
      </c>
      <c r="E15" s="117">
        <v>1.5434516388830661E-2</v>
      </c>
      <c r="F15" s="255">
        <v>6</v>
      </c>
      <c r="G15" s="256">
        <v>500</v>
      </c>
      <c r="H15" s="117">
        <v>5.5162674727772202E-3</v>
      </c>
      <c r="I15" s="255">
        <v>380</v>
      </c>
      <c r="J15" s="256">
        <v>78505</v>
      </c>
      <c r="K15" s="117">
        <v>0.86610915590075133</v>
      </c>
      <c r="L15" s="255">
        <v>86</v>
      </c>
      <c r="M15" s="256">
        <v>9852</v>
      </c>
      <c r="N15" s="117">
        <v>0.10869253428360234</v>
      </c>
      <c r="O15" s="255">
        <v>8</v>
      </c>
      <c r="P15" s="256">
        <v>385</v>
      </c>
      <c r="Q15" s="117">
        <v>4.2475259540384596E-3</v>
      </c>
    </row>
    <row r="16" spans="1:17" s="7" customFormat="1" x14ac:dyDescent="0.25">
      <c r="A16" s="341" t="s">
        <v>137</v>
      </c>
      <c r="B16" s="342"/>
      <c r="C16" s="254">
        <v>27</v>
      </c>
      <c r="D16" s="256">
        <v>1374</v>
      </c>
      <c r="E16" s="117">
        <v>1.5056544227228895E-2</v>
      </c>
      <c r="F16" s="255">
        <v>6</v>
      </c>
      <c r="G16" s="256">
        <v>499</v>
      </c>
      <c r="H16" s="117">
        <v>5.468133602174104E-3</v>
      </c>
      <c r="I16" s="255">
        <v>378</v>
      </c>
      <c r="J16" s="256">
        <v>79165</v>
      </c>
      <c r="K16" s="117">
        <v>0.86750460243710004</v>
      </c>
      <c r="L16" s="255">
        <v>85</v>
      </c>
      <c r="M16" s="256">
        <v>9780</v>
      </c>
      <c r="N16" s="117">
        <v>0.10717103532918383</v>
      </c>
      <c r="O16" s="255">
        <v>7</v>
      </c>
      <c r="P16" s="256">
        <v>438</v>
      </c>
      <c r="Q16" s="117">
        <v>4.7996844043131414E-3</v>
      </c>
    </row>
    <row r="17" spans="1:19" s="7" customFormat="1" ht="15.75" thickBot="1" x14ac:dyDescent="0.3">
      <c r="A17" s="343" t="s">
        <v>147</v>
      </c>
      <c r="B17" s="344"/>
      <c r="C17" s="254">
        <v>27</v>
      </c>
      <c r="D17" s="110">
        <v>1461</v>
      </c>
      <c r="E17" s="117">
        <v>1.5370210617122898E-2</v>
      </c>
      <c r="F17" s="257">
        <v>5</v>
      </c>
      <c r="G17" s="110">
        <v>466</v>
      </c>
      <c r="H17" s="117">
        <v>4.902476487049467E-3</v>
      </c>
      <c r="I17" s="255">
        <v>375</v>
      </c>
      <c r="J17" s="110">
        <v>82642</v>
      </c>
      <c r="K17" s="117">
        <v>0.86942159193721469</v>
      </c>
      <c r="L17" s="257">
        <v>85</v>
      </c>
      <c r="M17" s="110">
        <v>9970</v>
      </c>
      <c r="N17" s="117">
        <v>0.10488774801691669</v>
      </c>
      <c r="O17" s="257">
        <v>9</v>
      </c>
      <c r="P17" s="110">
        <v>515</v>
      </c>
      <c r="Q17" s="117">
        <v>5.4179729416962991E-3</v>
      </c>
      <c r="S17" s="12"/>
    </row>
    <row r="18" spans="1:19" ht="15.75" customHeight="1" x14ac:dyDescent="0.25">
      <c r="A18" s="345" t="s">
        <v>144</v>
      </c>
      <c r="B18" s="138" t="s">
        <v>73</v>
      </c>
      <c r="C18" s="130">
        <f>C17-C16</f>
        <v>0</v>
      </c>
      <c r="D18" s="131">
        <f>D17-D16</f>
        <v>87</v>
      </c>
      <c r="E18" s="155" t="s">
        <v>29</v>
      </c>
      <c r="F18" s="130">
        <f>F17-F16</f>
        <v>-1</v>
      </c>
      <c r="G18" s="131">
        <f>G17-G16</f>
        <v>-33</v>
      </c>
      <c r="H18" s="155" t="s">
        <v>29</v>
      </c>
      <c r="I18" s="130">
        <f>I17-I16</f>
        <v>-3</v>
      </c>
      <c r="J18" s="131">
        <f>J17-J16</f>
        <v>3477</v>
      </c>
      <c r="K18" s="155" t="s">
        <v>29</v>
      </c>
      <c r="L18" s="130">
        <f>L17-L16</f>
        <v>0</v>
      </c>
      <c r="M18" s="131">
        <f>M17-M16</f>
        <v>190</v>
      </c>
      <c r="N18" s="155" t="s">
        <v>29</v>
      </c>
      <c r="O18" s="130">
        <f>O17-O16</f>
        <v>2</v>
      </c>
      <c r="P18" s="131">
        <f>P17-P16</f>
        <v>77</v>
      </c>
      <c r="Q18" s="155" t="s">
        <v>29</v>
      </c>
    </row>
    <row r="19" spans="1:19" s="49" customFormat="1" ht="16.5" customHeight="1" x14ac:dyDescent="0.25">
      <c r="A19" s="346"/>
      <c r="B19" s="133" t="s">
        <v>74</v>
      </c>
      <c r="C19" s="135">
        <f>C17/C16-1</f>
        <v>0</v>
      </c>
      <c r="D19" s="136">
        <f>D17/D16-1</f>
        <v>6.3318777292576511E-2</v>
      </c>
      <c r="E19" s="161" t="s">
        <v>29</v>
      </c>
      <c r="F19" s="135">
        <f>F17/F16-1</f>
        <v>-0.16666666666666663</v>
      </c>
      <c r="G19" s="136">
        <f>G17/G16-1</f>
        <v>-6.6132264529058071E-2</v>
      </c>
      <c r="H19" s="161" t="s">
        <v>29</v>
      </c>
      <c r="I19" s="135">
        <f t="shared" ref="I19:O19" si="0">I17/I16-1</f>
        <v>-7.9365079365079083E-3</v>
      </c>
      <c r="J19" s="136">
        <f>J17/J16-1</f>
        <v>4.3920924651045246E-2</v>
      </c>
      <c r="K19" s="161" t="s">
        <v>29</v>
      </c>
      <c r="L19" s="135">
        <f t="shared" si="0"/>
        <v>0</v>
      </c>
      <c r="M19" s="136">
        <f>M17/M16-1</f>
        <v>1.9427402862985721E-2</v>
      </c>
      <c r="N19" s="161" t="s">
        <v>29</v>
      </c>
      <c r="O19" s="135">
        <f t="shared" si="0"/>
        <v>0.28571428571428581</v>
      </c>
      <c r="P19" s="136">
        <f>P17/P16-1</f>
        <v>0.17579908675799083</v>
      </c>
      <c r="Q19" s="161" t="s">
        <v>29</v>
      </c>
    </row>
    <row r="20" spans="1:19" ht="15.75" customHeight="1" x14ac:dyDescent="0.25">
      <c r="A20" s="339" t="s">
        <v>145</v>
      </c>
      <c r="B20" s="139" t="s">
        <v>73</v>
      </c>
      <c r="C20" s="141">
        <f>C17-C12</f>
        <v>0</v>
      </c>
      <c r="D20" s="142">
        <f>D17-D12</f>
        <v>136</v>
      </c>
      <c r="E20" s="158" t="s">
        <v>29</v>
      </c>
      <c r="F20" s="141">
        <f>F17-F12</f>
        <v>0</v>
      </c>
      <c r="G20" s="142">
        <f>G17-G12</f>
        <v>44</v>
      </c>
      <c r="H20" s="158" t="s">
        <v>29</v>
      </c>
      <c r="I20" s="141">
        <f>I17-I12</f>
        <v>-11</v>
      </c>
      <c r="J20" s="142">
        <f>J17-J12</f>
        <v>7174</v>
      </c>
      <c r="K20" s="158" t="s">
        <v>29</v>
      </c>
      <c r="L20" s="141">
        <f>L17-L12</f>
        <v>-5</v>
      </c>
      <c r="M20" s="142">
        <f>M17-M12</f>
        <v>53</v>
      </c>
      <c r="N20" s="158" t="s">
        <v>29</v>
      </c>
      <c r="O20" s="141">
        <f>O17-O12</f>
        <v>3</v>
      </c>
      <c r="P20" s="142">
        <f>P17-P12</f>
        <v>210</v>
      </c>
      <c r="Q20" s="158" t="s">
        <v>29</v>
      </c>
    </row>
    <row r="21" spans="1:19" x14ac:dyDescent="0.25">
      <c r="A21" s="346"/>
      <c r="B21" s="133" t="s">
        <v>74</v>
      </c>
      <c r="C21" s="135">
        <f>C17/C12-1</f>
        <v>0</v>
      </c>
      <c r="D21" s="136">
        <f>D17/D12-1</f>
        <v>0.10264150943396233</v>
      </c>
      <c r="E21" s="161" t="s">
        <v>29</v>
      </c>
      <c r="F21" s="135">
        <f>F17/F12-1</f>
        <v>0</v>
      </c>
      <c r="G21" s="136">
        <f>G17/G12-1</f>
        <v>0.10426540284360186</v>
      </c>
      <c r="H21" s="161" t="s">
        <v>29</v>
      </c>
      <c r="I21" s="135">
        <f>I17/I12-1</f>
        <v>-2.8497409326424861E-2</v>
      </c>
      <c r="J21" s="136">
        <f>J17/J12-1</f>
        <v>9.5060157947739476E-2</v>
      </c>
      <c r="K21" s="161" t="s">
        <v>29</v>
      </c>
      <c r="L21" s="135">
        <f>L17/L12-1</f>
        <v>-5.555555555555558E-2</v>
      </c>
      <c r="M21" s="136">
        <f>M17/M12-1</f>
        <v>5.344358172834518E-3</v>
      </c>
      <c r="N21" s="161" t="s">
        <v>29</v>
      </c>
      <c r="O21" s="135">
        <f>O17/O12-1</f>
        <v>0.5</v>
      </c>
      <c r="P21" s="136">
        <f>P17/P12-1</f>
        <v>0.68852459016393452</v>
      </c>
      <c r="Q21" s="161" t="s">
        <v>29</v>
      </c>
    </row>
    <row r="22" spans="1:19" ht="15.75" customHeight="1" x14ac:dyDescent="0.25">
      <c r="A22" s="339" t="s">
        <v>146</v>
      </c>
      <c r="B22" s="139" t="s">
        <v>73</v>
      </c>
      <c r="C22" s="141">
        <f>C17-C7</f>
        <v>-2</v>
      </c>
      <c r="D22" s="142">
        <f>D17-D7</f>
        <v>173</v>
      </c>
      <c r="E22" s="158" t="s">
        <v>29</v>
      </c>
      <c r="F22" s="141">
        <f>F17-F7</f>
        <v>1</v>
      </c>
      <c r="G22" s="142">
        <f>G17-G7</f>
        <v>69</v>
      </c>
      <c r="H22" s="158" t="s">
        <v>29</v>
      </c>
      <c r="I22" s="141">
        <f>I17-I7</f>
        <v>-17</v>
      </c>
      <c r="J22" s="142">
        <f>J17-J7</f>
        <v>-5605</v>
      </c>
      <c r="K22" s="158" t="s">
        <v>29</v>
      </c>
      <c r="L22" s="141">
        <f>L17-L7</f>
        <v>-6</v>
      </c>
      <c r="M22" s="142">
        <f>M17-M7</f>
        <v>-317</v>
      </c>
      <c r="N22" s="158" t="s">
        <v>29</v>
      </c>
      <c r="O22" s="141">
        <f>O17-O7</f>
        <v>4</v>
      </c>
      <c r="P22" s="142">
        <f>P17-P7</f>
        <v>176</v>
      </c>
      <c r="Q22" s="158" t="s">
        <v>29</v>
      </c>
    </row>
    <row r="23" spans="1:19" ht="15.75" customHeight="1" thickBot="1" x14ac:dyDescent="0.3">
      <c r="A23" s="340"/>
      <c r="B23" s="144" t="s">
        <v>74</v>
      </c>
      <c r="C23" s="145">
        <f>C17/C7-1</f>
        <v>-6.8965517241379337E-2</v>
      </c>
      <c r="D23" s="146">
        <f>D17/D7-1</f>
        <v>0.13431677018633548</v>
      </c>
      <c r="E23" s="165" t="s">
        <v>29</v>
      </c>
      <c r="F23" s="145">
        <f>F17/F7-1</f>
        <v>0.25</v>
      </c>
      <c r="G23" s="146">
        <f>G17/G7-1</f>
        <v>0.17380352644836261</v>
      </c>
      <c r="H23" s="165" t="s">
        <v>29</v>
      </c>
      <c r="I23" s="145">
        <f>I17/I7-1</f>
        <v>-4.3367346938775531E-2</v>
      </c>
      <c r="J23" s="146">
        <f>J17/J7-1</f>
        <v>-6.3514907022335088E-2</v>
      </c>
      <c r="K23" s="165" t="s">
        <v>29</v>
      </c>
      <c r="L23" s="145">
        <f>L17/L7-1</f>
        <v>-6.5934065934065922E-2</v>
      </c>
      <c r="M23" s="146">
        <f>M17/M7-1</f>
        <v>-3.0815592495382571E-2</v>
      </c>
      <c r="N23" s="165" t="s">
        <v>29</v>
      </c>
      <c r="O23" s="145">
        <f>O17/O7-1</f>
        <v>0.8</v>
      </c>
      <c r="P23" s="146">
        <f>P17/P7-1</f>
        <v>0.5191740412979351</v>
      </c>
      <c r="Q23" s="165" t="s">
        <v>29</v>
      </c>
    </row>
    <row r="24" spans="1:19" ht="15.75" customHeight="1" x14ac:dyDescent="0.25">
      <c r="A24" s="242" t="s">
        <v>179</v>
      </c>
      <c r="B24" s="56"/>
      <c r="F24" s="210"/>
    </row>
    <row r="25" spans="1:19" s="192" customFormat="1" x14ac:dyDescent="0.25">
      <c r="A25" s="242" t="s">
        <v>132</v>
      </c>
      <c r="B25" s="56"/>
    </row>
    <row r="26" spans="1:19" ht="18.75" customHeight="1" x14ac:dyDescent="0.25">
      <c r="A26" s="241" t="s">
        <v>115</v>
      </c>
    </row>
    <row r="27" spans="1:19" x14ac:dyDescent="0.25">
      <c r="A27" s="101"/>
    </row>
    <row r="28" spans="1:19" ht="15.75" customHeight="1" x14ac:dyDescent="0.25"/>
    <row r="29" spans="1:19" ht="15.75" customHeight="1" x14ac:dyDescent="0.25"/>
    <row r="32" spans="1:19" ht="30" customHeight="1" x14ac:dyDescent="0.25"/>
    <row r="33" ht="15.75" customHeight="1" x14ac:dyDescent="0.25"/>
    <row r="35" ht="15.75" customHeight="1" x14ac:dyDescent="0.25"/>
    <row r="36" ht="15.75" customHeight="1" x14ac:dyDescent="0.25"/>
    <row r="37" ht="15.75" customHeight="1" x14ac:dyDescent="0.25"/>
    <row r="39" ht="60" customHeight="1" x14ac:dyDescent="0.25"/>
    <row r="40" ht="15.75" customHeight="1" x14ac:dyDescent="0.25"/>
    <row r="41" ht="15.75" customHeight="1" x14ac:dyDescent="0.25"/>
    <row r="42" ht="15.75" customHeight="1" x14ac:dyDescent="0.25"/>
    <row r="46" ht="75" customHeight="1" x14ac:dyDescent="0.25"/>
    <row r="48" ht="15.75" customHeight="1" x14ac:dyDescent="0.25"/>
    <row r="49" ht="15.75" customHeight="1" x14ac:dyDescent="0.25"/>
    <row r="50" ht="15.75" customHeight="1" x14ac:dyDescent="0.25"/>
    <row r="58" ht="15.75" customHeight="1" x14ac:dyDescent="0.25"/>
    <row r="60" ht="30" customHeight="1" x14ac:dyDescent="0.25"/>
    <row r="67" ht="45" customHeight="1" x14ac:dyDescent="0.25"/>
    <row r="74" ht="75" customHeight="1" x14ac:dyDescent="0.25"/>
    <row r="81" ht="75" customHeight="1" x14ac:dyDescent="0.25"/>
    <row r="88" ht="30" customHeight="1" x14ac:dyDescent="0.25"/>
    <row r="95" ht="60" customHeight="1" x14ac:dyDescent="0.25"/>
    <row r="102" ht="75" customHeight="1" x14ac:dyDescent="0.25"/>
    <row r="109" ht="15.75" customHeight="1" x14ac:dyDescent="0.25"/>
    <row r="114" ht="15.75" customHeight="1" x14ac:dyDescent="0.25"/>
  </sheetData>
  <mergeCells count="30">
    <mergeCell ref="P5:Q5"/>
    <mergeCell ref="A17:B17"/>
    <mergeCell ref="L3:N4"/>
    <mergeCell ref="O3:Q4"/>
    <mergeCell ref="M5:N5"/>
    <mergeCell ref="L5:L6"/>
    <mergeCell ref="O5:O6"/>
    <mergeCell ref="C3:E4"/>
    <mergeCell ref="F3:H4"/>
    <mergeCell ref="I3:K4"/>
    <mergeCell ref="D5:E5"/>
    <mergeCell ref="G5:H5"/>
    <mergeCell ref="J5:K5"/>
    <mergeCell ref="C5:C6"/>
    <mergeCell ref="F5:F6"/>
    <mergeCell ref="I5:I6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A1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R26"/>
  <sheetViews>
    <sheetView zoomScaleNormal="100" workbookViewId="0"/>
  </sheetViews>
  <sheetFormatPr defaultRowHeight="15" x14ac:dyDescent="0.25"/>
  <cols>
    <col min="1" max="1" width="24.28515625" customWidth="1"/>
    <col min="2" max="5" width="7" customWidth="1"/>
    <col min="6" max="11" width="6.42578125" customWidth="1"/>
    <col min="12" max="12" width="6.42578125" style="49" customWidth="1"/>
    <col min="13" max="14" width="6.42578125" customWidth="1"/>
    <col min="15" max="16" width="6.42578125" style="49" customWidth="1"/>
    <col min="17" max="17" width="6.85546875" style="49" customWidth="1"/>
    <col min="18" max="18" width="6.42578125" style="49" customWidth="1"/>
  </cols>
  <sheetData>
    <row r="1" spans="1:18" s="1" customFormat="1" ht="17.25" customHeight="1" x14ac:dyDescent="0.2">
      <c r="A1" s="45" t="s">
        <v>157</v>
      </c>
      <c r="L1" s="45"/>
      <c r="O1" s="115"/>
      <c r="P1" s="45"/>
      <c r="Q1" s="45"/>
      <c r="R1" s="45"/>
    </row>
    <row r="2" spans="1:18" s="2" customFormat="1" ht="17.25" customHeight="1" thickBot="1" x14ac:dyDescent="0.3">
      <c r="A2" s="68" t="s">
        <v>75</v>
      </c>
      <c r="I2" s="2" t="s">
        <v>0</v>
      </c>
      <c r="L2" s="46"/>
      <c r="O2" s="46"/>
      <c r="P2" s="46"/>
      <c r="Q2" s="46"/>
      <c r="R2" s="46"/>
    </row>
    <row r="3" spans="1:18" ht="22.5" customHeight="1" x14ac:dyDescent="0.25">
      <c r="A3" s="408" t="s">
        <v>91</v>
      </c>
      <c r="B3" s="350" t="s">
        <v>78</v>
      </c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53" t="s">
        <v>144</v>
      </c>
      <c r="N3" s="354"/>
      <c r="O3" s="355" t="s">
        <v>145</v>
      </c>
      <c r="P3" s="354"/>
      <c r="Q3" s="355" t="s">
        <v>146</v>
      </c>
      <c r="R3" s="356"/>
    </row>
    <row r="4" spans="1:18" ht="22.5" customHeight="1" thickBot="1" x14ac:dyDescent="0.3">
      <c r="A4" s="409"/>
      <c r="B4" s="147" t="s">
        <v>5</v>
      </c>
      <c r="C4" s="147" t="s">
        <v>6</v>
      </c>
      <c r="D4" s="147" t="s">
        <v>7</v>
      </c>
      <c r="E4" s="147" t="s">
        <v>8</v>
      </c>
      <c r="F4" s="147" t="s">
        <v>9</v>
      </c>
      <c r="G4" s="148" t="s">
        <v>63</v>
      </c>
      <c r="H4" s="148" t="s">
        <v>71</v>
      </c>
      <c r="I4" s="148" t="s">
        <v>106</v>
      </c>
      <c r="J4" s="148" t="s">
        <v>121</v>
      </c>
      <c r="K4" s="148" t="s">
        <v>137</v>
      </c>
      <c r="L4" s="149" t="s">
        <v>147</v>
      </c>
      <c r="M4" s="150" t="s">
        <v>73</v>
      </c>
      <c r="N4" s="15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</row>
    <row r="5" spans="1:18" ht="21.75" customHeight="1" x14ac:dyDescent="0.25">
      <c r="A5" s="78" t="s">
        <v>35</v>
      </c>
      <c r="B5" s="258">
        <v>100558</v>
      </c>
      <c r="C5" s="79">
        <v>97491</v>
      </c>
      <c r="D5" s="258">
        <v>94759</v>
      </c>
      <c r="E5" s="259">
        <v>91841</v>
      </c>
      <c r="F5" s="259">
        <v>89467</v>
      </c>
      <c r="G5" s="259">
        <v>87437</v>
      </c>
      <c r="H5" s="259">
        <v>86590</v>
      </c>
      <c r="I5" s="259">
        <v>88783</v>
      </c>
      <c r="J5" s="259">
        <v>90641</v>
      </c>
      <c r="K5" s="259">
        <v>91256</v>
      </c>
      <c r="L5" s="61">
        <v>95054</v>
      </c>
      <c r="M5" s="83">
        <f>L5-K5</f>
        <v>3798</v>
      </c>
      <c r="N5" s="84">
        <f>L5/K5-1</f>
        <v>4.1619181204523459E-2</v>
      </c>
      <c r="O5" s="85">
        <f>L5-G5</f>
        <v>7617</v>
      </c>
      <c r="P5" s="86">
        <f>L5/G5-1</f>
        <v>8.711415075997575E-2</v>
      </c>
      <c r="Q5" s="87">
        <f t="shared" ref="Q5:Q16" si="0">L5-B5</f>
        <v>-5504</v>
      </c>
      <c r="R5" s="88">
        <f>L5/B5-1</f>
        <v>-5.4734581037809038E-2</v>
      </c>
    </row>
    <row r="6" spans="1:18" ht="24.75" customHeight="1" x14ac:dyDescent="0.25">
      <c r="A6" s="43" t="s">
        <v>36</v>
      </c>
      <c r="B6" s="77">
        <v>89</v>
      </c>
      <c r="C6" s="77">
        <v>91</v>
      </c>
      <c r="D6" s="77">
        <v>62</v>
      </c>
      <c r="E6" s="256">
        <v>75</v>
      </c>
      <c r="F6" s="256">
        <v>82</v>
      </c>
      <c r="G6" s="256">
        <v>60</v>
      </c>
      <c r="H6" s="256">
        <v>46</v>
      </c>
      <c r="I6" s="256">
        <v>26</v>
      </c>
      <c r="J6" s="256">
        <v>16</v>
      </c>
      <c r="K6" s="256">
        <v>13</v>
      </c>
      <c r="L6" s="66">
        <v>24</v>
      </c>
      <c r="M6" s="89">
        <f t="shared" ref="M6:M12" si="1">L6-K6</f>
        <v>11</v>
      </c>
      <c r="N6" s="90">
        <f t="shared" ref="N6:N12" si="2">L6/K6-1</f>
        <v>0.84615384615384626</v>
      </c>
      <c r="O6" s="91">
        <f t="shared" ref="O6:O12" si="3">L6-G6</f>
        <v>-36</v>
      </c>
      <c r="P6" s="92">
        <f t="shared" ref="P6:P12" si="4">L6/G6-1</f>
        <v>-0.6</v>
      </c>
      <c r="Q6" s="93">
        <f t="shared" si="0"/>
        <v>-65</v>
      </c>
      <c r="R6" s="94">
        <f t="shared" ref="R6:R12" si="5">L6/B6-1</f>
        <v>-0.7303370786516854</v>
      </c>
    </row>
    <row r="7" spans="1:18" ht="24.75" customHeight="1" x14ac:dyDescent="0.25">
      <c r="A7" s="43" t="s">
        <v>37</v>
      </c>
      <c r="B7" s="77">
        <v>20877</v>
      </c>
      <c r="C7" s="77">
        <v>20822</v>
      </c>
      <c r="D7" s="77">
        <v>20955</v>
      </c>
      <c r="E7" s="256">
        <v>20684</v>
      </c>
      <c r="F7" s="256">
        <v>20532</v>
      </c>
      <c r="G7" s="256">
        <v>20306</v>
      </c>
      <c r="H7" s="256">
        <v>19784</v>
      </c>
      <c r="I7" s="256">
        <v>19283</v>
      </c>
      <c r="J7" s="256">
        <v>18526</v>
      </c>
      <c r="K7" s="256">
        <v>17708</v>
      </c>
      <c r="L7" s="66">
        <v>17832</v>
      </c>
      <c r="M7" s="89">
        <f t="shared" si="1"/>
        <v>124</v>
      </c>
      <c r="N7" s="90">
        <f t="shared" si="2"/>
        <v>7.0024847526541922E-3</v>
      </c>
      <c r="O7" s="91">
        <f t="shared" si="3"/>
        <v>-2474</v>
      </c>
      <c r="P7" s="92">
        <f t="shared" si="4"/>
        <v>-0.12183591056830489</v>
      </c>
      <c r="Q7" s="93">
        <f t="shared" si="0"/>
        <v>-3045</v>
      </c>
      <c r="R7" s="94">
        <f t="shared" si="5"/>
        <v>-0.14585428940939793</v>
      </c>
    </row>
    <row r="8" spans="1:18" ht="24.75" customHeight="1" x14ac:dyDescent="0.25">
      <c r="A8" s="43" t="s">
        <v>92</v>
      </c>
      <c r="B8" s="77">
        <v>7889</v>
      </c>
      <c r="C8" s="77">
        <v>7911</v>
      </c>
      <c r="D8" s="77">
        <v>7914</v>
      </c>
      <c r="E8" s="256">
        <v>7963</v>
      </c>
      <c r="F8" s="256">
        <v>8153</v>
      </c>
      <c r="G8" s="256">
        <v>8609</v>
      </c>
      <c r="H8" s="256">
        <v>9120</v>
      </c>
      <c r="I8" s="256">
        <v>9858</v>
      </c>
      <c r="J8" s="256">
        <v>10718</v>
      </c>
      <c r="K8" s="256">
        <v>11135</v>
      </c>
      <c r="L8" s="66">
        <v>11862</v>
      </c>
      <c r="M8" s="89">
        <f t="shared" si="1"/>
        <v>727</v>
      </c>
      <c r="N8" s="90">
        <f t="shared" si="2"/>
        <v>6.5289627301302167E-2</v>
      </c>
      <c r="O8" s="91">
        <f t="shared" si="3"/>
        <v>3253</v>
      </c>
      <c r="P8" s="92">
        <f t="shared" si="4"/>
        <v>0.37786037867348132</v>
      </c>
      <c r="Q8" s="93">
        <f t="shared" si="0"/>
        <v>3973</v>
      </c>
      <c r="R8" s="94">
        <f t="shared" si="5"/>
        <v>0.50361262517429339</v>
      </c>
    </row>
    <row r="9" spans="1:18" ht="24.75" customHeight="1" x14ac:dyDescent="0.25">
      <c r="A9" s="43" t="s">
        <v>38</v>
      </c>
      <c r="B9" s="77">
        <v>374</v>
      </c>
      <c r="C9" s="77">
        <v>377</v>
      </c>
      <c r="D9" s="77">
        <v>439</v>
      </c>
      <c r="E9" s="256">
        <v>455</v>
      </c>
      <c r="F9" s="256">
        <v>473</v>
      </c>
      <c r="G9" s="256">
        <v>436</v>
      </c>
      <c r="H9" s="256">
        <v>414</v>
      </c>
      <c r="I9" s="256">
        <v>444</v>
      </c>
      <c r="J9" s="256">
        <v>411</v>
      </c>
      <c r="K9" s="256">
        <v>385</v>
      </c>
      <c r="L9" s="66">
        <v>425</v>
      </c>
      <c r="M9" s="89">
        <f t="shared" si="1"/>
        <v>40</v>
      </c>
      <c r="N9" s="90">
        <f t="shared" si="2"/>
        <v>0.10389610389610393</v>
      </c>
      <c r="O9" s="91">
        <f t="shared" si="3"/>
        <v>-11</v>
      </c>
      <c r="P9" s="92">
        <f t="shared" si="4"/>
        <v>-2.5229357798165153E-2</v>
      </c>
      <c r="Q9" s="93">
        <f t="shared" si="0"/>
        <v>51</v>
      </c>
      <c r="R9" s="94">
        <f t="shared" si="5"/>
        <v>0.13636363636363646</v>
      </c>
    </row>
    <row r="10" spans="1:18" ht="24.75" customHeight="1" x14ac:dyDescent="0.25">
      <c r="A10" s="43" t="s">
        <v>39</v>
      </c>
      <c r="B10" s="77">
        <v>6118</v>
      </c>
      <c r="C10" s="77">
        <v>6395</v>
      </c>
      <c r="D10" s="77">
        <v>6656</v>
      </c>
      <c r="E10" s="256">
        <v>6706</v>
      </c>
      <c r="F10" s="256">
        <v>6518</v>
      </c>
      <c r="G10" s="256">
        <v>6443</v>
      </c>
      <c r="H10" s="256">
        <v>6617</v>
      </c>
      <c r="I10" s="256">
        <v>6905</v>
      </c>
      <c r="J10" s="256">
        <v>7175</v>
      </c>
      <c r="K10" s="256">
        <v>7341</v>
      </c>
      <c r="L10" s="66">
        <v>7554</v>
      </c>
      <c r="M10" s="89">
        <f t="shared" si="1"/>
        <v>213</v>
      </c>
      <c r="N10" s="90">
        <f t="shared" si="2"/>
        <v>2.9015120555782481E-2</v>
      </c>
      <c r="O10" s="91">
        <f t="shared" si="3"/>
        <v>1111</v>
      </c>
      <c r="P10" s="92">
        <f t="shared" si="4"/>
        <v>0.1724352009933261</v>
      </c>
      <c r="Q10" s="93">
        <f t="shared" si="0"/>
        <v>1436</v>
      </c>
      <c r="R10" s="94">
        <f t="shared" si="5"/>
        <v>0.23471722785223936</v>
      </c>
    </row>
    <row r="11" spans="1:18" ht="15" customHeight="1" x14ac:dyDescent="0.25">
      <c r="A11" s="43" t="s">
        <v>40</v>
      </c>
      <c r="B11" s="77">
        <v>416</v>
      </c>
      <c r="C11" s="77">
        <v>359</v>
      </c>
      <c r="D11" s="77">
        <v>382</v>
      </c>
      <c r="E11" s="256">
        <v>381</v>
      </c>
      <c r="F11" s="256">
        <v>348</v>
      </c>
      <c r="G11" s="256">
        <v>346</v>
      </c>
      <c r="H11" s="256">
        <v>351</v>
      </c>
      <c r="I11" s="256">
        <v>384</v>
      </c>
      <c r="J11" s="256">
        <v>435</v>
      </c>
      <c r="K11" s="256">
        <v>425</v>
      </c>
      <c r="L11" s="66">
        <v>457</v>
      </c>
      <c r="M11" s="89">
        <f t="shared" si="1"/>
        <v>32</v>
      </c>
      <c r="N11" s="90">
        <f t="shared" si="2"/>
        <v>7.5294117647058734E-2</v>
      </c>
      <c r="O11" s="91">
        <f t="shared" si="3"/>
        <v>111</v>
      </c>
      <c r="P11" s="92">
        <f t="shared" si="4"/>
        <v>0.32080924855491322</v>
      </c>
      <c r="Q11" s="93">
        <f t="shared" si="0"/>
        <v>41</v>
      </c>
      <c r="R11" s="94">
        <f t="shared" si="5"/>
        <v>9.8557692307692291E-2</v>
      </c>
    </row>
    <row r="12" spans="1:18" ht="24.75" customHeight="1" x14ac:dyDescent="0.25">
      <c r="A12" s="43" t="s">
        <v>41</v>
      </c>
      <c r="B12" s="77">
        <v>61</v>
      </c>
      <c r="C12" s="77">
        <v>45</v>
      </c>
      <c r="D12" s="77">
        <v>41</v>
      </c>
      <c r="E12" s="256">
        <v>56</v>
      </c>
      <c r="F12" s="256">
        <v>78</v>
      </c>
      <c r="G12" s="256">
        <v>73</v>
      </c>
      <c r="H12" s="256">
        <v>64</v>
      </c>
      <c r="I12" s="256">
        <v>58</v>
      </c>
      <c r="J12" s="256">
        <v>58</v>
      </c>
      <c r="K12" s="256">
        <v>64</v>
      </c>
      <c r="L12" s="66">
        <v>47</v>
      </c>
      <c r="M12" s="89">
        <f t="shared" si="1"/>
        <v>-17</v>
      </c>
      <c r="N12" s="90">
        <f t="shared" si="2"/>
        <v>-0.265625</v>
      </c>
      <c r="O12" s="91">
        <f t="shared" si="3"/>
        <v>-26</v>
      </c>
      <c r="P12" s="92">
        <f t="shared" si="4"/>
        <v>-0.35616438356164382</v>
      </c>
      <c r="Q12" s="93">
        <f t="shared" si="0"/>
        <v>-14</v>
      </c>
      <c r="R12" s="94">
        <f t="shared" si="5"/>
        <v>-0.22950819672131151</v>
      </c>
    </row>
    <row r="13" spans="1:18" ht="24.75" customHeight="1" x14ac:dyDescent="0.25">
      <c r="A13" s="43" t="s">
        <v>42</v>
      </c>
      <c r="B13" s="77">
        <v>5362</v>
      </c>
      <c r="C13" s="77">
        <v>4842</v>
      </c>
      <c r="D13" s="77">
        <v>4395</v>
      </c>
      <c r="E13" s="256">
        <v>4082</v>
      </c>
      <c r="F13" s="256">
        <v>3995</v>
      </c>
      <c r="G13" s="256">
        <v>4016</v>
      </c>
      <c r="H13" s="256">
        <v>4244</v>
      </c>
      <c r="I13" s="256">
        <v>4554</v>
      </c>
      <c r="J13" s="256">
        <v>4887</v>
      </c>
      <c r="K13" s="256">
        <v>5163</v>
      </c>
      <c r="L13" s="66">
        <v>5556</v>
      </c>
      <c r="M13" s="89">
        <f t="shared" ref="M13:M24" si="6">L13-K13</f>
        <v>393</v>
      </c>
      <c r="N13" s="90">
        <f t="shared" ref="N13:N24" si="7">L13/K13-1</f>
        <v>7.6118535735037796E-2</v>
      </c>
      <c r="O13" s="91">
        <f t="shared" ref="O13:O24" si="8">L13-G13</f>
        <v>1540</v>
      </c>
      <c r="P13" s="92">
        <f t="shared" ref="P13:P24" si="9">L13/G13-1</f>
        <v>0.38346613545816743</v>
      </c>
      <c r="Q13" s="93">
        <f t="shared" si="0"/>
        <v>194</v>
      </c>
      <c r="R13" s="94">
        <f t="shared" ref="R13:R24" si="10">L13/B13-1</f>
        <v>3.6180529653114579E-2</v>
      </c>
    </row>
    <row r="14" spans="1:18" ht="24.75" customHeight="1" x14ac:dyDescent="0.25">
      <c r="A14" s="43" t="s">
        <v>43</v>
      </c>
      <c r="B14" s="77">
        <v>469</v>
      </c>
      <c r="C14" s="77">
        <v>489</v>
      </c>
      <c r="D14" s="77">
        <v>564</v>
      </c>
      <c r="E14" s="256">
        <v>646</v>
      </c>
      <c r="F14" s="256">
        <v>650</v>
      </c>
      <c r="G14" s="256">
        <v>665</v>
      </c>
      <c r="H14" s="256">
        <v>708</v>
      </c>
      <c r="I14" s="256">
        <v>776</v>
      </c>
      <c r="J14" s="256">
        <v>804</v>
      </c>
      <c r="K14" s="256">
        <v>824</v>
      </c>
      <c r="L14" s="66">
        <v>844</v>
      </c>
      <c r="M14" s="89">
        <f t="shared" si="6"/>
        <v>20</v>
      </c>
      <c r="N14" s="90">
        <f t="shared" si="7"/>
        <v>2.4271844660194164E-2</v>
      </c>
      <c r="O14" s="91">
        <f t="shared" si="8"/>
        <v>179</v>
      </c>
      <c r="P14" s="92">
        <f t="shared" si="9"/>
        <v>0.26917293233082717</v>
      </c>
      <c r="Q14" s="93">
        <f t="shared" si="0"/>
        <v>375</v>
      </c>
      <c r="R14" s="94">
        <f t="shared" si="10"/>
        <v>0.79957356076759067</v>
      </c>
    </row>
    <row r="15" spans="1:18" ht="24.75" customHeight="1" x14ac:dyDescent="0.25">
      <c r="A15" s="43" t="s">
        <v>44</v>
      </c>
      <c r="B15" s="77">
        <v>11010</v>
      </c>
      <c r="C15" s="77">
        <v>10230</v>
      </c>
      <c r="D15" s="77">
        <v>9156</v>
      </c>
      <c r="E15" s="256">
        <v>8048</v>
      </c>
      <c r="F15" s="256">
        <v>7211</v>
      </c>
      <c r="G15" s="256">
        <v>6547</v>
      </c>
      <c r="H15" s="256">
        <v>6406</v>
      </c>
      <c r="I15" s="256">
        <v>6704</v>
      </c>
      <c r="J15" s="256">
        <v>7291</v>
      </c>
      <c r="K15" s="256">
        <v>7862</v>
      </c>
      <c r="L15" s="66">
        <v>8453</v>
      </c>
      <c r="M15" s="89">
        <f t="shared" si="6"/>
        <v>591</v>
      </c>
      <c r="N15" s="90">
        <f t="shared" si="7"/>
        <v>7.5171712032561677E-2</v>
      </c>
      <c r="O15" s="91">
        <f t="shared" si="8"/>
        <v>1906</v>
      </c>
      <c r="P15" s="92">
        <f t="shared" si="9"/>
        <v>0.29112570643042623</v>
      </c>
      <c r="Q15" s="93">
        <f t="shared" si="0"/>
        <v>-2557</v>
      </c>
      <c r="R15" s="94">
        <f t="shared" si="10"/>
        <v>-0.23224341507720259</v>
      </c>
    </row>
    <row r="16" spans="1:18" ht="15" customHeight="1" x14ac:dyDescent="0.25">
      <c r="A16" s="43" t="s">
        <v>45</v>
      </c>
      <c r="B16" s="77">
        <v>205</v>
      </c>
      <c r="C16" s="77">
        <v>242</v>
      </c>
      <c r="D16" s="77">
        <v>273</v>
      </c>
      <c r="E16" s="256">
        <v>291</v>
      </c>
      <c r="F16" s="256">
        <v>268</v>
      </c>
      <c r="G16" s="256">
        <v>253</v>
      </c>
      <c r="H16" s="256">
        <v>257</v>
      </c>
      <c r="I16" s="256">
        <v>277</v>
      </c>
      <c r="J16" s="256">
        <v>285</v>
      </c>
      <c r="K16" s="256">
        <v>334</v>
      </c>
      <c r="L16" s="66">
        <v>362</v>
      </c>
      <c r="M16" s="89">
        <f t="shared" si="6"/>
        <v>28</v>
      </c>
      <c r="N16" s="90">
        <f t="shared" si="7"/>
        <v>8.3832335329341312E-2</v>
      </c>
      <c r="O16" s="91">
        <f t="shared" si="8"/>
        <v>109</v>
      </c>
      <c r="P16" s="92">
        <f t="shared" si="9"/>
        <v>0.43083003952569165</v>
      </c>
      <c r="Q16" s="93">
        <f t="shared" si="0"/>
        <v>157</v>
      </c>
      <c r="R16" s="94">
        <f t="shared" si="10"/>
        <v>0.76585365853658538</v>
      </c>
    </row>
    <row r="17" spans="1:18" ht="24.75" customHeight="1" x14ac:dyDescent="0.25">
      <c r="A17" s="43" t="s">
        <v>46</v>
      </c>
      <c r="B17" s="77">
        <v>534</v>
      </c>
      <c r="C17" s="77">
        <v>482</v>
      </c>
      <c r="D17" s="77">
        <v>430</v>
      </c>
      <c r="E17" s="256">
        <v>363</v>
      </c>
      <c r="F17" s="256">
        <v>301</v>
      </c>
      <c r="G17" s="256">
        <v>312</v>
      </c>
      <c r="H17" s="256">
        <v>248</v>
      </c>
      <c r="I17" s="256">
        <v>289</v>
      </c>
      <c r="J17" s="256">
        <v>366</v>
      </c>
      <c r="K17" s="256">
        <v>384</v>
      </c>
      <c r="L17" s="66">
        <v>418</v>
      </c>
      <c r="M17" s="89">
        <f t="shared" si="6"/>
        <v>34</v>
      </c>
      <c r="N17" s="90">
        <f t="shared" si="7"/>
        <v>8.8541666666666741E-2</v>
      </c>
      <c r="O17" s="91">
        <f t="shared" si="8"/>
        <v>106</v>
      </c>
      <c r="P17" s="92">
        <f t="shared" si="9"/>
        <v>0.33974358974358965</v>
      </c>
      <c r="Q17" s="118">
        <f t="shared" ref="Q17:Q22" si="11">L17-B17</f>
        <v>-116</v>
      </c>
      <c r="R17" s="222">
        <f>L17/B17-1</f>
        <v>-0.21722846441947563</v>
      </c>
    </row>
    <row r="18" spans="1:18" ht="15" customHeight="1" x14ac:dyDescent="0.25">
      <c r="A18" s="43" t="s">
        <v>47</v>
      </c>
      <c r="B18" s="77">
        <v>9247</v>
      </c>
      <c r="C18" s="77">
        <v>9348</v>
      </c>
      <c r="D18" s="77">
        <v>9274</v>
      </c>
      <c r="E18" s="256">
        <v>9421</v>
      </c>
      <c r="F18" s="256">
        <v>9413</v>
      </c>
      <c r="G18" s="256">
        <v>9260</v>
      </c>
      <c r="H18" s="256">
        <v>9109</v>
      </c>
      <c r="I18" s="256">
        <v>9289</v>
      </c>
      <c r="J18" s="256">
        <v>9373</v>
      </c>
      <c r="K18" s="256">
        <v>9694</v>
      </c>
      <c r="L18" s="66">
        <v>10325</v>
      </c>
      <c r="M18" s="89">
        <f t="shared" si="6"/>
        <v>631</v>
      </c>
      <c r="N18" s="90">
        <f t="shared" si="7"/>
        <v>6.5091809366618625E-2</v>
      </c>
      <c r="O18" s="91">
        <f t="shared" si="8"/>
        <v>1065</v>
      </c>
      <c r="P18" s="92">
        <f t="shared" si="9"/>
        <v>0.11501079913606915</v>
      </c>
      <c r="Q18" s="93">
        <f t="shared" si="11"/>
        <v>1078</v>
      </c>
      <c r="R18" s="94">
        <f t="shared" si="10"/>
        <v>0.11657834973504921</v>
      </c>
    </row>
    <row r="19" spans="1:18" ht="15" customHeight="1" x14ac:dyDescent="0.25">
      <c r="A19" s="43" t="s">
        <v>48</v>
      </c>
      <c r="B19" s="77">
        <v>867</v>
      </c>
      <c r="C19" s="77">
        <v>948</v>
      </c>
      <c r="D19" s="77">
        <v>1080</v>
      </c>
      <c r="E19" s="256">
        <v>1169</v>
      </c>
      <c r="F19" s="256">
        <v>1292</v>
      </c>
      <c r="G19" s="256">
        <v>1370</v>
      </c>
      <c r="H19" s="256">
        <v>1435</v>
      </c>
      <c r="I19" s="256">
        <v>1587</v>
      </c>
      <c r="J19" s="256">
        <v>1605</v>
      </c>
      <c r="K19" s="256">
        <v>1677</v>
      </c>
      <c r="L19" s="66">
        <v>1961</v>
      </c>
      <c r="M19" s="89">
        <f t="shared" si="6"/>
        <v>284</v>
      </c>
      <c r="N19" s="90">
        <f t="shared" si="7"/>
        <v>0.16935002981514602</v>
      </c>
      <c r="O19" s="91">
        <f t="shared" si="8"/>
        <v>591</v>
      </c>
      <c r="P19" s="92">
        <f t="shared" si="9"/>
        <v>0.43138686131386872</v>
      </c>
      <c r="Q19" s="93">
        <f t="shared" si="11"/>
        <v>1094</v>
      </c>
      <c r="R19" s="94">
        <f t="shared" si="10"/>
        <v>1.2618223760092273</v>
      </c>
    </row>
    <row r="20" spans="1:18" ht="24.75" customHeight="1" x14ac:dyDescent="0.25">
      <c r="A20" s="43" t="s">
        <v>50</v>
      </c>
      <c r="B20" s="77">
        <v>21500</v>
      </c>
      <c r="C20" s="77">
        <v>20032</v>
      </c>
      <c r="D20" s="77">
        <v>18651</v>
      </c>
      <c r="E20" s="256">
        <v>17488</v>
      </c>
      <c r="F20" s="256">
        <v>16357</v>
      </c>
      <c r="G20" s="256">
        <v>14997</v>
      </c>
      <c r="H20" s="256">
        <v>14095</v>
      </c>
      <c r="I20" s="256">
        <v>14118</v>
      </c>
      <c r="J20" s="256">
        <v>14035</v>
      </c>
      <c r="K20" s="256">
        <v>13320</v>
      </c>
      <c r="L20" s="66">
        <v>13573</v>
      </c>
      <c r="M20" s="89">
        <f t="shared" si="6"/>
        <v>253</v>
      </c>
      <c r="N20" s="90">
        <f t="shared" si="7"/>
        <v>1.8993993993994041E-2</v>
      </c>
      <c r="O20" s="91">
        <f t="shared" si="8"/>
        <v>-1424</v>
      </c>
      <c r="P20" s="92">
        <f t="shared" si="9"/>
        <v>-9.495232379809293E-2</v>
      </c>
      <c r="Q20" s="93">
        <f t="shared" si="11"/>
        <v>-7927</v>
      </c>
      <c r="R20" s="94">
        <f t="shared" si="10"/>
        <v>-0.36869767441860468</v>
      </c>
    </row>
    <row r="21" spans="1:18" ht="15" customHeight="1" x14ac:dyDescent="0.25">
      <c r="A21" s="43" t="s">
        <v>51</v>
      </c>
      <c r="B21" s="77">
        <v>5869</v>
      </c>
      <c r="C21" s="77">
        <v>5608</v>
      </c>
      <c r="D21" s="77">
        <v>5406</v>
      </c>
      <c r="E21" s="256">
        <v>5270</v>
      </c>
      <c r="F21" s="256">
        <v>5058</v>
      </c>
      <c r="G21" s="256">
        <v>5012</v>
      </c>
      <c r="H21" s="256">
        <v>4952</v>
      </c>
      <c r="I21" s="256">
        <v>5208</v>
      </c>
      <c r="J21" s="256">
        <v>5395</v>
      </c>
      <c r="K21" s="256">
        <v>5442</v>
      </c>
      <c r="L21" s="66">
        <v>5681</v>
      </c>
      <c r="M21" s="89">
        <f t="shared" si="6"/>
        <v>239</v>
      </c>
      <c r="N21" s="90">
        <f t="shared" si="7"/>
        <v>4.3917677324513127E-2</v>
      </c>
      <c r="O21" s="91">
        <f t="shared" si="8"/>
        <v>669</v>
      </c>
      <c r="P21" s="92">
        <f t="shared" si="9"/>
        <v>0.13347964884277741</v>
      </c>
      <c r="Q21" s="93">
        <f t="shared" si="11"/>
        <v>-188</v>
      </c>
      <c r="R21" s="94">
        <f t="shared" si="10"/>
        <v>-3.203271426137333E-2</v>
      </c>
    </row>
    <row r="22" spans="1:18" ht="15" customHeight="1" x14ac:dyDescent="0.25">
      <c r="A22" s="43" t="s">
        <v>52</v>
      </c>
      <c r="B22" s="77">
        <v>7918</v>
      </c>
      <c r="C22" s="77">
        <v>7320</v>
      </c>
      <c r="D22" s="77">
        <v>7151</v>
      </c>
      <c r="E22" s="256">
        <v>6900</v>
      </c>
      <c r="F22" s="256">
        <v>6959</v>
      </c>
      <c r="G22" s="256">
        <v>6998</v>
      </c>
      <c r="H22" s="256">
        <v>6933</v>
      </c>
      <c r="I22" s="256">
        <v>7174</v>
      </c>
      <c r="J22" s="256">
        <v>7476</v>
      </c>
      <c r="K22" s="256">
        <v>7681</v>
      </c>
      <c r="L22" s="66">
        <v>7767</v>
      </c>
      <c r="M22" s="89">
        <f t="shared" si="6"/>
        <v>86</v>
      </c>
      <c r="N22" s="90">
        <f t="shared" si="7"/>
        <v>1.1196458794427766E-2</v>
      </c>
      <c r="O22" s="91">
        <f t="shared" si="8"/>
        <v>769</v>
      </c>
      <c r="P22" s="92">
        <f t="shared" si="9"/>
        <v>0.10988853958273803</v>
      </c>
      <c r="Q22" s="93">
        <f t="shared" si="11"/>
        <v>-151</v>
      </c>
      <c r="R22" s="94">
        <f t="shared" si="10"/>
        <v>-1.9070472341500389E-2</v>
      </c>
    </row>
    <row r="23" spans="1:18" ht="24.75" customHeight="1" x14ac:dyDescent="0.25">
      <c r="A23" s="43" t="s">
        <v>53</v>
      </c>
      <c r="B23" s="77">
        <v>918</v>
      </c>
      <c r="C23" s="77">
        <v>1093</v>
      </c>
      <c r="D23" s="77">
        <v>1037</v>
      </c>
      <c r="E23" s="256">
        <v>982</v>
      </c>
      <c r="F23" s="256">
        <v>892</v>
      </c>
      <c r="G23" s="256">
        <v>775</v>
      </c>
      <c r="H23" s="256">
        <v>838</v>
      </c>
      <c r="I23" s="256">
        <v>848</v>
      </c>
      <c r="J23" s="256">
        <v>815</v>
      </c>
      <c r="K23" s="256">
        <v>871</v>
      </c>
      <c r="L23" s="66">
        <v>983</v>
      </c>
      <c r="M23" s="89">
        <f t="shared" si="6"/>
        <v>112</v>
      </c>
      <c r="N23" s="90">
        <f t="shared" si="7"/>
        <v>0.12858783008036734</v>
      </c>
      <c r="O23" s="91">
        <f t="shared" si="8"/>
        <v>208</v>
      </c>
      <c r="P23" s="92">
        <f t="shared" si="9"/>
        <v>0.26838709677419348</v>
      </c>
      <c r="Q23" s="93">
        <f>L23-B23</f>
        <v>65</v>
      </c>
      <c r="R23" s="94">
        <f>L23/B23-1</f>
        <v>7.080610021786482E-2</v>
      </c>
    </row>
    <row r="24" spans="1:18" ht="15" customHeight="1" thickBot="1" x14ac:dyDescent="0.3">
      <c r="A24" s="42" t="s">
        <v>54</v>
      </c>
      <c r="B24" s="18">
        <v>835</v>
      </c>
      <c r="C24" s="18">
        <v>857</v>
      </c>
      <c r="D24" s="18">
        <v>893</v>
      </c>
      <c r="E24" s="110">
        <v>861</v>
      </c>
      <c r="F24" s="110">
        <v>887</v>
      </c>
      <c r="G24" s="110">
        <v>959</v>
      </c>
      <c r="H24" s="110">
        <v>969</v>
      </c>
      <c r="I24" s="110">
        <v>1001</v>
      </c>
      <c r="J24" s="110">
        <v>970</v>
      </c>
      <c r="K24" s="110">
        <v>933</v>
      </c>
      <c r="L24" s="67">
        <v>930</v>
      </c>
      <c r="M24" s="95">
        <f t="shared" si="6"/>
        <v>-3</v>
      </c>
      <c r="N24" s="96">
        <f t="shared" si="7"/>
        <v>-3.215434083601254E-3</v>
      </c>
      <c r="O24" s="97">
        <f t="shared" si="8"/>
        <v>-29</v>
      </c>
      <c r="P24" s="98">
        <f t="shared" si="9"/>
        <v>-3.0239833159541152E-2</v>
      </c>
      <c r="Q24" s="99">
        <f>L24-B24</f>
        <v>95</v>
      </c>
      <c r="R24" s="100">
        <f t="shared" si="10"/>
        <v>0.11377245508982026</v>
      </c>
    </row>
    <row r="25" spans="1:18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  <row r="26" spans="1:18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</sheetData>
  <sortState ref="F27:G45">
    <sortCondition descending="1" ref="G27:G45"/>
  </sortState>
  <mergeCells count="5">
    <mergeCell ref="A3:A4"/>
    <mergeCell ref="O3:P3"/>
    <mergeCell ref="Q3:R3"/>
    <mergeCell ref="B3:L3"/>
    <mergeCell ref="M3:N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sqref="A1:P1"/>
    </sheetView>
  </sheetViews>
  <sheetFormatPr defaultColWidth="9.140625" defaultRowHeight="15" x14ac:dyDescent="0.25"/>
  <cols>
    <col min="1" max="1" width="20" style="49" customWidth="1"/>
    <col min="2" max="3" width="6.42578125" style="49" customWidth="1"/>
    <col min="4" max="4" width="7.140625" style="49" customWidth="1"/>
    <col min="5" max="6" width="6.42578125" style="49" customWidth="1"/>
    <col min="7" max="7" width="7.140625" style="49" customWidth="1"/>
    <col min="8" max="18" width="6.42578125" style="49" customWidth="1"/>
    <col min="19" max="19" width="7.5703125" style="49" customWidth="1"/>
    <col min="20" max="16384" width="9.140625" style="49"/>
  </cols>
  <sheetData>
    <row r="1" spans="1:22" s="13" customFormat="1" ht="17.25" customHeight="1" x14ac:dyDescent="0.2">
      <c r="A1" s="410" t="s">
        <v>158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22" s="46" customFormat="1" ht="17.25" customHeight="1" thickBot="1" x14ac:dyDescent="0.3">
      <c r="A2" s="68" t="s">
        <v>75</v>
      </c>
    </row>
    <row r="3" spans="1:22" ht="17.25" customHeight="1" x14ac:dyDescent="0.25">
      <c r="A3" s="380" t="s">
        <v>72</v>
      </c>
      <c r="B3" s="421" t="s">
        <v>96</v>
      </c>
      <c r="C3" s="422"/>
      <c r="D3" s="423"/>
      <c r="E3" s="421" t="s">
        <v>95</v>
      </c>
      <c r="F3" s="422"/>
      <c r="G3" s="423"/>
      <c r="H3" s="418" t="s">
        <v>79</v>
      </c>
      <c r="I3" s="419"/>
      <c r="J3" s="419"/>
      <c r="K3" s="419"/>
      <c r="L3" s="419"/>
      <c r="M3" s="419"/>
      <c r="N3" s="419"/>
      <c r="O3" s="419"/>
      <c r="P3" s="419"/>
      <c r="Q3" s="419"/>
      <c r="R3" s="420"/>
    </row>
    <row r="4" spans="1:22" ht="17.25" customHeight="1" x14ac:dyDescent="0.25">
      <c r="A4" s="382"/>
      <c r="B4" s="415" t="s">
        <v>141</v>
      </c>
      <c r="C4" s="433"/>
      <c r="D4" s="424" t="s">
        <v>83</v>
      </c>
      <c r="E4" s="415" t="s">
        <v>1</v>
      </c>
      <c r="F4" s="411" t="s">
        <v>26</v>
      </c>
      <c r="G4" s="414"/>
      <c r="H4" s="415" t="s">
        <v>1</v>
      </c>
      <c r="I4" s="429" t="s">
        <v>99</v>
      </c>
      <c r="J4" s="430"/>
      <c r="K4" s="411" t="s">
        <v>70</v>
      </c>
      <c r="L4" s="413"/>
      <c r="M4" s="413"/>
      <c r="N4" s="412"/>
      <c r="O4" s="411" t="s">
        <v>82</v>
      </c>
      <c r="P4" s="413"/>
      <c r="Q4" s="413"/>
      <c r="R4" s="414"/>
    </row>
    <row r="5" spans="1:22" ht="17.25" customHeight="1" x14ac:dyDescent="0.25">
      <c r="A5" s="382"/>
      <c r="B5" s="415"/>
      <c r="C5" s="433"/>
      <c r="D5" s="425"/>
      <c r="E5" s="427"/>
      <c r="F5" s="434" t="s">
        <v>67</v>
      </c>
      <c r="G5" s="424" t="s">
        <v>81</v>
      </c>
      <c r="H5" s="416"/>
      <c r="I5" s="431"/>
      <c r="J5" s="432"/>
      <c r="K5" s="411" t="s">
        <v>3</v>
      </c>
      <c r="L5" s="412"/>
      <c r="M5" s="411" t="s">
        <v>64</v>
      </c>
      <c r="N5" s="412"/>
      <c r="O5" s="411" t="s">
        <v>68</v>
      </c>
      <c r="P5" s="412"/>
      <c r="Q5" s="411" t="s">
        <v>27</v>
      </c>
      <c r="R5" s="414"/>
    </row>
    <row r="6" spans="1:22" ht="17.25" customHeight="1" thickBot="1" x14ac:dyDescent="0.3">
      <c r="A6" s="384"/>
      <c r="B6" s="271" t="s">
        <v>142</v>
      </c>
      <c r="C6" s="272" t="s">
        <v>27</v>
      </c>
      <c r="D6" s="426"/>
      <c r="E6" s="428"/>
      <c r="F6" s="435"/>
      <c r="G6" s="426"/>
      <c r="H6" s="417"/>
      <c r="I6" s="272" t="s">
        <v>65</v>
      </c>
      <c r="J6" s="272" t="s">
        <v>66</v>
      </c>
      <c r="K6" s="272" t="s">
        <v>65</v>
      </c>
      <c r="L6" s="272" t="s">
        <v>66</v>
      </c>
      <c r="M6" s="272" t="s">
        <v>65</v>
      </c>
      <c r="N6" s="272" t="s">
        <v>66</v>
      </c>
      <c r="O6" s="272" t="s">
        <v>65</v>
      </c>
      <c r="P6" s="272" t="s">
        <v>66</v>
      </c>
      <c r="Q6" s="272" t="s">
        <v>65</v>
      </c>
      <c r="R6" s="178" t="s">
        <v>66</v>
      </c>
    </row>
    <row r="7" spans="1:22" s="17" customFormat="1" ht="17.25" customHeight="1" x14ac:dyDescent="0.2">
      <c r="A7" s="41" t="s">
        <v>10</v>
      </c>
      <c r="B7" s="275">
        <v>501</v>
      </c>
      <c r="C7" s="286">
        <v>496</v>
      </c>
      <c r="D7" s="278">
        <v>53</v>
      </c>
      <c r="E7" s="276">
        <v>4803.9399999999996</v>
      </c>
      <c r="F7" s="283">
        <v>4151.91</v>
      </c>
      <c r="G7" s="284">
        <v>652.03</v>
      </c>
      <c r="H7" s="291">
        <v>95054</v>
      </c>
      <c r="I7" s="292">
        <v>2446</v>
      </c>
      <c r="J7" s="298">
        <f>I7/$H7</f>
        <v>2.573274138910514E-2</v>
      </c>
      <c r="K7" s="283">
        <v>33311</v>
      </c>
      <c r="L7" s="298">
        <f>K7/$H7</f>
        <v>0.3504429061375639</v>
      </c>
      <c r="M7" s="283">
        <v>61743</v>
      </c>
      <c r="N7" s="298">
        <f>M7/$H7</f>
        <v>0.6495570938624361</v>
      </c>
      <c r="O7" s="283">
        <v>92250</v>
      </c>
      <c r="P7" s="298">
        <f>O7/$H7</f>
        <v>0.97050097839123028</v>
      </c>
      <c r="Q7" s="294">
        <v>2804</v>
      </c>
      <c r="R7" s="299">
        <f>Q7/$H7</f>
        <v>2.9499021608769754E-2</v>
      </c>
      <c r="S7" s="81"/>
      <c r="T7" s="219"/>
      <c r="U7" s="219"/>
      <c r="V7" s="219"/>
    </row>
    <row r="8" spans="1:22" s="17" customFormat="1" ht="17.25" customHeight="1" x14ac:dyDescent="0.2">
      <c r="A8" s="43" t="s">
        <v>11</v>
      </c>
      <c r="B8" s="200">
        <v>39</v>
      </c>
      <c r="C8" s="75">
        <v>38</v>
      </c>
      <c r="D8" s="279">
        <v>7</v>
      </c>
      <c r="E8" s="199">
        <v>432</v>
      </c>
      <c r="F8" s="74">
        <v>325</v>
      </c>
      <c r="G8" s="51">
        <v>107</v>
      </c>
      <c r="H8" s="206">
        <v>9314</v>
      </c>
      <c r="I8" s="293">
        <v>718</v>
      </c>
      <c r="J8" s="300">
        <f t="shared" ref="J8:L21" si="0">I8/$H8</f>
        <v>7.7088254240927634E-2</v>
      </c>
      <c r="K8" s="74">
        <v>3244</v>
      </c>
      <c r="L8" s="300">
        <f t="shared" si="0"/>
        <v>0.34829289242001288</v>
      </c>
      <c r="M8" s="74">
        <v>6070</v>
      </c>
      <c r="N8" s="300">
        <f t="shared" ref="N8:N21" si="1">M8/$H8</f>
        <v>0.65170710757998707</v>
      </c>
      <c r="O8" s="74">
        <v>8025</v>
      </c>
      <c r="P8" s="300">
        <f t="shared" ref="P8:P21" si="2">O8/$H8</f>
        <v>0.86160618423878033</v>
      </c>
      <c r="Q8" s="295">
        <v>1289</v>
      </c>
      <c r="R8" s="207">
        <f t="shared" ref="R8:R21" si="3">Q8/$H8</f>
        <v>0.13839381576121967</v>
      </c>
      <c r="S8" s="81"/>
      <c r="T8" s="219"/>
      <c r="U8" s="219"/>
      <c r="V8" s="219"/>
    </row>
    <row r="9" spans="1:22" s="17" customFormat="1" ht="17.25" customHeight="1" x14ac:dyDescent="0.2">
      <c r="A9" s="43" t="s">
        <v>12</v>
      </c>
      <c r="B9" s="200">
        <v>57</v>
      </c>
      <c r="C9" s="75">
        <v>56</v>
      </c>
      <c r="D9" s="279">
        <v>7</v>
      </c>
      <c r="E9" s="199">
        <v>505.02</v>
      </c>
      <c r="F9" s="74">
        <v>432.02</v>
      </c>
      <c r="G9" s="51">
        <v>73</v>
      </c>
      <c r="H9" s="206">
        <v>9815</v>
      </c>
      <c r="I9" s="293">
        <v>133</v>
      </c>
      <c r="J9" s="300">
        <f t="shared" si="0"/>
        <v>1.3550687722873154E-2</v>
      </c>
      <c r="K9" s="74">
        <v>3213</v>
      </c>
      <c r="L9" s="300">
        <f t="shared" si="0"/>
        <v>0.32735608762098828</v>
      </c>
      <c r="M9" s="74">
        <v>6602</v>
      </c>
      <c r="N9" s="300">
        <f t="shared" si="1"/>
        <v>0.67264391237901167</v>
      </c>
      <c r="O9" s="74">
        <v>9646</v>
      </c>
      <c r="P9" s="300">
        <f t="shared" si="2"/>
        <v>0.98278145695364238</v>
      </c>
      <c r="Q9" s="295">
        <v>169</v>
      </c>
      <c r="R9" s="207">
        <f t="shared" si="3"/>
        <v>1.7218543046357615E-2</v>
      </c>
      <c r="S9" s="81"/>
      <c r="T9" s="219"/>
      <c r="U9" s="219"/>
      <c r="V9" s="219"/>
    </row>
    <row r="10" spans="1:22" s="17" customFormat="1" ht="17.25" customHeight="1" x14ac:dyDescent="0.2">
      <c r="A10" s="43" t="s">
        <v>13</v>
      </c>
      <c r="B10" s="200">
        <v>35</v>
      </c>
      <c r="C10" s="75">
        <v>35</v>
      </c>
      <c r="D10" s="279">
        <v>7</v>
      </c>
      <c r="E10" s="199">
        <v>313.95000000000005</v>
      </c>
      <c r="F10" s="74">
        <v>305.95000000000005</v>
      </c>
      <c r="G10" s="51">
        <v>8</v>
      </c>
      <c r="H10" s="206">
        <v>6758</v>
      </c>
      <c r="I10" s="293">
        <v>210</v>
      </c>
      <c r="J10" s="300">
        <f t="shared" si="0"/>
        <v>3.1074282332050902E-2</v>
      </c>
      <c r="K10" s="74">
        <v>2299</v>
      </c>
      <c r="L10" s="300">
        <f t="shared" si="0"/>
        <v>0.34018940514945251</v>
      </c>
      <c r="M10" s="74">
        <v>4459</v>
      </c>
      <c r="N10" s="300">
        <f t="shared" si="1"/>
        <v>0.65981059485054749</v>
      </c>
      <c r="O10" s="74">
        <v>6633</v>
      </c>
      <c r="P10" s="300">
        <f t="shared" si="2"/>
        <v>0.98150340337377917</v>
      </c>
      <c r="Q10" s="295">
        <v>125</v>
      </c>
      <c r="R10" s="207">
        <f t="shared" si="3"/>
        <v>1.8496596626220774E-2</v>
      </c>
      <c r="S10" s="81"/>
      <c r="T10" s="219"/>
      <c r="U10" s="219"/>
      <c r="V10" s="219"/>
    </row>
    <row r="11" spans="1:22" s="17" customFormat="1" ht="17.25" customHeight="1" x14ac:dyDescent="0.2">
      <c r="A11" s="43" t="s">
        <v>14</v>
      </c>
      <c r="B11" s="200">
        <v>26</v>
      </c>
      <c r="C11" s="303">
        <v>26</v>
      </c>
      <c r="D11" s="304">
        <v>2</v>
      </c>
      <c r="E11" s="199">
        <v>263.98</v>
      </c>
      <c r="F11" s="74">
        <v>250.98</v>
      </c>
      <c r="G11" s="51">
        <v>13</v>
      </c>
      <c r="H11" s="206">
        <v>5483</v>
      </c>
      <c r="I11" s="293">
        <v>132</v>
      </c>
      <c r="J11" s="300">
        <f t="shared" si="0"/>
        <v>2.4074411818347619E-2</v>
      </c>
      <c r="K11" s="74">
        <v>1922</v>
      </c>
      <c r="L11" s="300">
        <f t="shared" si="0"/>
        <v>0.35053802662775851</v>
      </c>
      <c r="M11" s="74">
        <v>3561</v>
      </c>
      <c r="N11" s="300">
        <f t="shared" si="1"/>
        <v>0.64946197337224143</v>
      </c>
      <c r="O11" s="74">
        <v>5367</v>
      </c>
      <c r="P11" s="300">
        <f t="shared" si="2"/>
        <v>0.97884369870508847</v>
      </c>
      <c r="Q11" s="295">
        <v>116</v>
      </c>
      <c r="R11" s="207">
        <f t="shared" si="3"/>
        <v>2.1156301294911545E-2</v>
      </c>
      <c r="S11" s="81"/>
      <c r="T11" s="219"/>
      <c r="U11" s="219"/>
      <c r="V11" s="219"/>
    </row>
    <row r="12" spans="1:22" s="17" customFormat="1" ht="17.25" customHeight="1" x14ac:dyDescent="0.2">
      <c r="A12" s="43" t="s">
        <v>15</v>
      </c>
      <c r="B12" s="200">
        <v>16</v>
      </c>
      <c r="C12" s="303">
        <v>16</v>
      </c>
      <c r="D12" s="303">
        <v>0</v>
      </c>
      <c r="E12" s="199">
        <v>143.01</v>
      </c>
      <c r="F12" s="74">
        <v>136.01</v>
      </c>
      <c r="G12" s="51">
        <v>7</v>
      </c>
      <c r="H12" s="206">
        <v>2772</v>
      </c>
      <c r="I12" s="297" t="s">
        <v>178</v>
      </c>
      <c r="J12" s="300" t="s">
        <v>178</v>
      </c>
      <c r="K12" s="74">
        <v>1007</v>
      </c>
      <c r="L12" s="300">
        <f t="shared" si="0"/>
        <v>0.36327561327561325</v>
      </c>
      <c r="M12" s="74">
        <v>1765</v>
      </c>
      <c r="N12" s="300">
        <f t="shared" si="1"/>
        <v>0.63672438672438669</v>
      </c>
      <c r="O12" s="74">
        <v>2772</v>
      </c>
      <c r="P12" s="300">
        <f t="shared" si="2"/>
        <v>1</v>
      </c>
      <c r="Q12" s="297" t="s">
        <v>178</v>
      </c>
      <c r="R12" s="207" t="s">
        <v>178</v>
      </c>
      <c r="S12" s="81"/>
      <c r="T12" s="219"/>
      <c r="U12" s="219"/>
      <c r="V12" s="219"/>
    </row>
    <row r="13" spans="1:22" s="17" customFormat="1" ht="17.25" customHeight="1" x14ac:dyDescent="0.2">
      <c r="A13" s="43" t="s">
        <v>16</v>
      </c>
      <c r="B13" s="200">
        <v>44</v>
      </c>
      <c r="C13" s="305">
        <v>44</v>
      </c>
      <c r="D13" s="304">
        <v>5</v>
      </c>
      <c r="E13" s="199">
        <v>499.95</v>
      </c>
      <c r="F13" s="74">
        <v>461.96000000000004</v>
      </c>
      <c r="G13" s="51">
        <v>37.99</v>
      </c>
      <c r="H13" s="206">
        <v>8986</v>
      </c>
      <c r="I13" s="293">
        <v>181</v>
      </c>
      <c r="J13" s="300">
        <f t="shared" si="0"/>
        <v>2.0142443801468953E-2</v>
      </c>
      <c r="K13" s="74">
        <v>3409</v>
      </c>
      <c r="L13" s="300">
        <f t="shared" si="0"/>
        <v>0.37936790563098155</v>
      </c>
      <c r="M13" s="74">
        <v>5577</v>
      </c>
      <c r="N13" s="300">
        <f t="shared" si="1"/>
        <v>0.62063209436901845</v>
      </c>
      <c r="O13" s="74">
        <v>8880</v>
      </c>
      <c r="P13" s="300">
        <f t="shared" si="2"/>
        <v>0.98820387269085241</v>
      </c>
      <c r="Q13" s="295">
        <v>106</v>
      </c>
      <c r="R13" s="207">
        <f t="shared" si="3"/>
        <v>1.1796127309147563E-2</v>
      </c>
      <c r="S13" s="81"/>
      <c r="T13" s="219"/>
      <c r="U13" s="219"/>
      <c r="V13" s="219"/>
    </row>
    <row r="14" spans="1:22" s="17" customFormat="1" ht="17.25" customHeight="1" x14ac:dyDescent="0.2">
      <c r="A14" s="43" t="s">
        <v>17</v>
      </c>
      <c r="B14" s="200">
        <v>16</v>
      </c>
      <c r="C14" s="305">
        <v>16</v>
      </c>
      <c r="D14" s="303">
        <v>0</v>
      </c>
      <c r="E14" s="199">
        <v>195.01</v>
      </c>
      <c r="F14" s="74">
        <v>173</v>
      </c>
      <c r="G14" s="51">
        <v>22.01</v>
      </c>
      <c r="H14" s="206">
        <v>4213</v>
      </c>
      <c r="I14" s="297" t="s">
        <v>178</v>
      </c>
      <c r="J14" s="300" t="s">
        <v>178</v>
      </c>
      <c r="K14" s="74">
        <v>1563</v>
      </c>
      <c r="L14" s="300">
        <f t="shared" si="0"/>
        <v>0.37099454070733445</v>
      </c>
      <c r="M14" s="74">
        <v>2650</v>
      </c>
      <c r="N14" s="300">
        <f t="shared" si="1"/>
        <v>0.6290054592926656</v>
      </c>
      <c r="O14" s="74">
        <v>4144</v>
      </c>
      <c r="P14" s="300">
        <f t="shared" si="2"/>
        <v>0.983622122003323</v>
      </c>
      <c r="Q14" s="295">
        <v>69</v>
      </c>
      <c r="R14" s="207">
        <f t="shared" si="3"/>
        <v>1.6377877996676952E-2</v>
      </c>
      <c r="S14" s="81"/>
      <c r="T14" s="219"/>
      <c r="U14" s="219"/>
      <c r="V14" s="219"/>
    </row>
    <row r="15" spans="1:22" s="17" customFormat="1" ht="17.25" customHeight="1" x14ac:dyDescent="0.2">
      <c r="A15" s="43" t="s">
        <v>18</v>
      </c>
      <c r="B15" s="200">
        <v>32</v>
      </c>
      <c r="C15" s="305">
        <v>32</v>
      </c>
      <c r="D15" s="304">
        <v>2</v>
      </c>
      <c r="E15" s="199">
        <v>281</v>
      </c>
      <c r="F15" s="74">
        <v>235</v>
      </c>
      <c r="G15" s="51">
        <v>46</v>
      </c>
      <c r="H15" s="206">
        <v>5405</v>
      </c>
      <c r="I15" s="293">
        <v>52</v>
      </c>
      <c r="J15" s="300">
        <f t="shared" si="0"/>
        <v>9.6207215541165587E-3</v>
      </c>
      <c r="K15" s="74">
        <v>1893</v>
      </c>
      <c r="L15" s="300">
        <f t="shared" si="0"/>
        <v>0.35023126734505089</v>
      </c>
      <c r="M15" s="74">
        <v>3512</v>
      </c>
      <c r="N15" s="300">
        <f t="shared" si="1"/>
        <v>0.64976873265494917</v>
      </c>
      <c r="O15" s="74">
        <v>5350</v>
      </c>
      <c r="P15" s="300">
        <f t="shared" si="2"/>
        <v>0.98982423681776133</v>
      </c>
      <c r="Q15" s="295">
        <v>55</v>
      </c>
      <c r="R15" s="207">
        <f t="shared" si="3"/>
        <v>1.0175763182238668E-2</v>
      </c>
      <c r="S15" s="81"/>
      <c r="T15" s="219"/>
      <c r="U15" s="219"/>
      <c r="V15" s="219"/>
    </row>
    <row r="16" spans="1:22" s="17" customFormat="1" ht="17.25" customHeight="1" x14ac:dyDescent="0.2">
      <c r="A16" s="43" t="s">
        <v>19</v>
      </c>
      <c r="B16" s="200">
        <v>35</v>
      </c>
      <c r="C16" s="305">
        <v>34</v>
      </c>
      <c r="D16" s="304">
        <v>1</v>
      </c>
      <c r="E16" s="199">
        <v>263.05</v>
      </c>
      <c r="F16" s="74">
        <v>237.04</v>
      </c>
      <c r="G16" s="51">
        <v>26.01</v>
      </c>
      <c r="H16" s="206">
        <v>5345</v>
      </c>
      <c r="I16" s="293">
        <v>29</v>
      </c>
      <c r="J16" s="300">
        <f t="shared" si="0"/>
        <v>5.4256314312441534E-3</v>
      </c>
      <c r="K16" s="74">
        <v>1901</v>
      </c>
      <c r="L16" s="300">
        <f t="shared" si="0"/>
        <v>0.3556594948550047</v>
      </c>
      <c r="M16" s="74">
        <v>3444</v>
      </c>
      <c r="N16" s="300">
        <f t="shared" si="1"/>
        <v>0.6443405051449953</v>
      </c>
      <c r="O16" s="74">
        <v>5095</v>
      </c>
      <c r="P16" s="300">
        <f t="shared" si="2"/>
        <v>0.95322731524789528</v>
      </c>
      <c r="Q16" s="295">
        <v>250</v>
      </c>
      <c r="R16" s="207">
        <f t="shared" si="3"/>
        <v>4.6772684752104769E-2</v>
      </c>
      <c r="S16" s="81"/>
      <c r="T16" s="219"/>
      <c r="U16" s="219"/>
      <c r="V16" s="219"/>
    </row>
    <row r="17" spans="1:22" s="17" customFormat="1" ht="17.25" customHeight="1" x14ac:dyDescent="0.2">
      <c r="A17" s="43" t="s">
        <v>20</v>
      </c>
      <c r="B17" s="200">
        <v>30</v>
      </c>
      <c r="C17" s="305">
        <v>29</v>
      </c>
      <c r="D17" s="304">
        <v>1</v>
      </c>
      <c r="E17" s="199">
        <v>258</v>
      </c>
      <c r="F17" s="74">
        <v>245.01</v>
      </c>
      <c r="G17" s="51">
        <v>12.99</v>
      </c>
      <c r="H17" s="206">
        <v>5200</v>
      </c>
      <c r="I17" s="293">
        <v>13</v>
      </c>
      <c r="J17" s="300">
        <f t="shared" si="0"/>
        <v>2.5000000000000001E-3</v>
      </c>
      <c r="K17" s="74">
        <v>1789</v>
      </c>
      <c r="L17" s="300">
        <f t="shared" si="0"/>
        <v>0.34403846153846152</v>
      </c>
      <c r="M17" s="74">
        <v>3411</v>
      </c>
      <c r="N17" s="300">
        <f t="shared" si="1"/>
        <v>0.65596153846153848</v>
      </c>
      <c r="O17" s="74">
        <v>5043</v>
      </c>
      <c r="P17" s="300">
        <f t="shared" si="2"/>
        <v>0.96980769230769226</v>
      </c>
      <c r="Q17" s="295">
        <v>157</v>
      </c>
      <c r="R17" s="207">
        <f t="shared" si="3"/>
        <v>3.0192307692307692E-2</v>
      </c>
      <c r="S17" s="81"/>
      <c r="T17" s="219"/>
      <c r="U17" s="219"/>
      <c r="V17" s="219"/>
    </row>
    <row r="18" spans="1:22" s="17" customFormat="1" ht="17.25" customHeight="1" x14ac:dyDescent="0.2">
      <c r="A18" s="43" t="s">
        <v>21</v>
      </c>
      <c r="B18" s="200">
        <v>46</v>
      </c>
      <c r="C18" s="303">
        <v>46</v>
      </c>
      <c r="D18" s="304">
        <v>14</v>
      </c>
      <c r="E18" s="199">
        <v>500.97</v>
      </c>
      <c r="F18" s="74">
        <v>418.96</v>
      </c>
      <c r="G18" s="51">
        <v>82.01</v>
      </c>
      <c r="H18" s="206">
        <v>9936</v>
      </c>
      <c r="I18" s="293">
        <v>743</v>
      </c>
      <c r="J18" s="300">
        <f t="shared" si="0"/>
        <v>7.4778582930756843E-2</v>
      </c>
      <c r="K18" s="74">
        <v>3166</v>
      </c>
      <c r="L18" s="300">
        <f t="shared" si="0"/>
        <v>0.31863929146537845</v>
      </c>
      <c r="M18" s="74">
        <v>6770</v>
      </c>
      <c r="N18" s="300">
        <f t="shared" si="1"/>
        <v>0.68136070853462161</v>
      </c>
      <c r="O18" s="74">
        <v>9757</v>
      </c>
      <c r="P18" s="300">
        <f t="shared" si="2"/>
        <v>0.98198470209339772</v>
      </c>
      <c r="Q18" s="295">
        <v>179</v>
      </c>
      <c r="R18" s="207">
        <f t="shared" si="3"/>
        <v>1.8015297906602255E-2</v>
      </c>
      <c r="S18" s="81"/>
      <c r="T18" s="219"/>
      <c r="U18" s="219"/>
      <c r="V18" s="219"/>
    </row>
    <row r="19" spans="1:22" s="3" customFormat="1" ht="17.25" customHeight="1" x14ac:dyDescent="0.2">
      <c r="A19" s="43" t="s">
        <v>22</v>
      </c>
      <c r="B19" s="200">
        <v>40</v>
      </c>
      <c r="C19" s="303">
        <v>40</v>
      </c>
      <c r="D19" s="304">
        <v>4</v>
      </c>
      <c r="E19" s="199">
        <v>367.02</v>
      </c>
      <c r="F19" s="74">
        <v>287.01</v>
      </c>
      <c r="G19" s="51">
        <v>80.010000000000005</v>
      </c>
      <c r="H19" s="199">
        <v>6364</v>
      </c>
      <c r="I19" s="74">
        <v>103</v>
      </c>
      <c r="J19" s="300">
        <f t="shared" si="0"/>
        <v>1.6184789440603396E-2</v>
      </c>
      <c r="K19" s="74">
        <v>2347</v>
      </c>
      <c r="L19" s="300">
        <f t="shared" si="0"/>
        <v>0.36879321181646763</v>
      </c>
      <c r="M19" s="74">
        <v>4017</v>
      </c>
      <c r="N19" s="300">
        <f t="shared" si="1"/>
        <v>0.63120678818353237</v>
      </c>
      <c r="O19" s="74">
        <v>6364</v>
      </c>
      <c r="P19" s="300">
        <f t="shared" si="2"/>
        <v>1</v>
      </c>
      <c r="Q19" s="76">
        <v>0</v>
      </c>
      <c r="R19" s="207">
        <f t="shared" si="3"/>
        <v>0</v>
      </c>
      <c r="S19" s="81"/>
      <c r="T19" s="219"/>
      <c r="U19" s="219"/>
      <c r="V19" s="219"/>
    </row>
    <row r="20" spans="1:22" s="3" customFormat="1" ht="17.25" customHeight="1" x14ac:dyDescent="0.2">
      <c r="A20" s="43" t="s">
        <v>23</v>
      </c>
      <c r="B20" s="200">
        <v>35</v>
      </c>
      <c r="C20" s="305">
        <v>34</v>
      </c>
      <c r="D20" s="304">
        <v>1</v>
      </c>
      <c r="E20" s="199">
        <v>258.01</v>
      </c>
      <c r="F20" s="74">
        <v>215.01</v>
      </c>
      <c r="G20" s="51">
        <v>43</v>
      </c>
      <c r="H20" s="199">
        <v>4936</v>
      </c>
      <c r="I20" s="74">
        <v>52</v>
      </c>
      <c r="J20" s="300">
        <f t="shared" si="0"/>
        <v>1.0534846029173419E-2</v>
      </c>
      <c r="K20" s="74">
        <v>1625</v>
      </c>
      <c r="L20" s="300">
        <f t="shared" si="0"/>
        <v>0.32921393841166935</v>
      </c>
      <c r="M20" s="74">
        <v>3311</v>
      </c>
      <c r="N20" s="300">
        <f t="shared" si="1"/>
        <v>0.67078606158833065</v>
      </c>
      <c r="O20" s="74">
        <v>4798</v>
      </c>
      <c r="P20" s="300">
        <f t="shared" si="2"/>
        <v>0.97204213938411665</v>
      </c>
      <c r="Q20" s="295">
        <v>138</v>
      </c>
      <c r="R20" s="207">
        <f t="shared" si="3"/>
        <v>2.7957860615883307E-2</v>
      </c>
      <c r="S20" s="81"/>
      <c r="T20" s="219"/>
      <c r="U20" s="219"/>
      <c r="V20" s="219"/>
    </row>
    <row r="21" spans="1:22" s="3" customFormat="1" ht="17.25" customHeight="1" thickBot="1" x14ac:dyDescent="0.25">
      <c r="A21" s="42" t="s">
        <v>24</v>
      </c>
      <c r="B21" s="40">
        <v>50</v>
      </c>
      <c r="C21" s="306">
        <v>50</v>
      </c>
      <c r="D21" s="307">
        <v>2</v>
      </c>
      <c r="E21" s="34">
        <v>522.97</v>
      </c>
      <c r="F21" s="62">
        <v>428.96000000000004</v>
      </c>
      <c r="G21" s="27">
        <v>94.01</v>
      </c>
      <c r="H21" s="34">
        <v>10527</v>
      </c>
      <c r="I21" s="62">
        <v>80</v>
      </c>
      <c r="J21" s="301">
        <f t="shared" si="0"/>
        <v>7.5995060321079133E-3</v>
      </c>
      <c r="K21" s="62">
        <v>3933</v>
      </c>
      <c r="L21" s="301">
        <f t="shared" si="0"/>
        <v>0.37361071530350526</v>
      </c>
      <c r="M21" s="62">
        <v>6594</v>
      </c>
      <c r="N21" s="301">
        <f t="shared" si="1"/>
        <v>0.62638928469649469</v>
      </c>
      <c r="O21" s="62">
        <v>10376</v>
      </c>
      <c r="P21" s="301">
        <f t="shared" si="2"/>
        <v>0.9856559323643963</v>
      </c>
      <c r="Q21" s="296">
        <v>151</v>
      </c>
      <c r="R21" s="302">
        <f t="shared" si="3"/>
        <v>1.4344067635603686E-2</v>
      </c>
      <c r="S21" s="81"/>
      <c r="T21" s="219"/>
      <c r="U21" s="219"/>
      <c r="V21" s="219"/>
    </row>
    <row r="22" spans="1:22" ht="17.25" customHeight="1" x14ac:dyDescent="0.25">
      <c r="A22" s="243" t="s">
        <v>97</v>
      </c>
    </row>
    <row r="23" spans="1:22" ht="17.25" customHeight="1" x14ac:dyDescent="0.25">
      <c r="A23" s="243" t="s">
        <v>116</v>
      </c>
    </row>
    <row r="24" spans="1:22" x14ac:dyDescent="0.25">
      <c r="P24" s="192"/>
    </row>
    <row r="25" spans="1:22" x14ac:dyDescent="0.25">
      <c r="P25" s="192"/>
    </row>
  </sheetData>
  <mergeCells count="19">
    <mergeCell ref="G5:G6"/>
    <mergeCell ref="K4:N4"/>
    <mergeCell ref="K5:L5"/>
    <mergeCell ref="A1:P1"/>
    <mergeCell ref="M5:N5"/>
    <mergeCell ref="O4:R4"/>
    <mergeCell ref="O5:P5"/>
    <mergeCell ref="H4:H6"/>
    <mergeCell ref="A3:A6"/>
    <mergeCell ref="H3:R3"/>
    <mergeCell ref="B3:D3"/>
    <mergeCell ref="D4:D6"/>
    <mergeCell ref="E3:G3"/>
    <mergeCell ref="E4:E6"/>
    <mergeCell ref="Q5:R5"/>
    <mergeCell ref="I4:J5"/>
    <mergeCell ref="F4:G4"/>
    <mergeCell ref="B4:C5"/>
    <mergeCell ref="F5:F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AF30"/>
  <sheetViews>
    <sheetView zoomScaleNormal="100" workbookViewId="0"/>
  </sheetViews>
  <sheetFormatPr defaultColWidth="9.140625" defaultRowHeight="15" x14ac:dyDescent="0.25"/>
  <cols>
    <col min="1" max="1" width="12.85546875" style="49" customWidth="1"/>
    <col min="2" max="2" width="6.5703125" style="49" customWidth="1"/>
    <col min="3" max="6" width="6.42578125" style="49" customWidth="1"/>
    <col min="7" max="18" width="7.140625" style="49" customWidth="1"/>
    <col min="19" max="16384" width="9.140625" style="49"/>
  </cols>
  <sheetData>
    <row r="1" spans="1:32" s="13" customFormat="1" ht="17.25" customHeight="1" x14ac:dyDescent="0.2">
      <c r="A1" s="55" t="s">
        <v>159</v>
      </c>
      <c r="B1" s="55"/>
      <c r="Q1" s="115"/>
    </row>
    <row r="2" spans="1:32" s="46" customFormat="1" ht="17.25" customHeight="1" thickBot="1" x14ac:dyDescent="0.3">
      <c r="A2" s="68" t="s">
        <v>75</v>
      </c>
      <c r="L2" s="46" t="s">
        <v>0</v>
      </c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17.25" customHeight="1" x14ac:dyDescent="0.25">
      <c r="A3" s="380" t="s">
        <v>77</v>
      </c>
      <c r="B3" s="381"/>
      <c r="C3" s="418" t="s">
        <v>76</v>
      </c>
      <c r="D3" s="419"/>
      <c r="E3" s="420"/>
      <c r="F3" s="439" t="s">
        <v>93</v>
      </c>
      <c r="G3" s="442" t="s">
        <v>79</v>
      </c>
      <c r="H3" s="419"/>
      <c r="I3" s="419"/>
      <c r="J3" s="420"/>
      <c r="K3" s="418" t="s">
        <v>80</v>
      </c>
      <c r="L3" s="419"/>
      <c r="M3" s="419"/>
      <c r="N3" s="420"/>
      <c r="O3" s="418" t="s">
        <v>102</v>
      </c>
      <c r="P3" s="419"/>
      <c r="Q3" s="419"/>
      <c r="R3" s="420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</row>
    <row r="4" spans="1:32" ht="17.25" customHeight="1" x14ac:dyDescent="0.25">
      <c r="A4" s="382"/>
      <c r="B4" s="383"/>
      <c r="C4" s="443" t="s">
        <v>31</v>
      </c>
      <c r="D4" s="411" t="s">
        <v>2</v>
      </c>
      <c r="E4" s="414"/>
      <c r="F4" s="440"/>
      <c r="G4" s="446" t="s">
        <v>1</v>
      </c>
      <c r="H4" s="433" t="s">
        <v>2</v>
      </c>
      <c r="I4" s="437"/>
      <c r="J4" s="438"/>
      <c r="K4" s="415" t="s">
        <v>1</v>
      </c>
      <c r="L4" s="433" t="s">
        <v>2</v>
      </c>
      <c r="M4" s="437"/>
      <c r="N4" s="438"/>
      <c r="O4" s="415" t="s">
        <v>1</v>
      </c>
      <c r="P4" s="433" t="s">
        <v>2</v>
      </c>
      <c r="Q4" s="437"/>
      <c r="R4" s="438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7.25" customHeight="1" x14ac:dyDescent="0.25">
      <c r="A5" s="382"/>
      <c r="B5" s="383"/>
      <c r="C5" s="444"/>
      <c r="D5" s="429" t="s">
        <v>84</v>
      </c>
      <c r="E5" s="424" t="s">
        <v>85</v>
      </c>
      <c r="F5" s="440"/>
      <c r="G5" s="430"/>
      <c r="H5" s="434" t="s">
        <v>3</v>
      </c>
      <c r="I5" s="434" t="s">
        <v>84</v>
      </c>
      <c r="J5" s="424" t="s">
        <v>83</v>
      </c>
      <c r="K5" s="416"/>
      <c r="L5" s="434" t="s">
        <v>3</v>
      </c>
      <c r="M5" s="434" t="s">
        <v>84</v>
      </c>
      <c r="N5" s="424" t="s">
        <v>83</v>
      </c>
      <c r="O5" s="416"/>
      <c r="P5" s="434" t="s">
        <v>3</v>
      </c>
      <c r="Q5" s="434" t="s">
        <v>84</v>
      </c>
      <c r="R5" s="424" t="s">
        <v>83</v>
      </c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</row>
    <row r="6" spans="1:32" ht="17.25" customHeight="1" thickBot="1" x14ac:dyDescent="0.3">
      <c r="A6" s="384"/>
      <c r="B6" s="385"/>
      <c r="C6" s="445"/>
      <c r="D6" s="436"/>
      <c r="E6" s="426"/>
      <c r="F6" s="441"/>
      <c r="G6" s="447"/>
      <c r="H6" s="435"/>
      <c r="I6" s="435"/>
      <c r="J6" s="426"/>
      <c r="K6" s="417"/>
      <c r="L6" s="435"/>
      <c r="M6" s="435"/>
      <c r="N6" s="426"/>
      <c r="O6" s="417"/>
      <c r="P6" s="435"/>
      <c r="Q6" s="435"/>
      <c r="R6" s="426"/>
      <c r="S6" s="225"/>
      <c r="T6" s="225"/>
      <c r="U6" s="225"/>
      <c r="V6" s="225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s="17" customFormat="1" ht="17.25" customHeight="1" x14ac:dyDescent="0.2">
      <c r="A7" s="341" t="s">
        <v>5</v>
      </c>
      <c r="B7" s="342"/>
      <c r="C7" s="202">
        <v>848</v>
      </c>
      <c r="D7" s="22">
        <v>841</v>
      </c>
      <c r="E7" s="35">
        <v>139</v>
      </c>
      <c r="F7" s="14">
        <v>8603.18</v>
      </c>
      <c r="G7" s="16">
        <v>207052</v>
      </c>
      <c r="H7" s="47">
        <v>108659</v>
      </c>
      <c r="I7" s="57">
        <v>198145</v>
      </c>
      <c r="J7" s="59">
        <v>1410</v>
      </c>
      <c r="K7" s="32">
        <v>49276</v>
      </c>
      <c r="L7" s="73">
        <v>25953</v>
      </c>
      <c r="M7" s="73">
        <v>46529</v>
      </c>
      <c r="N7" s="59">
        <v>866</v>
      </c>
      <c r="O7" s="32">
        <v>45605</v>
      </c>
      <c r="P7" s="73">
        <v>24522</v>
      </c>
      <c r="Q7" s="73">
        <v>44103</v>
      </c>
      <c r="R7" s="59">
        <v>448</v>
      </c>
      <c r="S7" s="26"/>
      <c r="T7" s="26"/>
      <c r="U7" s="226"/>
      <c r="V7" s="226"/>
      <c r="W7" s="26"/>
      <c r="X7" s="26"/>
      <c r="Y7" s="26"/>
      <c r="Z7" s="226"/>
      <c r="AA7" s="226"/>
      <c r="AB7" s="26"/>
      <c r="AC7" s="26"/>
      <c r="AD7" s="26"/>
      <c r="AE7" s="226"/>
      <c r="AF7" s="226"/>
    </row>
    <row r="8" spans="1:32" s="17" customFormat="1" ht="17.25" customHeight="1" x14ac:dyDescent="0.2">
      <c r="A8" s="341" t="s">
        <v>6</v>
      </c>
      <c r="B8" s="342"/>
      <c r="C8" s="202">
        <v>835</v>
      </c>
      <c r="D8" s="22">
        <v>827</v>
      </c>
      <c r="E8" s="35">
        <v>137</v>
      </c>
      <c r="F8" s="14">
        <v>8177.13</v>
      </c>
      <c r="G8" s="16">
        <v>194326</v>
      </c>
      <c r="H8" s="47">
        <v>101746</v>
      </c>
      <c r="I8" s="57">
        <v>185413</v>
      </c>
      <c r="J8" s="59">
        <v>1962</v>
      </c>
      <c r="K8" s="32">
        <v>49638</v>
      </c>
      <c r="L8" s="73">
        <v>26047</v>
      </c>
      <c r="M8" s="73">
        <v>46821</v>
      </c>
      <c r="N8" s="59">
        <v>1147</v>
      </c>
      <c r="O8" s="48">
        <v>38496</v>
      </c>
      <c r="P8" s="73">
        <v>20502</v>
      </c>
      <c r="Q8" s="73">
        <v>36955</v>
      </c>
      <c r="R8" s="59">
        <v>795</v>
      </c>
      <c r="S8" s="26"/>
      <c r="T8" s="26"/>
      <c r="U8" s="226"/>
      <c r="V8" s="226"/>
      <c r="W8" s="26"/>
      <c r="X8" s="26"/>
      <c r="Y8" s="26"/>
      <c r="Z8" s="226"/>
      <c r="AA8" s="226"/>
      <c r="AB8" s="26"/>
      <c r="AC8" s="26"/>
      <c r="AD8" s="26"/>
      <c r="AE8" s="226"/>
      <c r="AF8" s="226"/>
    </row>
    <row r="9" spans="1:32" s="17" customFormat="1" ht="17.25" customHeight="1" x14ac:dyDescent="0.25">
      <c r="A9" s="341" t="s">
        <v>7</v>
      </c>
      <c r="B9" s="342"/>
      <c r="C9" s="202">
        <v>811</v>
      </c>
      <c r="D9" s="22">
        <v>804</v>
      </c>
      <c r="E9" s="35">
        <v>129</v>
      </c>
      <c r="F9" s="14">
        <v>7951.88</v>
      </c>
      <c r="G9" s="16">
        <v>188319</v>
      </c>
      <c r="H9" s="47">
        <v>98508</v>
      </c>
      <c r="I9" s="57">
        <v>179201</v>
      </c>
      <c r="J9" s="59">
        <v>2642</v>
      </c>
      <c r="K9" s="48">
        <v>49673</v>
      </c>
      <c r="L9" s="73">
        <v>25970</v>
      </c>
      <c r="M9" s="73">
        <v>46811</v>
      </c>
      <c r="N9" s="59">
        <v>1578</v>
      </c>
      <c r="O9" s="48">
        <v>35468</v>
      </c>
      <c r="P9" s="73">
        <v>19291</v>
      </c>
      <c r="Q9" s="73">
        <v>33613</v>
      </c>
      <c r="R9" s="59">
        <v>1160</v>
      </c>
      <c r="S9" s="210"/>
      <c r="T9" s="210"/>
      <c r="U9" s="210"/>
      <c r="V9" s="210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2" s="17" customFormat="1" ht="17.25" customHeight="1" x14ac:dyDescent="0.25">
      <c r="A10" s="341" t="s">
        <v>8</v>
      </c>
      <c r="B10" s="342"/>
      <c r="C10" s="202">
        <v>797</v>
      </c>
      <c r="D10" s="22">
        <v>791</v>
      </c>
      <c r="E10" s="35">
        <v>123</v>
      </c>
      <c r="F10" s="14">
        <v>7843.4800000000041</v>
      </c>
      <c r="G10" s="44">
        <v>184583</v>
      </c>
      <c r="H10" s="47">
        <v>95935</v>
      </c>
      <c r="I10" s="57">
        <v>175916</v>
      </c>
      <c r="J10" s="59">
        <v>2732</v>
      </c>
      <c r="K10" s="48">
        <v>49341</v>
      </c>
      <c r="L10" s="73">
        <v>25353</v>
      </c>
      <c r="M10" s="73">
        <v>46634</v>
      </c>
      <c r="N10" s="59">
        <v>1451</v>
      </c>
      <c r="O10" s="48">
        <v>32427</v>
      </c>
      <c r="P10" s="73">
        <v>17557</v>
      </c>
      <c r="Q10" s="73">
        <v>30561</v>
      </c>
      <c r="R10" s="59">
        <v>1288</v>
      </c>
      <c r="S10" s="210"/>
      <c r="T10" s="210"/>
      <c r="U10" s="210"/>
      <c r="V10" s="210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2" s="17" customFormat="1" ht="17.25" customHeight="1" x14ac:dyDescent="0.25">
      <c r="A11" s="341" t="s">
        <v>9</v>
      </c>
      <c r="B11" s="342"/>
      <c r="C11" s="202">
        <v>795</v>
      </c>
      <c r="D11" s="22">
        <v>789</v>
      </c>
      <c r="E11" s="35">
        <v>120</v>
      </c>
      <c r="F11" s="14">
        <v>7823.57</v>
      </c>
      <c r="G11" s="44">
        <v>185006</v>
      </c>
      <c r="H11" s="47">
        <v>95676</v>
      </c>
      <c r="I11" s="57">
        <v>176388</v>
      </c>
      <c r="J11" s="59">
        <v>2911</v>
      </c>
      <c r="K11" s="48">
        <v>49733</v>
      </c>
      <c r="L11" s="73">
        <v>25721</v>
      </c>
      <c r="M11" s="73">
        <v>46946</v>
      </c>
      <c r="N11" s="59">
        <v>1471</v>
      </c>
      <c r="O11" s="48">
        <v>32554</v>
      </c>
      <c r="P11" s="73">
        <v>17637</v>
      </c>
      <c r="Q11" s="73">
        <v>30407</v>
      </c>
      <c r="R11" s="59">
        <v>1423</v>
      </c>
      <c r="S11" s="210"/>
      <c r="T11" s="210"/>
      <c r="U11" s="210"/>
      <c r="V11" s="210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1:32" s="17" customFormat="1" ht="17.25" customHeight="1" x14ac:dyDescent="0.25">
      <c r="A12" s="341" t="s">
        <v>63</v>
      </c>
      <c r="B12" s="342"/>
      <c r="C12" s="202">
        <v>792</v>
      </c>
      <c r="D12" s="22">
        <v>785</v>
      </c>
      <c r="E12" s="35">
        <v>111</v>
      </c>
      <c r="F12" s="14">
        <v>7862.1900000000069</v>
      </c>
      <c r="G12" s="44">
        <v>185446</v>
      </c>
      <c r="H12" s="47">
        <v>95576</v>
      </c>
      <c r="I12" s="57">
        <v>177284</v>
      </c>
      <c r="J12" s="59">
        <v>2917</v>
      </c>
      <c r="K12" s="48">
        <v>49824</v>
      </c>
      <c r="L12" s="73">
        <v>25991</v>
      </c>
      <c r="M12" s="73">
        <v>47155</v>
      </c>
      <c r="N12" s="59">
        <v>1626</v>
      </c>
      <c r="O12" s="36">
        <v>32651</v>
      </c>
      <c r="P12" s="22">
        <v>17308</v>
      </c>
      <c r="Q12" s="22">
        <v>30813</v>
      </c>
      <c r="R12" s="11">
        <v>1285</v>
      </c>
      <c r="S12"/>
      <c r="T12"/>
      <c r="U12"/>
      <c r="V12"/>
      <c r="W12" s="54"/>
      <c r="X12" s="54"/>
      <c r="Y12" s="54"/>
      <c r="Z12" s="54"/>
      <c r="AA12" s="35"/>
      <c r="AB12" s="54"/>
      <c r="AC12" s="54"/>
      <c r="AD12" s="54"/>
      <c r="AE12" s="54"/>
      <c r="AF12" s="35"/>
    </row>
    <row r="13" spans="1:32" s="17" customFormat="1" ht="17.25" customHeight="1" x14ac:dyDescent="0.2">
      <c r="A13" s="341" t="s">
        <v>71</v>
      </c>
      <c r="B13" s="342"/>
      <c r="C13" s="202">
        <v>782</v>
      </c>
      <c r="D13" s="22">
        <v>775</v>
      </c>
      <c r="E13" s="35">
        <v>106</v>
      </c>
      <c r="F13" s="14">
        <v>7918.05</v>
      </c>
      <c r="G13" s="44">
        <v>186565</v>
      </c>
      <c r="H13" s="47">
        <v>96189</v>
      </c>
      <c r="I13" s="57">
        <v>178747</v>
      </c>
      <c r="J13" s="59">
        <v>3032</v>
      </c>
      <c r="K13" s="48">
        <v>50043</v>
      </c>
      <c r="L13" s="73">
        <v>26071</v>
      </c>
      <c r="M13" s="73">
        <v>47592</v>
      </c>
      <c r="N13" s="59">
        <v>1621</v>
      </c>
      <c r="O13" s="36">
        <v>33885</v>
      </c>
      <c r="P13" s="22">
        <v>17885</v>
      </c>
      <c r="Q13" s="22">
        <v>31954</v>
      </c>
      <c r="R13" s="11">
        <v>1409</v>
      </c>
      <c r="S13" s="54"/>
      <c r="T13" s="54"/>
      <c r="U13" s="35"/>
      <c r="V13" s="35"/>
      <c r="W13" s="35"/>
      <c r="X13" s="35"/>
      <c r="Y13" s="54"/>
      <c r="Z13" s="35"/>
      <c r="AA13" s="35"/>
      <c r="AB13" s="35"/>
      <c r="AC13" s="35"/>
      <c r="AD13" s="54"/>
      <c r="AE13" s="35"/>
      <c r="AF13" s="35"/>
    </row>
    <row r="14" spans="1:32" s="3" customFormat="1" ht="17.25" customHeight="1" x14ac:dyDescent="0.25">
      <c r="A14" s="341" t="s">
        <v>106</v>
      </c>
      <c r="B14" s="342"/>
      <c r="C14" s="202">
        <v>774</v>
      </c>
      <c r="D14" s="22">
        <v>766</v>
      </c>
      <c r="E14" s="35">
        <v>99</v>
      </c>
      <c r="F14" s="14">
        <v>8045.99</v>
      </c>
      <c r="G14" s="44">
        <v>188091</v>
      </c>
      <c r="H14" s="47">
        <v>97262</v>
      </c>
      <c r="I14" s="57">
        <v>180476</v>
      </c>
      <c r="J14" s="59">
        <v>2946</v>
      </c>
      <c r="K14" s="48">
        <v>51112</v>
      </c>
      <c r="L14" s="73">
        <v>26789</v>
      </c>
      <c r="M14" s="73">
        <v>48508</v>
      </c>
      <c r="N14" s="59">
        <v>1590</v>
      </c>
      <c r="O14" s="36">
        <v>36456</v>
      </c>
      <c r="P14" s="22">
        <v>19074</v>
      </c>
      <c r="Q14" s="22">
        <v>34408</v>
      </c>
      <c r="R14" s="11">
        <v>1446</v>
      </c>
      <c r="S14" s="54"/>
      <c r="T14" s="54"/>
      <c r="U14" s="264"/>
      <c r="V14" s="264"/>
      <c r="W14" s="35"/>
      <c r="X14" s="35"/>
      <c r="Y14" s="54"/>
      <c r="Z14" s="35"/>
      <c r="AA14" s="35"/>
      <c r="AB14" s="35"/>
      <c r="AC14" s="35"/>
      <c r="AD14" s="54"/>
      <c r="AE14" s="35"/>
      <c r="AF14" s="35"/>
    </row>
    <row r="15" spans="1:32" s="3" customFormat="1" ht="17.25" customHeight="1" x14ac:dyDescent="0.25">
      <c r="A15" s="341" t="s">
        <v>121</v>
      </c>
      <c r="B15" s="342"/>
      <c r="C15" s="202">
        <v>774</v>
      </c>
      <c r="D15" s="22">
        <v>766</v>
      </c>
      <c r="E15" s="35">
        <v>92</v>
      </c>
      <c r="F15" s="14">
        <v>8216.94</v>
      </c>
      <c r="G15" s="44">
        <v>194208</v>
      </c>
      <c r="H15" s="47">
        <v>100644</v>
      </c>
      <c r="I15" s="57">
        <v>186492</v>
      </c>
      <c r="J15" s="59">
        <v>2944</v>
      </c>
      <c r="K15" s="48">
        <v>53370</v>
      </c>
      <c r="L15" s="73">
        <v>27945</v>
      </c>
      <c r="M15" s="73">
        <v>50841</v>
      </c>
      <c r="N15" s="59">
        <v>1591</v>
      </c>
      <c r="O15" s="36">
        <v>40699</v>
      </c>
      <c r="P15" s="22">
        <v>21721</v>
      </c>
      <c r="Q15" s="22">
        <v>38411</v>
      </c>
      <c r="R15" s="11">
        <v>1378</v>
      </c>
      <c r="S15" s="54"/>
      <c r="T15" s="54"/>
      <c r="U15" s="35"/>
      <c r="V15" s="35"/>
      <c r="W15" s="35"/>
      <c r="X15" s="35"/>
      <c r="Y15" s="54"/>
      <c r="Z15" s="35"/>
      <c r="AA15" s="35"/>
      <c r="AB15" s="35"/>
      <c r="AC15" s="35"/>
      <c r="AD15" s="54"/>
      <c r="AE15" s="35"/>
      <c r="AF15" s="35"/>
    </row>
    <row r="16" spans="1:32" s="3" customFormat="1" ht="17.25" customHeight="1" x14ac:dyDescent="0.25">
      <c r="A16" s="341" t="s">
        <v>137</v>
      </c>
      <c r="B16" s="342"/>
      <c r="C16" s="202">
        <v>780</v>
      </c>
      <c r="D16" s="22">
        <v>771</v>
      </c>
      <c r="E16" s="35">
        <v>84</v>
      </c>
      <c r="F16" s="14">
        <v>8495.3799999999992</v>
      </c>
      <c r="G16" s="44">
        <v>203962</v>
      </c>
      <c r="H16" s="47">
        <v>105448</v>
      </c>
      <c r="I16" s="57">
        <v>196036</v>
      </c>
      <c r="J16" s="59">
        <v>3047</v>
      </c>
      <c r="K16" s="48">
        <v>58760</v>
      </c>
      <c r="L16" s="73">
        <v>30542</v>
      </c>
      <c r="M16" s="73">
        <v>55859</v>
      </c>
      <c r="N16" s="59">
        <v>1623</v>
      </c>
      <c r="O16" s="36">
        <v>37626</v>
      </c>
      <c r="P16" s="22">
        <v>19933</v>
      </c>
      <c r="Q16" s="22">
        <v>35688</v>
      </c>
      <c r="R16" s="11">
        <v>1346</v>
      </c>
      <c r="S16" s="54"/>
      <c r="T16" s="54"/>
      <c r="U16" s="35"/>
      <c r="V16" s="35"/>
      <c r="W16" s="35"/>
      <c r="X16" s="35"/>
      <c r="Y16" s="54"/>
      <c r="Z16" s="35"/>
      <c r="AA16" s="35"/>
      <c r="AB16" s="35"/>
      <c r="AC16" s="35"/>
      <c r="AD16" s="54"/>
      <c r="AE16" s="35"/>
      <c r="AF16" s="35"/>
    </row>
    <row r="17" spans="1:32" s="3" customFormat="1" ht="17.25" customHeight="1" thickBot="1" x14ac:dyDescent="0.3">
      <c r="A17" s="343" t="s">
        <v>147</v>
      </c>
      <c r="B17" s="344"/>
      <c r="C17" s="202">
        <v>781</v>
      </c>
      <c r="D17" s="22">
        <v>773</v>
      </c>
      <c r="E17" s="35">
        <v>76</v>
      </c>
      <c r="F17" s="14">
        <v>8759.14</v>
      </c>
      <c r="G17" s="44">
        <v>214994</v>
      </c>
      <c r="H17" s="47">
        <v>111198</v>
      </c>
      <c r="I17" s="57">
        <v>207250</v>
      </c>
      <c r="J17" s="59">
        <v>2980</v>
      </c>
      <c r="K17" s="48">
        <v>61969</v>
      </c>
      <c r="L17" s="73">
        <v>32579</v>
      </c>
      <c r="M17" s="73">
        <v>59265</v>
      </c>
      <c r="N17" s="59">
        <v>1583</v>
      </c>
      <c r="O17" s="127" t="s">
        <v>28</v>
      </c>
      <c r="P17" s="64" t="s">
        <v>28</v>
      </c>
      <c r="Q17" s="64" t="s">
        <v>28</v>
      </c>
      <c r="R17" s="111" t="s">
        <v>28</v>
      </c>
      <c r="S17" s="54"/>
      <c r="T17" s="54"/>
      <c r="U17" s="35"/>
      <c r="V17" s="35"/>
      <c r="W17" s="35"/>
      <c r="X17" s="35"/>
      <c r="Y17" s="54"/>
      <c r="Z17" s="35"/>
      <c r="AA17" s="35"/>
      <c r="AB17" s="35"/>
      <c r="AC17" s="35"/>
      <c r="AD17" s="54"/>
      <c r="AE17" s="35"/>
      <c r="AF17" s="35"/>
    </row>
    <row r="18" spans="1:32" s="56" customFormat="1" ht="17.25" customHeight="1" x14ac:dyDescent="0.2">
      <c r="A18" s="345" t="s">
        <v>144</v>
      </c>
      <c r="B18" s="138" t="s">
        <v>73</v>
      </c>
      <c r="C18" s="130">
        <f>C17-C16</f>
        <v>1</v>
      </c>
      <c r="D18" s="131">
        <f>D17-D16</f>
        <v>2</v>
      </c>
      <c r="E18" s="132">
        <f>E17-E16</f>
        <v>-8</v>
      </c>
      <c r="F18" s="129">
        <f t="shared" ref="F18:N18" si="0">F17-F16</f>
        <v>263.76000000000022</v>
      </c>
      <c r="G18" s="130">
        <f t="shared" si="0"/>
        <v>11032</v>
      </c>
      <c r="H18" s="131">
        <f t="shared" si="0"/>
        <v>5750</v>
      </c>
      <c r="I18" s="131">
        <f t="shared" si="0"/>
        <v>11214</v>
      </c>
      <c r="J18" s="132">
        <f t="shared" si="0"/>
        <v>-67</v>
      </c>
      <c r="K18" s="130">
        <f t="shared" si="0"/>
        <v>3209</v>
      </c>
      <c r="L18" s="131">
        <f t="shared" si="0"/>
        <v>2037</v>
      </c>
      <c r="M18" s="131">
        <f t="shared" si="0"/>
        <v>3406</v>
      </c>
      <c r="N18" s="132">
        <f t="shared" si="0"/>
        <v>-40</v>
      </c>
      <c r="O18" s="168" t="s">
        <v>28</v>
      </c>
      <c r="P18" s="154" t="s">
        <v>28</v>
      </c>
      <c r="Q18" s="154" t="s">
        <v>28</v>
      </c>
      <c r="R18" s="155" t="s">
        <v>28</v>
      </c>
      <c r="S18" s="54"/>
      <c r="T18" s="54"/>
      <c r="U18" s="35"/>
      <c r="V18" s="35"/>
      <c r="W18" s="35"/>
      <c r="X18" s="35"/>
      <c r="Y18" s="54"/>
      <c r="Z18" s="35"/>
      <c r="AA18" s="35"/>
      <c r="AB18" s="35"/>
      <c r="AC18" s="35"/>
      <c r="AD18" s="54"/>
      <c r="AE18" s="35"/>
      <c r="AF18" s="35"/>
    </row>
    <row r="19" spans="1:32" s="56" customFormat="1" ht="17.25" customHeight="1" x14ac:dyDescent="0.2">
      <c r="A19" s="346"/>
      <c r="B19" s="133" t="s">
        <v>74</v>
      </c>
      <c r="C19" s="135">
        <f>C17/C16-1</f>
        <v>1.2820512820512775E-3</v>
      </c>
      <c r="D19" s="136">
        <f>D17/D16-1</f>
        <v>2.5940337224383825E-3</v>
      </c>
      <c r="E19" s="137">
        <f>E17/E16-1</f>
        <v>-9.5238095238095233E-2</v>
      </c>
      <c r="F19" s="134">
        <f t="shared" ref="F19:N19" si="1">F17/F16-1</f>
        <v>3.1047463444836998E-2</v>
      </c>
      <c r="G19" s="135">
        <f t="shared" si="1"/>
        <v>5.4088506682617332E-2</v>
      </c>
      <c r="H19" s="136">
        <f t="shared" si="1"/>
        <v>5.4529246642895046E-2</v>
      </c>
      <c r="I19" s="136">
        <f t="shared" si="1"/>
        <v>5.7203778897753521E-2</v>
      </c>
      <c r="J19" s="137">
        <f t="shared" si="1"/>
        <v>-2.198884148342628E-2</v>
      </c>
      <c r="K19" s="135">
        <f t="shared" si="1"/>
        <v>5.4611980939414551E-2</v>
      </c>
      <c r="L19" s="136">
        <f t="shared" si="1"/>
        <v>6.6695042891755651E-2</v>
      </c>
      <c r="M19" s="136">
        <f t="shared" si="1"/>
        <v>6.0974954796899405E-2</v>
      </c>
      <c r="N19" s="137">
        <f t="shared" si="1"/>
        <v>-2.4645717806531131E-2</v>
      </c>
      <c r="O19" s="170" t="s">
        <v>28</v>
      </c>
      <c r="P19" s="160" t="s">
        <v>28</v>
      </c>
      <c r="Q19" s="160" t="s">
        <v>28</v>
      </c>
      <c r="R19" s="161" t="s">
        <v>28</v>
      </c>
      <c r="S19" s="54"/>
      <c r="T19" s="54"/>
      <c r="U19" s="35"/>
      <c r="V19" s="223"/>
      <c r="W19" s="35"/>
      <c r="X19" s="35"/>
      <c r="Y19" s="54"/>
      <c r="Z19" s="35"/>
      <c r="AA19" s="223"/>
      <c r="AB19" s="35"/>
      <c r="AC19" s="35"/>
      <c r="AD19" s="54"/>
      <c r="AE19" s="35"/>
      <c r="AF19" s="223"/>
    </row>
    <row r="20" spans="1:32" ht="17.25" customHeight="1" x14ac:dyDescent="0.25">
      <c r="A20" s="339" t="s">
        <v>145</v>
      </c>
      <c r="B20" s="139" t="s">
        <v>73</v>
      </c>
      <c r="C20" s="141">
        <f>C17-C12</f>
        <v>-11</v>
      </c>
      <c r="D20" s="142">
        <f>D17-D12</f>
        <v>-12</v>
      </c>
      <c r="E20" s="143">
        <f>E17-E12</f>
        <v>-35</v>
      </c>
      <c r="F20" s="140">
        <f t="shared" ref="F20:N20" si="2">F17-F12</f>
        <v>896.94999999999254</v>
      </c>
      <c r="G20" s="141">
        <f t="shared" si="2"/>
        <v>29548</v>
      </c>
      <c r="H20" s="142">
        <f t="shared" si="2"/>
        <v>15622</v>
      </c>
      <c r="I20" s="142">
        <f t="shared" si="2"/>
        <v>29966</v>
      </c>
      <c r="J20" s="143">
        <f t="shared" si="2"/>
        <v>63</v>
      </c>
      <c r="K20" s="141">
        <f t="shared" si="2"/>
        <v>12145</v>
      </c>
      <c r="L20" s="142">
        <f t="shared" si="2"/>
        <v>6588</v>
      </c>
      <c r="M20" s="142">
        <f t="shared" si="2"/>
        <v>12110</v>
      </c>
      <c r="N20" s="143">
        <f t="shared" si="2"/>
        <v>-43</v>
      </c>
      <c r="O20" s="172" t="s">
        <v>28</v>
      </c>
      <c r="P20" s="157" t="s">
        <v>28</v>
      </c>
      <c r="Q20" s="157" t="s">
        <v>28</v>
      </c>
      <c r="R20" s="158" t="s">
        <v>28</v>
      </c>
      <c r="S20" s="31"/>
      <c r="T20" s="31"/>
      <c r="U20" s="31"/>
      <c r="V20" s="102"/>
      <c r="W20" s="31"/>
      <c r="X20" s="31"/>
      <c r="Y20" s="31"/>
      <c r="Z20" s="31"/>
      <c r="AA20" s="102"/>
      <c r="AB20" s="31"/>
      <c r="AC20" s="31"/>
      <c r="AD20" s="31"/>
      <c r="AE20" s="31"/>
      <c r="AF20" s="102"/>
    </row>
    <row r="21" spans="1:32" ht="17.25" customHeight="1" x14ac:dyDescent="0.25">
      <c r="A21" s="346"/>
      <c r="B21" s="133" t="s">
        <v>74</v>
      </c>
      <c r="C21" s="135">
        <f>C17/C12-1</f>
        <v>-1.388888888888884E-2</v>
      </c>
      <c r="D21" s="136">
        <f>D17/D12-1</f>
        <v>-1.5286624203821653E-2</v>
      </c>
      <c r="E21" s="137">
        <f>E17/E12-1</f>
        <v>-0.31531531531531531</v>
      </c>
      <c r="F21" s="134">
        <f t="shared" ref="F21:N21" si="3">F17/F12-1</f>
        <v>0.11408398932104058</v>
      </c>
      <c r="G21" s="135">
        <f t="shared" si="3"/>
        <v>0.15933479287771113</v>
      </c>
      <c r="H21" s="136">
        <f t="shared" si="3"/>
        <v>0.16345107558382854</v>
      </c>
      <c r="I21" s="136">
        <f t="shared" si="3"/>
        <v>0.16902822589743005</v>
      </c>
      <c r="J21" s="137">
        <f t="shared" si="3"/>
        <v>2.1597531710661588E-2</v>
      </c>
      <c r="K21" s="135">
        <f t="shared" si="3"/>
        <v>0.24375802825947335</v>
      </c>
      <c r="L21" s="136">
        <f t="shared" si="3"/>
        <v>0.25347235581547456</v>
      </c>
      <c r="M21" s="136">
        <f t="shared" si="3"/>
        <v>0.2568126391686989</v>
      </c>
      <c r="N21" s="137">
        <f t="shared" si="3"/>
        <v>-2.6445264452644501E-2</v>
      </c>
      <c r="O21" s="170" t="s">
        <v>28</v>
      </c>
      <c r="P21" s="160" t="s">
        <v>28</v>
      </c>
      <c r="Q21" s="160" t="s">
        <v>28</v>
      </c>
      <c r="R21" s="161" t="s">
        <v>28</v>
      </c>
      <c r="S21" s="103"/>
      <c r="T21" s="103"/>
      <c r="U21" s="103"/>
      <c r="V21" s="104"/>
      <c r="W21" s="103"/>
      <c r="X21" s="103"/>
      <c r="Y21" s="103"/>
      <c r="Z21" s="103"/>
      <c r="AA21" s="104"/>
      <c r="AB21" s="103"/>
      <c r="AC21" s="103"/>
      <c r="AD21" s="103"/>
      <c r="AE21" s="103"/>
      <c r="AF21" s="104"/>
    </row>
    <row r="22" spans="1:32" ht="17.25" customHeight="1" x14ac:dyDescent="0.25">
      <c r="A22" s="339" t="s">
        <v>146</v>
      </c>
      <c r="B22" s="139" t="s">
        <v>73</v>
      </c>
      <c r="C22" s="141">
        <f>C17-C7</f>
        <v>-67</v>
      </c>
      <c r="D22" s="142">
        <f>D17-D7</f>
        <v>-68</v>
      </c>
      <c r="E22" s="143">
        <f>E17-E7</f>
        <v>-63</v>
      </c>
      <c r="F22" s="140">
        <f t="shared" ref="F22:N22" si="4">F17-F7</f>
        <v>155.95999999999913</v>
      </c>
      <c r="G22" s="141">
        <f t="shared" si="4"/>
        <v>7942</v>
      </c>
      <c r="H22" s="142">
        <f t="shared" si="4"/>
        <v>2539</v>
      </c>
      <c r="I22" s="142">
        <f t="shared" si="4"/>
        <v>9105</v>
      </c>
      <c r="J22" s="143">
        <f t="shared" si="4"/>
        <v>1570</v>
      </c>
      <c r="K22" s="141">
        <f t="shared" si="4"/>
        <v>12693</v>
      </c>
      <c r="L22" s="142">
        <f t="shared" si="4"/>
        <v>6626</v>
      </c>
      <c r="M22" s="142">
        <f t="shared" si="4"/>
        <v>12736</v>
      </c>
      <c r="N22" s="143">
        <f t="shared" si="4"/>
        <v>717</v>
      </c>
      <c r="O22" s="172" t="s">
        <v>28</v>
      </c>
      <c r="P22" s="157" t="s">
        <v>28</v>
      </c>
      <c r="Q22" s="157" t="s">
        <v>28</v>
      </c>
      <c r="R22" s="158" t="s">
        <v>28</v>
      </c>
      <c r="S22" s="31"/>
      <c r="T22" s="31"/>
      <c r="U22" s="31"/>
      <c r="V22" s="102"/>
      <c r="W22" s="31"/>
      <c r="X22" s="31"/>
      <c r="Y22" s="31"/>
      <c r="Z22" s="31"/>
      <c r="AA22" s="102"/>
      <c r="AB22" s="31"/>
      <c r="AC22" s="31"/>
      <c r="AD22" s="31"/>
      <c r="AE22" s="31"/>
      <c r="AF22" s="102"/>
    </row>
    <row r="23" spans="1:32" ht="17.25" customHeight="1" thickBot="1" x14ac:dyDescent="0.3">
      <c r="A23" s="340"/>
      <c r="B23" s="144" t="s">
        <v>74</v>
      </c>
      <c r="C23" s="145">
        <f>C17/C7-1</f>
        <v>-7.900943396226412E-2</v>
      </c>
      <c r="D23" s="146">
        <f>D17/D7-1</f>
        <v>-8.0856123662306767E-2</v>
      </c>
      <c r="E23" s="167">
        <f>E17/E7-1</f>
        <v>-0.4532374100719424</v>
      </c>
      <c r="F23" s="163">
        <f t="shared" ref="F23:N23" si="5">F17/F7-1</f>
        <v>1.8128180509997316E-2</v>
      </c>
      <c r="G23" s="145">
        <f t="shared" si="5"/>
        <v>3.8357514054440323E-2</v>
      </c>
      <c r="H23" s="146">
        <f t="shared" si="5"/>
        <v>2.3366679244241073E-2</v>
      </c>
      <c r="I23" s="146">
        <f t="shared" si="5"/>
        <v>4.595119735547204E-2</v>
      </c>
      <c r="J23" s="167">
        <f t="shared" si="5"/>
        <v>1.1134751773049647</v>
      </c>
      <c r="K23" s="145">
        <f t="shared" si="5"/>
        <v>0.25758990177774166</v>
      </c>
      <c r="L23" s="146">
        <f t="shared" si="5"/>
        <v>0.2553076715601279</v>
      </c>
      <c r="M23" s="146">
        <f t="shared" si="5"/>
        <v>0.27372176492080214</v>
      </c>
      <c r="N23" s="167">
        <f t="shared" si="5"/>
        <v>0.82794457274826794</v>
      </c>
      <c r="O23" s="174" t="s">
        <v>28</v>
      </c>
      <c r="P23" s="164" t="s">
        <v>28</v>
      </c>
      <c r="Q23" s="164" t="s">
        <v>28</v>
      </c>
      <c r="R23" s="165" t="s">
        <v>28</v>
      </c>
      <c r="S23" s="103"/>
      <c r="T23" s="103"/>
      <c r="U23" s="103"/>
      <c r="V23" s="104"/>
      <c r="W23" s="103"/>
      <c r="X23" s="103"/>
      <c r="Y23" s="103"/>
      <c r="Z23" s="103"/>
      <c r="AA23" s="104"/>
      <c r="AB23" s="103"/>
      <c r="AC23" s="103"/>
      <c r="AD23" s="103"/>
      <c r="AE23" s="103"/>
      <c r="AF23" s="104"/>
    </row>
    <row r="24" spans="1:32" ht="17.25" customHeight="1" x14ac:dyDescent="0.25">
      <c r="A24" s="243" t="s">
        <v>33</v>
      </c>
      <c r="S24" s="31"/>
      <c r="T24" s="31"/>
      <c r="U24" s="31"/>
      <c r="V24" s="102"/>
      <c r="W24" s="31"/>
      <c r="X24" s="31"/>
      <c r="Y24" s="31"/>
      <c r="Z24" s="31"/>
      <c r="AA24" s="102"/>
      <c r="AB24" s="31"/>
      <c r="AC24" s="31"/>
      <c r="AD24" s="31"/>
      <c r="AE24" s="31"/>
      <c r="AF24" s="102"/>
    </row>
    <row r="25" spans="1:32" ht="17.25" customHeight="1" x14ac:dyDescent="0.25">
      <c r="A25" s="243" t="s">
        <v>34</v>
      </c>
      <c r="F25" s="25"/>
      <c r="G25" s="25"/>
      <c r="H25" s="25"/>
      <c r="I25" s="25"/>
      <c r="S25" s="103"/>
      <c r="T25" s="103"/>
      <c r="U25" s="103"/>
      <c r="V25" s="104"/>
      <c r="W25" s="103"/>
      <c r="X25" s="103"/>
      <c r="Y25" s="103"/>
      <c r="Z25" s="103"/>
      <c r="AA25" s="104"/>
      <c r="AB25" s="103"/>
      <c r="AC25" s="103"/>
      <c r="AD25" s="103"/>
      <c r="AE25" s="103"/>
      <c r="AF25" s="104"/>
    </row>
    <row r="26" spans="1:32" x14ac:dyDescent="0.25">
      <c r="F26" s="25"/>
      <c r="G26" s="209"/>
      <c r="H26" s="25"/>
      <c r="I26" s="25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x14ac:dyDescent="0.25">
      <c r="F27" s="25"/>
      <c r="G27" s="25"/>
      <c r="H27" s="25"/>
      <c r="I27" s="25"/>
    </row>
    <row r="28" spans="1:32" x14ac:dyDescent="0.25">
      <c r="F28" s="25"/>
      <c r="G28" s="25"/>
      <c r="H28" s="25"/>
      <c r="I28" s="25"/>
    </row>
    <row r="29" spans="1:32" x14ac:dyDescent="0.25">
      <c r="F29" s="25"/>
      <c r="G29" s="25"/>
      <c r="H29" s="25"/>
      <c r="I29" s="25"/>
    </row>
    <row r="30" spans="1:32" x14ac:dyDescent="0.25">
      <c r="F30" s="25"/>
      <c r="G30" s="25"/>
      <c r="H30" s="25"/>
      <c r="I30" s="25"/>
    </row>
  </sheetData>
  <mergeCells count="39">
    <mergeCell ref="A18:A19"/>
    <mergeCell ref="A20:A21"/>
    <mergeCell ref="A22:A23"/>
    <mergeCell ref="A12:B12"/>
    <mergeCell ref="A13:B13"/>
    <mergeCell ref="A14:B14"/>
    <mergeCell ref="A15:B15"/>
    <mergeCell ref="A16:B16"/>
    <mergeCell ref="A3:B6"/>
    <mergeCell ref="C3:E3"/>
    <mergeCell ref="F3:F6"/>
    <mergeCell ref="G3:J3"/>
    <mergeCell ref="A17:B17"/>
    <mergeCell ref="A7:B7"/>
    <mergeCell ref="A8:B8"/>
    <mergeCell ref="A9:B9"/>
    <mergeCell ref="A10:B10"/>
    <mergeCell ref="A11:B11"/>
    <mergeCell ref="E5:E6"/>
    <mergeCell ref="I5:I6"/>
    <mergeCell ref="C4:C6"/>
    <mergeCell ref="D4:E4"/>
    <mergeCell ref="G4:G6"/>
    <mergeCell ref="H4:J4"/>
    <mergeCell ref="K4:K6"/>
    <mergeCell ref="D5:D6"/>
    <mergeCell ref="H5:H6"/>
    <mergeCell ref="J5:J6"/>
    <mergeCell ref="O3:R3"/>
    <mergeCell ref="L4:N4"/>
    <mergeCell ref="P5:P6"/>
    <mergeCell ref="Q5:Q6"/>
    <mergeCell ref="M5:M6"/>
    <mergeCell ref="N5:N6"/>
    <mergeCell ref="O4:O6"/>
    <mergeCell ref="P4:R4"/>
    <mergeCell ref="R5:R6"/>
    <mergeCell ref="K3:N3"/>
    <mergeCell ref="L5:L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N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W33"/>
  <sheetViews>
    <sheetView zoomScaleNormal="100" workbookViewId="0"/>
  </sheetViews>
  <sheetFormatPr defaultColWidth="9.140625" defaultRowHeight="15" x14ac:dyDescent="0.25"/>
  <cols>
    <col min="1" max="1" width="12.85546875" style="49" customWidth="1"/>
    <col min="2" max="2" width="5.7109375" style="49" customWidth="1"/>
    <col min="3" max="4" width="6.42578125" style="49" customWidth="1"/>
    <col min="5" max="5" width="5.7109375" style="49" customWidth="1"/>
    <col min="6" max="6" width="5.7109375" style="210" customWidth="1"/>
    <col min="7" max="7" width="6" style="210" customWidth="1"/>
    <col min="8" max="8" width="5.7109375" style="210" customWidth="1"/>
    <col min="9" max="10" width="6.42578125" style="49" customWidth="1"/>
    <col min="11" max="11" width="5.7109375" style="49" customWidth="1"/>
    <col min="12" max="12" width="6.42578125" style="49" customWidth="1"/>
    <col min="13" max="13" width="7" style="49" customWidth="1"/>
    <col min="14" max="14" width="5.7109375" style="49" customWidth="1"/>
    <col min="15" max="15" width="6.42578125" style="49" customWidth="1"/>
    <col min="16" max="16" width="7.140625" style="49" customWidth="1"/>
    <col min="17" max="17" width="5.7109375" style="49" customWidth="1"/>
    <col min="18" max="19" width="6.42578125" style="49" customWidth="1"/>
    <col min="20" max="20" width="5.7109375" style="49" customWidth="1"/>
    <col min="21" max="16384" width="9.140625" style="49"/>
  </cols>
  <sheetData>
    <row r="1" spans="1:23" s="13" customFormat="1" ht="17.25" customHeight="1" x14ac:dyDescent="0.2">
      <c r="A1" s="55" t="s">
        <v>160</v>
      </c>
      <c r="B1" s="55"/>
    </row>
    <row r="2" spans="1:23" s="46" customFormat="1" ht="17.25" customHeight="1" thickBot="1" x14ac:dyDescent="0.3">
      <c r="A2" s="68" t="s">
        <v>75</v>
      </c>
      <c r="R2" s="46" t="s">
        <v>0</v>
      </c>
    </row>
    <row r="3" spans="1:23" ht="17.25" customHeight="1" x14ac:dyDescent="0.25">
      <c r="A3" s="380" t="s">
        <v>77</v>
      </c>
      <c r="B3" s="381"/>
      <c r="C3" s="406" t="s">
        <v>25</v>
      </c>
      <c r="D3" s="399"/>
      <c r="E3" s="399"/>
      <c r="F3" s="398" t="s">
        <v>87</v>
      </c>
      <c r="G3" s="399"/>
      <c r="H3" s="400"/>
      <c r="I3" s="398" t="s">
        <v>86</v>
      </c>
      <c r="J3" s="399"/>
      <c r="K3" s="400"/>
      <c r="L3" s="398" t="s">
        <v>88</v>
      </c>
      <c r="M3" s="399"/>
      <c r="N3" s="400"/>
      <c r="O3" s="398" t="s">
        <v>89</v>
      </c>
      <c r="P3" s="399"/>
      <c r="Q3" s="400"/>
      <c r="R3" s="398" t="s">
        <v>90</v>
      </c>
      <c r="S3" s="399"/>
      <c r="T3" s="400"/>
    </row>
    <row r="4" spans="1:23" ht="17.25" customHeight="1" x14ac:dyDescent="0.25">
      <c r="A4" s="382"/>
      <c r="B4" s="383"/>
      <c r="C4" s="407"/>
      <c r="D4" s="402"/>
      <c r="E4" s="402"/>
      <c r="F4" s="401"/>
      <c r="G4" s="402"/>
      <c r="H4" s="403"/>
      <c r="I4" s="401"/>
      <c r="J4" s="402"/>
      <c r="K4" s="403"/>
      <c r="L4" s="401"/>
      <c r="M4" s="402"/>
      <c r="N4" s="403"/>
      <c r="O4" s="401"/>
      <c r="P4" s="402"/>
      <c r="Q4" s="403"/>
      <c r="R4" s="401"/>
      <c r="S4" s="402"/>
      <c r="T4" s="403"/>
    </row>
    <row r="5" spans="1:23" ht="17.25" customHeight="1" x14ac:dyDescent="0.25">
      <c r="A5" s="382"/>
      <c r="B5" s="383"/>
      <c r="C5" s="404" t="s">
        <v>131</v>
      </c>
      <c r="D5" s="396" t="s">
        <v>30</v>
      </c>
      <c r="E5" s="397"/>
      <c r="F5" s="404" t="s">
        <v>131</v>
      </c>
      <c r="G5" s="396" t="s">
        <v>30</v>
      </c>
      <c r="H5" s="397"/>
      <c r="I5" s="404" t="s">
        <v>131</v>
      </c>
      <c r="J5" s="396" t="s">
        <v>30</v>
      </c>
      <c r="K5" s="397"/>
      <c r="L5" s="404" t="s">
        <v>131</v>
      </c>
      <c r="M5" s="396" t="s">
        <v>30</v>
      </c>
      <c r="N5" s="397"/>
      <c r="O5" s="404" t="s">
        <v>131</v>
      </c>
      <c r="P5" s="396" t="s">
        <v>30</v>
      </c>
      <c r="Q5" s="397"/>
      <c r="R5" s="404" t="s">
        <v>131</v>
      </c>
      <c r="S5" s="396" t="s">
        <v>30</v>
      </c>
      <c r="T5" s="397"/>
    </row>
    <row r="6" spans="1:23" ht="17.25" customHeight="1" thickBot="1" x14ac:dyDescent="0.3">
      <c r="A6" s="384"/>
      <c r="B6" s="385"/>
      <c r="C6" s="405"/>
      <c r="D6" s="176" t="s">
        <v>65</v>
      </c>
      <c r="E6" s="177" t="s">
        <v>107</v>
      </c>
      <c r="F6" s="405"/>
      <c r="G6" s="176" t="s">
        <v>65</v>
      </c>
      <c r="H6" s="177" t="s">
        <v>107</v>
      </c>
      <c r="I6" s="405"/>
      <c r="J6" s="176" t="s">
        <v>65</v>
      </c>
      <c r="K6" s="177" t="s">
        <v>107</v>
      </c>
      <c r="L6" s="405"/>
      <c r="M6" s="176" t="s">
        <v>65</v>
      </c>
      <c r="N6" s="177" t="s">
        <v>107</v>
      </c>
      <c r="O6" s="405"/>
      <c r="P6" s="176" t="s">
        <v>65</v>
      </c>
      <c r="Q6" s="177" t="s">
        <v>107</v>
      </c>
      <c r="R6" s="405"/>
      <c r="S6" s="176" t="s">
        <v>65</v>
      </c>
      <c r="T6" s="177" t="s">
        <v>107</v>
      </c>
    </row>
    <row r="7" spans="1:23" s="7" customFormat="1" ht="17.25" customHeight="1" x14ac:dyDescent="0.25">
      <c r="A7" s="341" t="s">
        <v>5</v>
      </c>
      <c r="B7" s="342"/>
      <c r="C7" s="254">
        <v>5</v>
      </c>
      <c r="D7" s="76">
        <v>220</v>
      </c>
      <c r="E7" s="117">
        <v>1.0625350153584607E-3</v>
      </c>
      <c r="F7" s="255">
        <v>3</v>
      </c>
      <c r="G7" s="76">
        <v>707</v>
      </c>
      <c r="H7" s="117">
        <v>3.4146011629928716E-3</v>
      </c>
      <c r="I7" s="255">
        <v>8</v>
      </c>
      <c r="J7" s="76">
        <v>1045</v>
      </c>
      <c r="K7" s="117">
        <v>5.0470413229526884E-3</v>
      </c>
      <c r="L7" s="255">
        <v>593</v>
      </c>
      <c r="M7" s="76">
        <v>171987</v>
      </c>
      <c r="N7" s="117">
        <v>0.83064640766570719</v>
      </c>
      <c r="O7" s="255">
        <v>227</v>
      </c>
      <c r="P7" s="76">
        <v>31061</v>
      </c>
      <c r="Q7" s="117">
        <v>0.15001545505476885</v>
      </c>
      <c r="R7" s="255">
        <v>12</v>
      </c>
      <c r="S7" s="76">
        <v>2032</v>
      </c>
      <c r="T7" s="117">
        <v>9.8139597782199647E-3</v>
      </c>
      <c r="V7" s="12"/>
      <c r="W7" s="12"/>
    </row>
    <row r="8" spans="1:23" s="7" customFormat="1" ht="17.25" customHeight="1" x14ac:dyDescent="0.25">
      <c r="A8" s="341" t="s">
        <v>6</v>
      </c>
      <c r="B8" s="342"/>
      <c r="C8" s="254">
        <v>5</v>
      </c>
      <c r="D8" s="76">
        <v>205</v>
      </c>
      <c r="E8" s="117">
        <v>1.0549283163344071E-3</v>
      </c>
      <c r="F8" s="255">
        <v>3</v>
      </c>
      <c r="G8" s="76">
        <v>696</v>
      </c>
      <c r="H8" s="117">
        <v>3.5816102837499873E-3</v>
      </c>
      <c r="I8" s="255">
        <v>10</v>
      </c>
      <c r="J8" s="76">
        <v>1038</v>
      </c>
      <c r="K8" s="117">
        <v>5.3415394749029982E-3</v>
      </c>
      <c r="L8" s="255">
        <v>584</v>
      </c>
      <c r="M8" s="76">
        <v>160855</v>
      </c>
      <c r="N8" s="117">
        <v>0.82775850889741975</v>
      </c>
      <c r="O8" s="255">
        <v>221</v>
      </c>
      <c r="P8" s="76">
        <v>29493</v>
      </c>
      <c r="Q8" s="117">
        <v>0.15177073577390571</v>
      </c>
      <c r="R8" s="255">
        <v>12</v>
      </c>
      <c r="S8" s="76">
        <v>2039</v>
      </c>
      <c r="T8" s="117">
        <v>1.0492677253687103E-2</v>
      </c>
      <c r="V8" s="12"/>
      <c r="W8" s="12"/>
    </row>
    <row r="9" spans="1:23" s="7" customFormat="1" ht="17.25" customHeight="1" x14ac:dyDescent="0.25">
      <c r="A9" s="341" t="s">
        <v>7</v>
      </c>
      <c r="B9" s="342"/>
      <c r="C9" s="254">
        <v>5</v>
      </c>
      <c r="D9" s="76">
        <v>173</v>
      </c>
      <c r="E9" s="117">
        <v>9.1865398605557591E-4</v>
      </c>
      <c r="F9" s="255">
        <v>2</v>
      </c>
      <c r="G9" s="76">
        <v>711</v>
      </c>
      <c r="H9" s="117">
        <v>3.7755085785289855E-3</v>
      </c>
      <c r="I9" s="255">
        <v>10</v>
      </c>
      <c r="J9" s="76">
        <v>1049</v>
      </c>
      <c r="K9" s="117">
        <v>5.5703354414583768E-3</v>
      </c>
      <c r="L9" s="255">
        <v>568</v>
      </c>
      <c r="M9" s="76">
        <v>154316</v>
      </c>
      <c r="N9" s="117">
        <v>0.81943935556157377</v>
      </c>
      <c r="O9" s="255">
        <v>213</v>
      </c>
      <c r="P9" s="76">
        <v>29969</v>
      </c>
      <c r="Q9" s="117">
        <v>0.15913954513352344</v>
      </c>
      <c r="R9" s="255">
        <v>13</v>
      </c>
      <c r="S9" s="76">
        <v>2101</v>
      </c>
      <c r="T9" s="117">
        <v>1.1156601298859913E-2</v>
      </c>
      <c r="V9" s="12"/>
      <c r="W9" s="12"/>
    </row>
    <row r="10" spans="1:23" s="7" customFormat="1" ht="17.25" customHeight="1" x14ac:dyDescent="0.25">
      <c r="A10" s="341" t="s">
        <v>8</v>
      </c>
      <c r="B10" s="342"/>
      <c r="C10" s="254">
        <v>5</v>
      </c>
      <c r="D10" s="256">
        <v>174</v>
      </c>
      <c r="E10" s="117">
        <v>9.4266535921509569E-4</v>
      </c>
      <c r="F10" s="255">
        <v>2</v>
      </c>
      <c r="G10" s="256">
        <v>710</v>
      </c>
      <c r="H10" s="117">
        <v>3.8465080749581488E-3</v>
      </c>
      <c r="I10" s="255">
        <v>10</v>
      </c>
      <c r="J10" s="256">
        <v>1057</v>
      </c>
      <c r="K10" s="117">
        <v>5.7264211763813572E-3</v>
      </c>
      <c r="L10" s="255">
        <v>561</v>
      </c>
      <c r="M10" s="256">
        <v>150377</v>
      </c>
      <c r="N10" s="117">
        <v>0.81468499265912897</v>
      </c>
      <c r="O10" s="255">
        <v>206</v>
      </c>
      <c r="P10" s="256">
        <v>30103</v>
      </c>
      <c r="Q10" s="117">
        <v>0.16308652476121854</v>
      </c>
      <c r="R10" s="255">
        <v>13</v>
      </c>
      <c r="S10" s="256">
        <v>2162</v>
      </c>
      <c r="T10" s="117">
        <v>1.1712887969097913E-2</v>
      </c>
      <c r="V10" s="12"/>
      <c r="W10" s="12"/>
    </row>
    <row r="11" spans="1:23" s="7" customFormat="1" ht="17.25" customHeight="1" x14ac:dyDescent="0.25">
      <c r="A11" s="341" t="s">
        <v>9</v>
      </c>
      <c r="B11" s="342"/>
      <c r="C11" s="254">
        <v>5</v>
      </c>
      <c r="D11" s="256">
        <v>166</v>
      </c>
      <c r="E11" s="117">
        <v>8.9726819670713387E-4</v>
      </c>
      <c r="F11" s="255">
        <v>3</v>
      </c>
      <c r="G11" s="256">
        <v>789</v>
      </c>
      <c r="H11" s="117">
        <v>4.2647265494092082E-3</v>
      </c>
      <c r="I11" s="255">
        <v>10</v>
      </c>
      <c r="J11" s="256">
        <v>1030</v>
      </c>
      <c r="K11" s="117">
        <v>5.5673870036647456E-3</v>
      </c>
      <c r="L11" s="255">
        <v>560</v>
      </c>
      <c r="M11" s="256">
        <v>149706</v>
      </c>
      <c r="N11" s="117">
        <v>0.80919537744721792</v>
      </c>
      <c r="O11" s="255">
        <v>204</v>
      </c>
      <c r="P11" s="256">
        <v>31089</v>
      </c>
      <c r="Q11" s="117">
        <v>0.16804319859896436</v>
      </c>
      <c r="R11" s="255">
        <v>13</v>
      </c>
      <c r="S11" s="256">
        <v>2226</v>
      </c>
      <c r="T11" s="117">
        <v>1.2032042204036626E-2</v>
      </c>
      <c r="V11" s="12"/>
      <c r="W11" s="12"/>
    </row>
    <row r="12" spans="1:23" s="7" customFormat="1" ht="17.25" customHeight="1" x14ac:dyDescent="0.25">
      <c r="A12" s="341" t="s">
        <v>63</v>
      </c>
      <c r="B12" s="342"/>
      <c r="C12" s="254">
        <v>5</v>
      </c>
      <c r="D12" s="256">
        <v>164</v>
      </c>
      <c r="E12" s="117">
        <v>8.8435447515718862E-4</v>
      </c>
      <c r="F12" s="255">
        <v>3</v>
      </c>
      <c r="G12" s="256">
        <v>911</v>
      </c>
      <c r="H12" s="117">
        <v>4.912481261391456E-3</v>
      </c>
      <c r="I12" s="255">
        <v>11</v>
      </c>
      <c r="J12" s="256">
        <v>1060</v>
      </c>
      <c r="K12" s="117">
        <v>5.7159496565037798E-3</v>
      </c>
      <c r="L12" s="255">
        <v>558</v>
      </c>
      <c r="M12" s="256">
        <v>149388</v>
      </c>
      <c r="N12" s="117">
        <v>0.8055606483828176</v>
      </c>
      <c r="O12" s="255">
        <v>202</v>
      </c>
      <c r="P12" s="256">
        <v>31647</v>
      </c>
      <c r="Q12" s="117">
        <v>0.17065345167865578</v>
      </c>
      <c r="R12" s="255">
        <v>13</v>
      </c>
      <c r="S12" s="256">
        <v>2276</v>
      </c>
      <c r="T12" s="117">
        <v>1.2273114545474154E-2</v>
      </c>
      <c r="V12" s="12"/>
      <c r="W12" s="12"/>
    </row>
    <row r="13" spans="1:23" s="7" customFormat="1" ht="17.25" customHeight="1" x14ac:dyDescent="0.25">
      <c r="A13" s="341" t="s">
        <v>71</v>
      </c>
      <c r="B13" s="342"/>
      <c r="C13" s="254">
        <v>5</v>
      </c>
      <c r="D13" s="256">
        <v>164</v>
      </c>
      <c r="E13" s="117">
        <v>8.7905019698228501E-4</v>
      </c>
      <c r="F13" s="255">
        <v>3</v>
      </c>
      <c r="G13" s="256">
        <v>1042</v>
      </c>
      <c r="H13" s="117">
        <v>5.5851847881435426E-3</v>
      </c>
      <c r="I13" s="255">
        <v>10</v>
      </c>
      <c r="J13" s="256">
        <v>1068</v>
      </c>
      <c r="K13" s="117">
        <v>5.7245464047382946E-3</v>
      </c>
      <c r="L13" s="255">
        <v>551</v>
      </c>
      <c r="M13" s="256">
        <v>149984</v>
      </c>
      <c r="N13" s="117">
        <v>0.80392356551335997</v>
      </c>
      <c r="O13" s="255">
        <v>199</v>
      </c>
      <c r="P13" s="256">
        <v>31992</v>
      </c>
      <c r="Q13" s="117">
        <v>0.17147910915766623</v>
      </c>
      <c r="R13" s="255">
        <v>14</v>
      </c>
      <c r="S13" s="256">
        <v>2315</v>
      </c>
      <c r="T13" s="117">
        <v>1.2408543939109694E-2</v>
      </c>
      <c r="V13" s="12"/>
      <c r="W13" s="12"/>
    </row>
    <row r="14" spans="1:23" s="7" customFormat="1" ht="17.25" customHeight="1" x14ac:dyDescent="0.25">
      <c r="A14" s="341" t="s">
        <v>106</v>
      </c>
      <c r="B14" s="342"/>
      <c r="C14" s="254">
        <v>5</v>
      </c>
      <c r="D14" s="256">
        <v>168</v>
      </c>
      <c r="E14" s="117">
        <v>8.9318468188270567E-4</v>
      </c>
      <c r="F14" s="255">
        <v>3</v>
      </c>
      <c r="G14" s="256">
        <v>1174</v>
      </c>
      <c r="H14" s="117">
        <v>6.2416596222041459E-3</v>
      </c>
      <c r="I14" s="255">
        <v>10</v>
      </c>
      <c r="J14" s="256">
        <v>1091</v>
      </c>
      <c r="K14" s="117">
        <v>5.80038385675019E-3</v>
      </c>
      <c r="L14" s="255">
        <v>546</v>
      </c>
      <c r="M14" s="256">
        <v>150414</v>
      </c>
      <c r="N14" s="117">
        <v>0.7996873853613411</v>
      </c>
      <c r="O14" s="255">
        <v>197</v>
      </c>
      <c r="P14" s="256">
        <v>32987</v>
      </c>
      <c r="Q14" s="117">
        <v>0.17537787560276674</v>
      </c>
      <c r="R14" s="255">
        <v>13</v>
      </c>
      <c r="S14" s="256">
        <v>2257</v>
      </c>
      <c r="T14" s="117">
        <v>1.199951087505516E-2</v>
      </c>
      <c r="V14" s="12"/>
      <c r="W14" s="12"/>
    </row>
    <row r="15" spans="1:23" s="7" customFormat="1" ht="17.25" customHeight="1" x14ac:dyDescent="0.25">
      <c r="A15" s="341" t="s">
        <v>121</v>
      </c>
      <c r="B15" s="342"/>
      <c r="C15" s="254">
        <v>5</v>
      </c>
      <c r="D15" s="256">
        <v>164</v>
      </c>
      <c r="E15" s="117">
        <v>8.4445542923051575E-4</v>
      </c>
      <c r="F15" s="255">
        <v>3</v>
      </c>
      <c r="G15" s="256">
        <v>1296</v>
      </c>
      <c r="H15" s="117">
        <v>6.6732575383094414E-3</v>
      </c>
      <c r="I15" s="255">
        <v>10</v>
      </c>
      <c r="J15" s="256">
        <v>1155</v>
      </c>
      <c r="K15" s="117">
        <v>5.9472318339100346E-3</v>
      </c>
      <c r="L15" s="255">
        <v>545</v>
      </c>
      <c r="M15" s="256">
        <v>154484</v>
      </c>
      <c r="N15" s="117">
        <v>0.7954564178612622</v>
      </c>
      <c r="O15" s="255">
        <v>198</v>
      </c>
      <c r="P15" s="256">
        <v>34704</v>
      </c>
      <c r="Q15" s="117">
        <v>0.1786950074147306</v>
      </c>
      <c r="R15" s="255">
        <v>13</v>
      </c>
      <c r="S15" s="256">
        <v>2405</v>
      </c>
      <c r="T15" s="117">
        <v>1.2383629922557258E-2</v>
      </c>
      <c r="V15" s="12"/>
      <c r="W15" s="12"/>
    </row>
    <row r="16" spans="1:23" s="7" customFormat="1" ht="17.25" customHeight="1" x14ac:dyDescent="0.25">
      <c r="A16" s="341" t="s">
        <v>137</v>
      </c>
      <c r="B16" s="342"/>
      <c r="C16" s="254">
        <v>5</v>
      </c>
      <c r="D16" s="256">
        <v>176</v>
      </c>
      <c r="E16" s="117">
        <v>8.629058354007119E-4</v>
      </c>
      <c r="F16" s="255">
        <v>3</v>
      </c>
      <c r="G16" s="256">
        <v>1383</v>
      </c>
      <c r="H16" s="117">
        <v>6.780674831586276E-3</v>
      </c>
      <c r="I16" s="255">
        <v>10</v>
      </c>
      <c r="J16" s="256">
        <v>1374</v>
      </c>
      <c r="K16" s="117">
        <v>6.7365489650032849E-3</v>
      </c>
      <c r="L16" s="255">
        <v>546</v>
      </c>
      <c r="M16" s="256">
        <v>160828</v>
      </c>
      <c r="N16" s="117">
        <v>0.78851943008991876</v>
      </c>
      <c r="O16" s="255">
        <v>202</v>
      </c>
      <c r="P16" s="256">
        <v>37535</v>
      </c>
      <c r="Q16" s="117">
        <v>0.18402937802139616</v>
      </c>
      <c r="R16" s="255">
        <v>14</v>
      </c>
      <c r="S16" s="256">
        <v>2666</v>
      </c>
      <c r="T16" s="117">
        <v>1.3071062256694875E-2</v>
      </c>
      <c r="V16" s="12"/>
      <c r="W16" s="12"/>
    </row>
    <row r="17" spans="1:23" s="7" customFormat="1" ht="17.25" customHeight="1" thickBot="1" x14ac:dyDescent="0.3">
      <c r="A17" s="343" t="s">
        <v>147</v>
      </c>
      <c r="B17" s="344"/>
      <c r="C17" s="254">
        <v>5</v>
      </c>
      <c r="D17" s="256">
        <v>192</v>
      </c>
      <c r="E17" s="117">
        <v>8.9304817808869084E-4</v>
      </c>
      <c r="F17" s="255">
        <v>3</v>
      </c>
      <c r="G17" s="256">
        <v>1420</v>
      </c>
      <c r="H17" s="117">
        <v>6.6048354837809431E-3</v>
      </c>
      <c r="I17" s="255">
        <v>13</v>
      </c>
      <c r="J17" s="256">
        <v>1681</v>
      </c>
      <c r="K17" s="117">
        <v>7.8188228508702575E-3</v>
      </c>
      <c r="L17" s="255">
        <v>559</v>
      </c>
      <c r="M17" s="256">
        <v>168080</v>
      </c>
      <c r="N17" s="117">
        <v>0.78178925923514142</v>
      </c>
      <c r="O17" s="255">
        <v>220</v>
      </c>
      <c r="P17" s="256">
        <v>40769</v>
      </c>
      <c r="Q17" s="117">
        <v>0.18962854777342625</v>
      </c>
      <c r="R17" s="255">
        <v>18</v>
      </c>
      <c r="S17" s="256">
        <v>2852</v>
      </c>
      <c r="T17" s="117">
        <v>1.3265486478692429E-2</v>
      </c>
      <c r="V17" s="12"/>
      <c r="W17" s="12"/>
    </row>
    <row r="18" spans="1:23" ht="17.25" customHeight="1" x14ac:dyDescent="0.25">
      <c r="A18" s="345" t="s">
        <v>144</v>
      </c>
      <c r="B18" s="138" t="s">
        <v>73</v>
      </c>
      <c r="C18" s="130">
        <f>C17-C16</f>
        <v>0</v>
      </c>
      <c r="D18" s="131">
        <f>D17-D16</f>
        <v>16</v>
      </c>
      <c r="E18" s="155" t="s">
        <v>29</v>
      </c>
      <c r="F18" s="130">
        <f>F17-F16</f>
        <v>0</v>
      </c>
      <c r="G18" s="131">
        <f>G17-G16</f>
        <v>37</v>
      </c>
      <c r="H18" s="155" t="s">
        <v>29</v>
      </c>
      <c r="I18" s="130">
        <f>I17-I16</f>
        <v>3</v>
      </c>
      <c r="J18" s="131">
        <f>J17-J16</f>
        <v>307</v>
      </c>
      <c r="K18" s="155" t="s">
        <v>29</v>
      </c>
      <c r="L18" s="130">
        <f>L17-L16</f>
        <v>13</v>
      </c>
      <c r="M18" s="131">
        <f>M17-M16</f>
        <v>7252</v>
      </c>
      <c r="N18" s="155" t="s">
        <v>29</v>
      </c>
      <c r="O18" s="130">
        <f>O17-O16</f>
        <v>18</v>
      </c>
      <c r="P18" s="131">
        <f>P17-P16</f>
        <v>3234</v>
      </c>
      <c r="Q18" s="155" t="s">
        <v>29</v>
      </c>
      <c r="R18" s="130">
        <f>R17-R16</f>
        <v>4</v>
      </c>
      <c r="S18" s="131">
        <f>S17-S16</f>
        <v>186</v>
      </c>
      <c r="T18" s="155" t="s">
        <v>29</v>
      </c>
    </row>
    <row r="19" spans="1:23" ht="17.25" customHeight="1" x14ac:dyDescent="0.25">
      <c r="A19" s="346"/>
      <c r="B19" s="133" t="s">
        <v>74</v>
      </c>
      <c r="C19" s="135">
        <f>C17/C16-1</f>
        <v>0</v>
      </c>
      <c r="D19" s="136">
        <f>D17/D16-1</f>
        <v>9.0909090909090828E-2</v>
      </c>
      <c r="E19" s="161" t="s">
        <v>29</v>
      </c>
      <c r="F19" s="135">
        <f>F17/F16-1</f>
        <v>0</v>
      </c>
      <c r="G19" s="136">
        <f>G17/G16-1</f>
        <v>2.6753434562545086E-2</v>
      </c>
      <c r="H19" s="161" t="s">
        <v>29</v>
      </c>
      <c r="I19" s="135">
        <f>I17/I16-1</f>
        <v>0.30000000000000004</v>
      </c>
      <c r="J19" s="136">
        <f>J17/J16-1</f>
        <v>0.22343522561863183</v>
      </c>
      <c r="K19" s="161" t="s">
        <v>29</v>
      </c>
      <c r="L19" s="135">
        <f>L17/L16-1</f>
        <v>2.3809523809523725E-2</v>
      </c>
      <c r="M19" s="136">
        <f>M17/M16-1</f>
        <v>4.5091650707588249E-2</v>
      </c>
      <c r="N19" s="161" t="s">
        <v>29</v>
      </c>
      <c r="O19" s="135">
        <f>O17/O16-1</f>
        <v>8.9108910891089188E-2</v>
      </c>
      <c r="P19" s="136">
        <f>P17/P16-1</f>
        <v>8.6159584387904609E-2</v>
      </c>
      <c r="Q19" s="161" t="s">
        <v>29</v>
      </c>
      <c r="R19" s="135">
        <f>R17/R16-1</f>
        <v>0.28571428571428581</v>
      </c>
      <c r="S19" s="136">
        <f>S17/S16-1</f>
        <v>6.9767441860465018E-2</v>
      </c>
      <c r="T19" s="161" t="s">
        <v>29</v>
      </c>
    </row>
    <row r="20" spans="1:23" ht="17.25" customHeight="1" x14ac:dyDescent="0.25">
      <c r="A20" s="339" t="s">
        <v>145</v>
      </c>
      <c r="B20" s="139" t="s">
        <v>73</v>
      </c>
      <c r="C20" s="141">
        <f>C17-C12</f>
        <v>0</v>
      </c>
      <c r="D20" s="142">
        <f>D17-D12</f>
        <v>28</v>
      </c>
      <c r="E20" s="158" t="s">
        <v>29</v>
      </c>
      <c r="F20" s="141">
        <f>F17-F12</f>
        <v>0</v>
      </c>
      <c r="G20" s="142">
        <f>G17-G12</f>
        <v>509</v>
      </c>
      <c r="H20" s="158" t="s">
        <v>29</v>
      </c>
      <c r="I20" s="141">
        <f>I17-I12</f>
        <v>2</v>
      </c>
      <c r="J20" s="142">
        <f>J17-J12</f>
        <v>621</v>
      </c>
      <c r="K20" s="158" t="s">
        <v>29</v>
      </c>
      <c r="L20" s="141">
        <f>L17-L12</f>
        <v>1</v>
      </c>
      <c r="M20" s="142">
        <f>M17-M12</f>
        <v>18692</v>
      </c>
      <c r="N20" s="158" t="s">
        <v>29</v>
      </c>
      <c r="O20" s="141">
        <f>O17-O12</f>
        <v>18</v>
      </c>
      <c r="P20" s="142">
        <f>P17-P12</f>
        <v>9122</v>
      </c>
      <c r="Q20" s="158" t="s">
        <v>29</v>
      </c>
      <c r="R20" s="141">
        <f>R17-R12</f>
        <v>5</v>
      </c>
      <c r="S20" s="142">
        <f>S17-S12</f>
        <v>576</v>
      </c>
      <c r="T20" s="158" t="s">
        <v>29</v>
      </c>
    </row>
    <row r="21" spans="1:23" ht="17.25" customHeight="1" x14ac:dyDescent="0.25">
      <c r="A21" s="346"/>
      <c r="B21" s="133" t="s">
        <v>74</v>
      </c>
      <c r="C21" s="135">
        <f>C17/C12-1</f>
        <v>0</v>
      </c>
      <c r="D21" s="136">
        <f>D17/D12-1</f>
        <v>0.1707317073170731</v>
      </c>
      <c r="E21" s="161" t="s">
        <v>29</v>
      </c>
      <c r="F21" s="135">
        <f>F17/F12-1</f>
        <v>0</v>
      </c>
      <c r="G21" s="136">
        <f>G17/G12-1</f>
        <v>0.55872667398463238</v>
      </c>
      <c r="H21" s="161" t="s">
        <v>29</v>
      </c>
      <c r="I21" s="135">
        <f>I17/I12-1</f>
        <v>0.18181818181818188</v>
      </c>
      <c r="J21" s="136">
        <f>J17/J12-1</f>
        <v>0.58584905660377351</v>
      </c>
      <c r="K21" s="161" t="s">
        <v>29</v>
      </c>
      <c r="L21" s="135">
        <f>L17/L12-1</f>
        <v>1.7921146953405742E-3</v>
      </c>
      <c r="M21" s="136">
        <f>M17/M12-1</f>
        <v>0.12512383859480014</v>
      </c>
      <c r="N21" s="161" t="s">
        <v>29</v>
      </c>
      <c r="O21" s="135">
        <f>O17/O12-1</f>
        <v>8.9108910891089188E-2</v>
      </c>
      <c r="P21" s="136">
        <f>P17/P12-1</f>
        <v>0.28824217145385034</v>
      </c>
      <c r="Q21" s="161" t="s">
        <v>29</v>
      </c>
      <c r="R21" s="135">
        <f>R17/R12-1</f>
        <v>0.38461538461538458</v>
      </c>
      <c r="S21" s="136">
        <f>S17/S12-1</f>
        <v>0.25307557117750434</v>
      </c>
      <c r="T21" s="161" t="s">
        <v>29</v>
      </c>
    </row>
    <row r="22" spans="1:23" ht="17.25" customHeight="1" x14ac:dyDescent="0.25">
      <c r="A22" s="339" t="s">
        <v>146</v>
      </c>
      <c r="B22" s="139" t="s">
        <v>73</v>
      </c>
      <c r="C22" s="141">
        <f>C17-C7</f>
        <v>0</v>
      </c>
      <c r="D22" s="142">
        <f>D17-D7</f>
        <v>-28</v>
      </c>
      <c r="E22" s="158" t="s">
        <v>29</v>
      </c>
      <c r="F22" s="141">
        <f>F17-F7</f>
        <v>0</v>
      </c>
      <c r="G22" s="142">
        <f>G17-G7</f>
        <v>713</v>
      </c>
      <c r="H22" s="158" t="s">
        <v>29</v>
      </c>
      <c r="I22" s="141">
        <f>I17-I7</f>
        <v>5</v>
      </c>
      <c r="J22" s="142">
        <f>J17-J7</f>
        <v>636</v>
      </c>
      <c r="K22" s="158" t="s">
        <v>29</v>
      </c>
      <c r="L22" s="141">
        <f>L17-L7</f>
        <v>-34</v>
      </c>
      <c r="M22" s="142">
        <f>M17-M7</f>
        <v>-3907</v>
      </c>
      <c r="N22" s="158" t="s">
        <v>29</v>
      </c>
      <c r="O22" s="141">
        <f>O17-O7</f>
        <v>-7</v>
      </c>
      <c r="P22" s="142">
        <f>P17-P7</f>
        <v>9708</v>
      </c>
      <c r="Q22" s="158" t="s">
        <v>29</v>
      </c>
      <c r="R22" s="141">
        <f>R17-R7</f>
        <v>6</v>
      </c>
      <c r="S22" s="142">
        <f>S17-S7</f>
        <v>820</v>
      </c>
      <c r="T22" s="158" t="s">
        <v>29</v>
      </c>
    </row>
    <row r="23" spans="1:23" ht="17.25" customHeight="1" thickBot="1" x14ac:dyDescent="0.3">
      <c r="A23" s="340"/>
      <c r="B23" s="144" t="s">
        <v>74</v>
      </c>
      <c r="C23" s="145">
        <f>C17/C7-1</f>
        <v>0</v>
      </c>
      <c r="D23" s="146">
        <f>D17/D7-1</f>
        <v>-0.12727272727272732</v>
      </c>
      <c r="E23" s="165" t="s">
        <v>29</v>
      </c>
      <c r="F23" s="145">
        <f>F17/F7-1</f>
        <v>0</v>
      </c>
      <c r="G23" s="146">
        <f>G17/G7-1</f>
        <v>1.0084865629420086</v>
      </c>
      <c r="H23" s="165" t="s">
        <v>29</v>
      </c>
      <c r="I23" s="145">
        <f>I17/I7-1</f>
        <v>0.625</v>
      </c>
      <c r="J23" s="146">
        <f>J17/J7-1</f>
        <v>0.60861244019138749</v>
      </c>
      <c r="K23" s="165" t="s">
        <v>29</v>
      </c>
      <c r="L23" s="145">
        <f>L17/L7-1</f>
        <v>-5.7335581787521073E-2</v>
      </c>
      <c r="M23" s="146">
        <f>M17/M7-1</f>
        <v>-2.2716833249024626E-2</v>
      </c>
      <c r="N23" s="165" t="s">
        <v>29</v>
      </c>
      <c r="O23" s="145">
        <f>O17/O7-1</f>
        <v>-3.0837004405286361E-2</v>
      </c>
      <c r="P23" s="146">
        <f>P17/P7-1</f>
        <v>0.31254627990084027</v>
      </c>
      <c r="Q23" s="165" t="s">
        <v>29</v>
      </c>
      <c r="R23" s="145">
        <f>R17/R7-1</f>
        <v>0.5</v>
      </c>
      <c r="S23" s="146">
        <f>S17/S7-1</f>
        <v>0.40354330708661412</v>
      </c>
      <c r="T23" s="165" t="s">
        <v>29</v>
      </c>
    </row>
    <row r="24" spans="1:23" ht="17.25" customHeight="1" x14ac:dyDescent="0.25">
      <c r="A24" s="242" t="s">
        <v>133</v>
      </c>
      <c r="B24" s="56"/>
      <c r="L24" s="210"/>
    </row>
    <row r="25" spans="1:23" ht="17.25" customHeight="1" x14ac:dyDescent="0.25">
      <c r="A25" s="242" t="s">
        <v>134</v>
      </c>
      <c r="L25" s="192"/>
    </row>
    <row r="26" spans="1:23" ht="17.25" customHeight="1" x14ac:dyDescent="0.25">
      <c r="A26" s="241" t="s">
        <v>115</v>
      </c>
      <c r="L26" s="211"/>
    </row>
    <row r="27" spans="1:23" x14ac:dyDescent="0.25">
      <c r="A27" s="37"/>
      <c r="L27" s="101"/>
    </row>
    <row r="28" spans="1:23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3" x14ac:dyDescent="0.25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1:23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3" x14ac:dyDescent="0.25"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3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3:20" x14ac:dyDescent="0.25"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</sheetData>
  <mergeCells count="33">
    <mergeCell ref="A22:A23"/>
    <mergeCell ref="A13:B13"/>
    <mergeCell ref="A14:B14"/>
    <mergeCell ref="A15:B15"/>
    <mergeCell ref="A16:B16"/>
    <mergeCell ref="A17:B17"/>
    <mergeCell ref="A10:B10"/>
    <mergeCell ref="A11:B11"/>
    <mergeCell ref="A12:B12"/>
    <mergeCell ref="A18:A19"/>
    <mergeCell ref="A20:A21"/>
    <mergeCell ref="I5:I6"/>
    <mergeCell ref="L5:L6"/>
    <mergeCell ref="O5:O6"/>
    <mergeCell ref="A8:B8"/>
    <mergeCell ref="A9:B9"/>
    <mergeCell ref="A7:B7"/>
    <mergeCell ref="G5:H5"/>
    <mergeCell ref="D5:E5"/>
    <mergeCell ref="A3:B6"/>
    <mergeCell ref="C3:E4"/>
    <mergeCell ref="C5:C6"/>
    <mergeCell ref="F5:F6"/>
    <mergeCell ref="I3:K4"/>
    <mergeCell ref="F3:H4"/>
    <mergeCell ref="L3:N4"/>
    <mergeCell ref="O3:Q4"/>
    <mergeCell ref="R3:T4"/>
    <mergeCell ref="R5:R6"/>
    <mergeCell ref="J5:K5"/>
    <mergeCell ref="M5:N5"/>
    <mergeCell ref="P5:Q5"/>
    <mergeCell ref="S5:T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K23 C18:E23 F18:G23 L18:M23 O18:P23 R18:S23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R34"/>
  <sheetViews>
    <sheetView zoomScaleNormal="100" workbookViewId="0"/>
  </sheetViews>
  <sheetFormatPr defaultColWidth="9.140625" defaultRowHeight="15" x14ac:dyDescent="0.25"/>
  <cols>
    <col min="1" max="1" width="31.85546875" style="49" customWidth="1"/>
    <col min="2" max="13" width="7.140625" style="49" customWidth="1"/>
    <col min="14" max="17" width="6.42578125" style="49" customWidth="1"/>
    <col min="18" max="18" width="7.42578125" style="49" customWidth="1"/>
    <col min="19" max="16384" width="9.140625" style="49"/>
  </cols>
  <sheetData>
    <row r="1" spans="1:18" s="45" customFormat="1" ht="17.25" customHeight="1" x14ac:dyDescent="0.2">
      <c r="A1" s="45" t="s">
        <v>161</v>
      </c>
      <c r="M1" s="115"/>
    </row>
    <row r="2" spans="1:18" s="46" customFormat="1" ht="17.25" customHeight="1" thickBot="1" x14ac:dyDescent="0.3">
      <c r="A2" s="68" t="s">
        <v>75</v>
      </c>
      <c r="I2" s="46" t="s">
        <v>0</v>
      </c>
    </row>
    <row r="3" spans="1:18" ht="22.5" customHeight="1" x14ac:dyDescent="0.25">
      <c r="A3" s="448" t="s">
        <v>91</v>
      </c>
      <c r="B3" s="350" t="s">
        <v>78</v>
      </c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53" t="s">
        <v>144</v>
      </c>
      <c r="N3" s="354"/>
      <c r="O3" s="355" t="s">
        <v>145</v>
      </c>
      <c r="P3" s="354"/>
      <c r="Q3" s="355" t="s">
        <v>146</v>
      </c>
      <c r="R3" s="356"/>
    </row>
    <row r="4" spans="1:18" ht="22.5" customHeight="1" thickBot="1" x14ac:dyDescent="0.3">
      <c r="A4" s="449"/>
      <c r="B4" s="147" t="s">
        <v>5</v>
      </c>
      <c r="C4" s="147" t="s">
        <v>6</v>
      </c>
      <c r="D4" s="147" t="s">
        <v>7</v>
      </c>
      <c r="E4" s="147" t="s">
        <v>8</v>
      </c>
      <c r="F4" s="147" t="s">
        <v>9</v>
      </c>
      <c r="G4" s="148" t="s">
        <v>63</v>
      </c>
      <c r="H4" s="148" t="s">
        <v>71</v>
      </c>
      <c r="I4" s="148" t="s">
        <v>106</v>
      </c>
      <c r="J4" s="148" t="s">
        <v>121</v>
      </c>
      <c r="K4" s="148" t="s">
        <v>137</v>
      </c>
      <c r="L4" s="148" t="s">
        <v>147</v>
      </c>
      <c r="M4" s="150" t="s">
        <v>73</v>
      </c>
      <c r="N4" s="15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</row>
    <row r="5" spans="1:18" ht="15.75" customHeight="1" x14ac:dyDescent="0.25">
      <c r="A5" s="78" t="s">
        <v>35</v>
      </c>
      <c r="B5" s="260">
        <v>207052</v>
      </c>
      <c r="C5" s="260">
        <v>194326</v>
      </c>
      <c r="D5" s="260">
        <v>188319</v>
      </c>
      <c r="E5" s="261">
        <v>184583</v>
      </c>
      <c r="F5" s="260">
        <v>185006</v>
      </c>
      <c r="G5" s="24">
        <v>185446</v>
      </c>
      <c r="H5" s="24">
        <v>186565</v>
      </c>
      <c r="I5" s="24">
        <v>188091</v>
      </c>
      <c r="J5" s="24">
        <v>194208</v>
      </c>
      <c r="K5" s="24">
        <v>203962</v>
      </c>
      <c r="L5" s="262">
        <v>214994</v>
      </c>
      <c r="M5" s="83">
        <f>L5-K5</f>
        <v>11032</v>
      </c>
      <c r="N5" s="84">
        <f>L5/K5-1</f>
        <v>5.4088506682617332E-2</v>
      </c>
      <c r="O5" s="85">
        <f>L5-G5</f>
        <v>29548</v>
      </c>
      <c r="P5" s="86">
        <f>L5/G5-1</f>
        <v>0.15933479287771113</v>
      </c>
      <c r="Q5" s="87">
        <f>L5-B5</f>
        <v>7942</v>
      </c>
      <c r="R5" s="88">
        <f>L5/B5-1</f>
        <v>3.8357514054440323E-2</v>
      </c>
    </row>
    <row r="6" spans="1:18" ht="15.75" customHeight="1" x14ac:dyDescent="0.25">
      <c r="A6" s="43" t="s">
        <v>55</v>
      </c>
      <c r="B6" s="77">
        <v>2000</v>
      </c>
      <c r="C6" s="77">
        <v>1779</v>
      </c>
      <c r="D6" s="77">
        <v>1572</v>
      </c>
      <c r="E6" s="77">
        <v>1454</v>
      </c>
      <c r="F6" s="77">
        <v>1407</v>
      </c>
      <c r="G6" s="80">
        <v>1326</v>
      </c>
      <c r="H6" s="80">
        <v>1268</v>
      </c>
      <c r="I6" s="80">
        <v>1237</v>
      </c>
      <c r="J6" s="80">
        <v>1296</v>
      </c>
      <c r="K6" s="80">
        <v>1489</v>
      </c>
      <c r="L6" s="66">
        <v>1714</v>
      </c>
      <c r="M6" s="89">
        <f>L6-K6</f>
        <v>225</v>
      </c>
      <c r="N6" s="90">
        <f>L6/K6-1</f>
        <v>0.15110812625923442</v>
      </c>
      <c r="O6" s="91">
        <f>L6-G6</f>
        <v>388</v>
      </c>
      <c r="P6" s="92">
        <f>L6/G6-1</f>
        <v>0.29260935143288092</v>
      </c>
      <c r="Q6" s="93">
        <f>L6-B6</f>
        <v>-286</v>
      </c>
      <c r="R6" s="94">
        <f>L6/B6-1</f>
        <v>-0.14300000000000002</v>
      </c>
    </row>
    <row r="7" spans="1:18" ht="15.75" customHeight="1" x14ac:dyDescent="0.25">
      <c r="A7" s="43" t="s">
        <v>56</v>
      </c>
      <c r="B7" s="77">
        <v>12905</v>
      </c>
      <c r="C7" s="77">
        <v>14366</v>
      </c>
      <c r="D7" s="77">
        <v>14141</v>
      </c>
      <c r="E7" s="77">
        <v>13955</v>
      </c>
      <c r="F7" s="77">
        <v>13920</v>
      </c>
      <c r="G7" s="80">
        <v>14063</v>
      </c>
      <c r="H7" s="80">
        <v>14379</v>
      </c>
      <c r="I7" s="80">
        <v>14835</v>
      </c>
      <c r="J7" s="80">
        <v>15664</v>
      </c>
      <c r="K7" s="80">
        <v>16731</v>
      </c>
      <c r="L7" s="66">
        <v>17841</v>
      </c>
      <c r="M7" s="89">
        <f>L7-K7</f>
        <v>1110</v>
      </c>
      <c r="N7" s="90">
        <f>L7/K7-1</f>
        <v>6.6343912497758728E-2</v>
      </c>
      <c r="O7" s="91">
        <f>L7-G7</f>
        <v>3778</v>
      </c>
      <c r="P7" s="92">
        <f>L7/G7-1</f>
        <v>0.2686482258408589</v>
      </c>
      <c r="Q7" s="93">
        <f>L7-B7</f>
        <v>4936</v>
      </c>
      <c r="R7" s="94">
        <f>L7/B7-1</f>
        <v>0.38248740798140246</v>
      </c>
    </row>
    <row r="8" spans="1:18" ht="15.75" customHeight="1" x14ac:dyDescent="0.25">
      <c r="A8" s="43" t="s">
        <v>104</v>
      </c>
      <c r="B8" s="77">
        <v>408</v>
      </c>
      <c r="C8" s="77">
        <v>330</v>
      </c>
      <c r="D8" s="77">
        <v>274</v>
      </c>
      <c r="E8" s="77">
        <v>279</v>
      </c>
      <c r="F8" s="77">
        <v>222</v>
      </c>
      <c r="G8" s="80">
        <v>171</v>
      </c>
      <c r="H8" s="80">
        <v>146</v>
      </c>
      <c r="I8" s="80">
        <v>114</v>
      </c>
      <c r="J8" s="80">
        <v>122</v>
      </c>
      <c r="K8" s="80">
        <v>121</v>
      </c>
      <c r="L8" s="66">
        <v>79</v>
      </c>
      <c r="M8" s="89">
        <f>L8-K8</f>
        <v>-42</v>
      </c>
      <c r="N8" s="90">
        <f>L8/K8-1</f>
        <v>-0.34710743801652888</v>
      </c>
      <c r="O8" s="91">
        <f>L8-G8</f>
        <v>-92</v>
      </c>
      <c r="P8" s="92">
        <f>L8/G8-1</f>
        <v>-0.53801169590643272</v>
      </c>
      <c r="Q8" s="93">
        <f>L8-B8</f>
        <v>-329</v>
      </c>
      <c r="R8" s="94">
        <f>L8/B8-1</f>
        <v>-0.80637254901960786</v>
      </c>
    </row>
    <row r="9" spans="1:18" ht="15.75" customHeight="1" x14ac:dyDescent="0.25">
      <c r="A9" s="43" t="s">
        <v>37</v>
      </c>
      <c r="B9" s="77">
        <v>14456</v>
      </c>
      <c r="C9" s="77">
        <v>14026</v>
      </c>
      <c r="D9" s="77">
        <v>14860</v>
      </c>
      <c r="E9" s="77">
        <v>15828</v>
      </c>
      <c r="F9" s="77">
        <v>16860</v>
      </c>
      <c r="G9" s="80">
        <v>17248</v>
      </c>
      <c r="H9" s="80">
        <v>16828</v>
      </c>
      <c r="I9" s="80">
        <v>16089</v>
      </c>
      <c r="J9" s="80">
        <v>15017</v>
      </c>
      <c r="K9" s="80">
        <v>14364</v>
      </c>
      <c r="L9" s="66">
        <v>14163</v>
      </c>
      <c r="M9" s="89">
        <f>L9-K9</f>
        <v>-201</v>
      </c>
      <c r="N9" s="90">
        <f>L9/K9-1</f>
        <v>-1.3993316624895558E-2</v>
      </c>
      <c r="O9" s="91">
        <f>L9-G9</f>
        <v>-3085</v>
      </c>
      <c r="P9" s="92">
        <f>L9/G9-1</f>
        <v>-0.17886131725417442</v>
      </c>
      <c r="Q9" s="93">
        <f>L9-B9</f>
        <v>-293</v>
      </c>
      <c r="R9" s="94">
        <f>L9/B9-1</f>
        <v>-2.0268400664084085E-2</v>
      </c>
    </row>
    <row r="10" spans="1:18" ht="15.75" customHeight="1" x14ac:dyDescent="0.25">
      <c r="A10" s="43" t="s">
        <v>94</v>
      </c>
      <c r="B10" s="77">
        <v>15150</v>
      </c>
      <c r="C10" s="77">
        <v>13043</v>
      </c>
      <c r="D10" s="77">
        <v>12813</v>
      </c>
      <c r="E10" s="77">
        <v>12717</v>
      </c>
      <c r="F10" s="77">
        <v>12836</v>
      </c>
      <c r="G10" s="80">
        <v>12928</v>
      </c>
      <c r="H10" s="80">
        <v>13247</v>
      </c>
      <c r="I10" s="80">
        <v>13438</v>
      </c>
      <c r="J10" s="80">
        <v>14154</v>
      </c>
      <c r="K10" s="80">
        <v>15067</v>
      </c>
      <c r="L10" s="66">
        <v>15898</v>
      </c>
      <c r="M10" s="89">
        <f t="shared" ref="M10:M32" si="0">L10-K10</f>
        <v>831</v>
      </c>
      <c r="N10" s="90">
        <f t="shared" ref="N10:N32" si="1">L10/K10-1</f>
        <v>5.5153647043207021E-2</v>
      </c>
      <c r="O10" s="91">
        <f t="shared" ref="O10:O32" si="2">L10-G10</f>
        <v>2970</v>
      </c>
      <c r="P10" s="92">
        <f t="shared" ref="P10:P32" si="3">L10/G10-1</f>
        <v>0.22973391089108919</v>
      </c>
      <c r="Q10" s="93">
        <f t="shared" ref="Q10:Q32" si="4">L10-B10</f>
        <v>748</v>
      </c>
      <c r="R10" s="94">
        <f t="shared" ref="R10:R32" si="5">L10/B10-1</f>
        <v>4.9372937293729269E-2</v>
      </c>
    </row>
    <row r="11" spans="1:18" ht="15.75" customHeight="1" x14ac:dyDescent="0.25">
      <c r="A11" s="43" t="s">
        <v>38</v>
      </c>
      <c r="B11" s="77">
        <v>1884</v>
      </c>
      <c r="C11" s="77">
        <v>2004</v>
      </c>
      <c r="D11" s="77">
        <v>2197</v>
      </c>
      <c r="E11" s="77">
        <v>2317</v>
      </c>
      <c r="F11" s="77">
        <v>2477</v>
      </c>
      <c r="G11" s="80">
        <v>2504</v>
      </c>
      <c r="H11" s="80">
        <v>2496</v>
      </c>
      <c r="I11" s="80">
        <v>2431</v>
      </c>
      <c r="J11" s="80">
        <v>2486</v>
      </c>
      <c r="K11" s="80">
        <v>2494</v>
      </c>
      <c r="L11" s="66">
        <v>2588</v>
      </c>
      <c r="M11" s="89">
        <f t="shared" si="0"/>
        <v>94</v>
      </c>
      <c r="N11" s="90">
        <f t="shared" si="1"/>
        <v>3.7690457097032892E-2</v>
      </c>
      <c r="O11" s="91">
        <f t="shared" si="2"/>
        <v>84</v>
      </c>
      <c r="P11" s="92">
        <f t="shared" si="3"/>
        <v>3.3546325878594185E-2</v>
      </c>
      <c r="Q11" s="93">
        <f t="shared" si="4"/>
        <v>704</v>
      </c>
      <c r="R11" s="94">
        <f t="shared" si="5"/>
        <v>0.37367303609341818</v>
      </c>
    </row>
    <row r="12" spans="1:18" ht="15.75" customHeight="1" x14ac:dyDescent="0.25">
      <c r="A12" s="43" t="s">
        <v>39</v>
      </c>
      <c r="B12" s="77">
        <v>942</v>
      </c>
      <c r="C12" s="77">
        <v>877</v>
      </c>
      <c r="D12" s="77">
        <v>911</v>
      </c>
      <c r="E12" s="77">
        <v>923</v>
      </c>
      <c r="F12" s="77">
        <v>960</v>
      </c>
      <c r="G12" s="80">
        <v>916</v>
      </c>
      <c r="H12" s="80">
        <v>868</v>
      </c>
      <c r="I12" s="80">
        <v>887</v>
      </c>
      <c r="J12" s="80">
        <v>905</v>
      </c>
      <c r="K12" s="80">
        <v>952</v>
      </c>
      <c r="L12" s="66">
        <v>962</v>
      </c>
      <c r="M12" s="89">
        <f t="shared" si="0"/>
        <v>10</v>
      </c>
      <c r="N12" s="90">
        <f t="shared" si="1"/>
        <v>1.0504201680672232E-2</v>
      </c>
      <c r="O12" s="91">
        <f t="shared" si="2"/>
        <v>46</v>
      </c>
      <c r="P12" s="92">
        <f t="shared" si="3"/>
        <v>5.0218340611353662E-2</v>
      </c>
      <c r="Q12" s="93">
        <f t="shared" si="4"/>
        <v>20</v>
      </c>
      <c r="R12" s="94">
        <f t="shared" si="5"/>
        <v>2.1231422505307851E-2</v>
      </c>
    </row>
    <row r="13" spans="1:18" ht="15.75" customHeight="1" x14ac:dyDescent="0.25">
      <c r="A13" s="43" t="s">
        <v>40</v>
      </c>
      <c r="B13" s="77">
        <v>751</v>
      </c>
      <c r="C13" s="77">
        <v>534</v>
      </c>
      <c r="D13" s="77">
        <v>518</v>
      </c>
      <c r="E13" s="77">
        <v>458</v>
      </c>
      <c r="F13" s="77">
        <v>431</v>
      </c>
      <c r="G13" s="80">
        <v>425</v>
      </c>
      <c r="H13" s="80">
        <v>406</v>
      </c>
      <c r="I13" s="80">
        <v>422</v>
      </c>
      <c r="J13" s="80">
        <v>437</v>
      </c>
      <c r="K13" s="80">
        <v>462</v>
      </c>
      <c r="L13" s="66">
        <v>542</v>
      </c>
      <c r="M13" s="89">
        <f t="shared" si="0"/>
        <v>80</v>
      </c>
      <c r="N13" s="90">
        <f t="shared" si="1"/>
        <v>0.17316017316017307</v>
      </c>
      <c r="O13" s="91">
        <f t="shared" si="2"/>
        <v>117</v>
      </c>
      <c r="P13" s="92">
        <f t="shared" si="3"/>
        <v>0.27529411764705891</v>
      </c>
      <c r="Q13" s="93">
        <f t="shared" si="4"/>
        <v>-209</v>
      </c>
      <c r="R13" s="94">
        <f t="shared" si="5"/>
        <v>-0.27829560585885482</v>
      </c>
    </row>
    <row r="14" spans="1:18" ht="24.75" customHeight="1" x14ac:dyDescent="0.25">
      <c r="A14" s="43" t="s">
        <v>41</v>
      </c>
      <c r="B14" s="77">
        <v>90</v>
      </c>
      <c r="C14" s="77">
        <v>58</v>
      </c>
      <c r="D14" s="77">
        <v>57</v>
      </c>
      <c r="E14" s="77">
        <v>66</v>
      </c>
      <c r="F14" s="77">
        <v>76</v>
      </c>
      <c r="G14" s="80">
        <v>83</v>
      </c>
      <c r="H14" s="80">
        <v>81</v>
      </c>
      <c r="I14" s="80">
        <v>60</v>
      </c>
      <c r="J14" s="80">
        <v>44</v>
      </c>
      <c r="K14" s="80">
        <v>34</v>
      </c>
      <c r="L14" s="66">
        <v>24</v>
      </c>
      <c r="M14" s="89">
        <f t="shared" si="0"/>
        <v>-10</v>
      </c>
      <c r="N14" s="90">
        <f t="shared" si="1"/>
        <v>-0.29411764705882348</v>
      </c>
      <c r="O14" s="91">
        <f t="shared" si="2"/>
        <v>-59</v>
      </c>
      <c r="P14" s="92">
        <f t="shared" si="3"/>
        <v>-0.71084337349397586</v>
      </c>
      <c r="Q14" s="93">
        <f t="shared" si="4"/>
        <v>-66</v>
      </c>
      <c r="R14" s="94">
        <f t="shared" si="5"/>
        <v>-0.73333333333333339</v>
      </c>
    </row>
    <row r="15" spans="1:18" ht="24.75" customHeight="1" x14ac:dyDescent="0.25">
      <c r="A15" s="43" t="s">
        <v>42</v>
      </c>
      <c r="B15" s="77">
        <v>1095</v>
      </c>
      <c r="C15" s="77">
        <v>857</v>
      </c>
      <c r="D15" s="77">
        <v>711</v>
      </c>
      <c r="E15" s="77">
        <v>642</v>
      </c>
      <c r="F15" s="77">
        <v>570</v>
      </c>
      <c r="G15" s="80">
        <v>542</v>
      </c>
      <c r="H15" s="80">
        <v>592</v>
      </c>
      <c r="I15" s="80">
        <v>601</v>
      </c>
      <c r="J15" s="80">
        <v>737</v>
      </c>
      <c r="K15" s="80">
        <v>869</v>
      </c>
      <c r="L15" s="66">
        <v>950</v>
      </c>
      <c r="M15" s="89">
        <f t="shared" si="0"/>
        <v>81</v>
      </c>
      <c r="N15" s="90">
        <f t="shared" si="1"/>
        <v>9.321058688147299E-2</v>
      </c>
      <c r="O15" s="91">
        <f t="shared" si="2"/>
        <v>408</v>
      </c>
      <c r="P15" s="92">
        <f t="shared" si="3"/>
        <v>0.75276752767527677</v>
      </c>
      <c r="Q15" s="93">
        <f t="shared" si="4"/>
        <v>-145</v>
      </c>
      <c r="R15" s="94">
        <f t="shared" si="5"/>
        <v>-0.13242009132420096</v>
      </c>
    </row>
    <row r="16" spans="1:18" ht="24.75" customHeight="1" x14ac:dyDescent="0.25">
      <c r="A16" s="43" t="s">
        <v>43</v>
      </c>
      <c r="B16" s="77">
        <v>2548</v>
      </c>
      <c r="C16" s="77">
        <v>2492</v>
      </c>
      <c r="D16" s="77">
        <v>2469</v>
      </c>
      <c r="E16" s="77">
        <v>2379</v>
      </c>
      <c r="F16" s="77">
        <v>2382</v>
      </c>
      <c r="G16" s="80">
        <v>2325</v>
      </c>
      <c r="H16" s="80">
        <v>2364</v>
      </c>
      <c r="I16" s="80">
        <v>2285</v>
      </c>
      <c r="J16" s="80">
        <v>2362</v>
      </c>
      <c r="K16" s="80">
        <v>2521</v>
      </c>
      <c r="L16" s="66">
        <v>2693</v>
      </c>
      <c r="M16" s="89">
        <f t="shared" si="0"/>
        <v>172</v>
      </c>
      <c r="N16" s="90">
        <f t="shared" si="1"/>
        <v>6.8226894089646883E-2</v>
      </c>
      <c r="O16" s="91">
        <f t="shared" si="2"/>
        <v>368</v>
      </c>
      <c r="P16" s="92">
        <f t="shared" si="3"/>
        <v>0.15827956989247305</v>
      </c>
      <c r="Q16" s="93">
        <f t="shared" si="4"/>
        <v>145</v>
      </c>
      <c r="R16" s="94">
        <f t="shared" si="5"/>
        <v>5.6907378335949721E-2</v>
      </c>
    </row>
    <row r="17" spans="1:18" ht="15.75" customHeight="1" x14ac:dyDescent="0.25">
      <c r="A17" s="43" t="s">
        <v>44</v>
      </c>
      <c r="B17" s="77">
        <v>10429</v>
      </c>
      <c r="C17" s="77">
        <v>9470</v>
      </c>
      <c r="D17" s="77">
        <v>8596</v>
      </c>
      <c r="E17" s="77">
        <v>7827</v>
      </c>
      <c r="F17" s="77">
        <v>7589</v>
      </c>
      <c r="G17" s="80">
        <v>7477</v>
      </c>
      <c r="H17" s="80">
        <v>7590</v>
      </c>
      <c r="I17" s="80">
        <v>7823</v>
      </c>
      <c r="J17" s="80">
        <v>8331</v>
      </c>
      <c r="K17" s="80">
        <v>9040</v>
      </c>
      <c r="L17" s="66">
        <v>9676</v>
      </c>
      <c r="M17" s="89">
        <f t="shared" si="0"/>
        <v>636</v>
      </c>
      <c r="N17" s="90">
        <f t="shared" si="1"/>
        <v>7.0353982300884965E-2</v>
      </c>
      <c r="O17" s="91">
        <f t="shared" si="2"/>
        <v>2199</v>
      </c>
      <c r="P17" s="92">
        <f t="shared" si="3"/>
        <v>0.2941019125317641</v>
      </c>
      <c r="Q17" s="93">
        <f t="shared" si="4"/>
        <v>-753</v>
      </c>
      <c r="R17" s="94">
        <f t="shared" si="5"/>
        <v>-7.2202512225524984E-2</v>
      </c>
    </row>
    <row r="18" spans="1:18" ht="15.75" customHeight="1" x14ac:dyDescent="0.25">
      <c r="A18" s="43" t="s">
        <v>45</v>
      </c>
      <c r="B18" s="77">
        <v>4301</v>
      </c>
      <c r="C18" s="77">
        <v>3932</v>
      </c>
      <c r="D18" s="77">
        <v>3755</v>
      </c>
      <c r="E18" s="77">
        <v>3533</v>
      </c>
      <c r="F18" s="77">
        <v>3550</v>
      </c>
      <c r="G18" s="80">
        <v>3530</v>
      </c>
      <c r="H18" s="80">
        <v>3514</v>
      </c>
      <c r="I18" s="80">
        <v>3561</v>
      </c>
      <c r="J18" s="80">
        <v>3663</v>
      </c>
      <c r="K18" s="80">
        <v>3899</v>
      </c>
      <c r="L18" s="66">
        <v>4201</v>
      </c>
      <c r="M18" s="89">
        <f t="shared" si="0"/>
        <v>302</v>
      </c>
      <c r="N18" s="90">
        <f t="shared" si="1"/>
        <v>7.74557578866375E-2</v>
      </c>
      <c r="O18" s="91">
        <f t="shared" si="2"/>
        <v>671</v>
      </c>
      <c r="P18" s="92">
        <f t="shared" si="3"/>
        <v>0.19008498583569411</v>
      </c>
      <c r="Q18" s="93">
        <f t="shared" si="4"/>
        <v>-100</v>
      </c>
      <c r="R18" s="94">
        <f t="shared" si="5"/>
        <v>-2.3250406882120433E-2</v>
      </c>
    </row>
    <row r="19" spans="1:18" ht="15.75" customHeight="1" x14ac:dyDescent="0.25">
      <c r="A19" s="43" t="s">
        <v>46</v>
      </c>
      <c r="B19" s="77">
        <v>4817</v>
      </c>
      <c r="C19" s="77">
        <v>4694</v>
      </c>
      <c r="D19" s="77">
        <v>4449</v>
      </c>
      <c r="E19" s="77">
        <v>4200</v>
      </c>
      <c r="F19" s="77">
        <v>4149</v>
      </c>
      <c r="G19" s="80">
        <v>4140</v>
      </c>
      <c r="H19" s="80">
        <v>4168</v>
      </c>
      <c r="I19" s="80">
        <v>4343</v>
      </c>
      <c r="J19" s="80">
        <v>4759</v>
      </c>
      <c r="K19" s="80">
        <v>5273</v>
      </c>
      <c r="L19" s="66">
        <v>5622</v>
      </c>
      <c r="M19" s="89">
        <f t="shared" si="0"/>
        <v>349</v>
      </c>
      <c r="N19" s="90">
        <f t="shared" si="1"/>
        <v>6.6186231746633739E-2</v>
      </c>
      <c r="O19" s="91">
        <f t="shared" si="2"/>
        <v>1482</v>
      </c>
      <c r="P19" s="92">
        <f t="shared" si="3"/>
        <v>0.3579710144927537</v>
      </c>
      <c r="Q19" s="93">
        <f t="shared" si="4"/>
        <v>805</v>
      </c>
      <c r="R19" s="94">
        <f t="shared" si="5"/>
        <v>0.16711646252854484</v>
      </c>
    </row>
    <row r="20" spans="1:18" ht="15.75" customHeight="1" x14ac:dyDescent="0.25">
      <c r="A20" s="43" t="s">
        <v>47</v>
      </c>
      <c r="B20" s="77">
        <v>7289</v>
      </c>
      <c r="C20" s="77">
        <v>6991</v>
      </c>
      <c r="D20" s="77">
        <v>6696</v>
      </c>
      <c r="E20" s="77">
        <v>6546</v>
      </c>
      <c r="F20" s="77">
        <v>6372</v>
      </c>
      <c r="G20" s="80">
        <v>6189</v>
      </c>
      <c r="H20" s="80">
        <v>5971</v>
      </c>
      <c r="I20" s="80">
        <v>5833</v>
      </c>
      <c r="J20" s="80">
        <v>6054</v>
      </c>
      <c r="K20" s="80">
        <v>6673</v>
      </c>
      <c r="L20" s="66">
        <v>7298</v>
      </c>
      <c r="M20" s="89">
        <f t="shared" si="0"/>
        <v>625</v>
      </c>
      <c r="N20" s="90">
        <f t="shared" si="1"/>
        <v>9.3661022029072338E-2</v>
      </c>
      <c r="O20" s="91">
        <f t="shared" si="2"/>
        <v>1109</v>
      </c>
      <c r="P20" s="92">
        <f t="shared" si="3"/>
        <v>0.17918888350298912</v>
      </c>
      <c r="Q20" s="93">
        <f t="shared" si="4"/>
        <v>9</v>
      </c>
      <c r="R20" s="94">
        <f t="shared" si="5"/>
        <v>1.2347372753465091E-3</v>
      </c>
    </row>
    <row r="21" spans="1:18" ht="15.75" customHeight="1" x14ac:dyDescent="0.25">
      <c r="A21" s="43" t="s">
        <v>57</v>
      </c>
      <c r="B21" s="77">
        <v>1769</v>
      </c>
      <c r="C21" s="77">
        <v>1891</v>
      </c>
      <c r="D21" s="77">
        <v>2019</v>
      </c>
      <c r="E21" s="77">
        <v>2125</v>
      </c>
      <c r="F21" s="77">
        <v>2239</v>
      </c>
      <c r="G21" s="80">
        <v>2317</v>
      </c>
      <c r="H21" s="80">
        <v>2342</v>
      </c>
      <c r="I21" s="80">
        <v>2364</v>
      </c>
      <c r="J21" s="80">
        <v>2398</v>
      </c>
      <c r="K21" s="80">
        <v>2536</v>
      </c>
      <c r="L21" s="66">
        <v>2600</v>
      </c>
      <c r="M21" s="89">
        <f t="shared" si="0"/>
        <v>64</v>
      </c>
      <c r="N21" s="90">
        <f t="shared" si="1"/>
        <v>2.5236593059936974E-2</v>
      </c>
      <c r="O21" s="91">
        <f t="shared" si="2"/>
        <v>283</v>
      </c>
      <c r="P21" s="92">
        <f t="shared" si="3"/>
        <v>0.12214069917997405</v>
      </c>
      <c r="Q21" s="93">
        <f t="shared" si="4"/>
        <v>831</v>
      </c>
      <c r="R21" s="94">
        <f t="shared" si="5"/>
        <v>0.46975692481628029</v>
      </c>
    </row>
    <row r="22" spans="1:18" ht="15.75" customHeight="1" x14ac:dyDescent="0.25">
      <c r="A22" s="43" t="s">
        <v>48</v>
      </c>
      <c r="B22" s="77">
        <v>13049</v>
      </c>
      <c r="C22" s="77">
        <v>12701</v>
      </c>
      <c r="D22" s="77">
        <v>12043</v>
      </c>
      <c r="E22" s="77">
        <v>11747</v>
      </c>
      <c r="F22" s="77">
        <v>11873</v>
      </c>
      <c r="G22" s="80">
        <v>12441</v>
      </c>
      <c r="H22" s="80">
        <v>13127</v>
      </c>
      <c r="I22" s="80">
        <v>14165</v>
      </c>
      <c r="J22" s="80">
        <v>15379</v>
      </c>
      <c r="K22" s="80">
        <v>16314</v>
      </c>
      <c r="L22" s="66">
        <v>16730</v>
      </c>
      <c r="M22" s="89">
        <f t="shared" si="0"/>
        <v>416</v>
      </c>
      <c r="N22" s="90">
        <f t="shared" si="1"/>
        <v>2.5499570920681558E-2</v>
      </c>
      <c r="O22" s="91">
        <f t="shared" si="2"/>
        <v>4289</v>
      </c>
      <c r="P22" s="92">
        <f t="shared" si="3"/>
        <v>0.34474720681617232</v>
      </c>
      <c r="Q22" s="93">
        <f t="shared" si="4"/>
        <v>3681</v>
      </c>
      <c r="R22" s="94">
        <f t="shared" si="5"/>
        <v>0.28209058165376666</v>
      </c>
    </row>
    <row r="23" spans="1:18" ht="15.75" customHeight="1" x14ac:dyDescent="0.25">
      <c r="A23" s="43" t="s">
        <v>49</v>
      </c>
      <c r="B23" s="77">
        <v>37127</v>
      </c>
      <c r="C23" s="77">
        <v>32242</v>
      </c>
      <c r="D23" s="77">
        <v>29829</v>
      </c>
      <c r="E23" s="77">
        <v>28366</v>
      </c>
      <c r="F23" s="77">
        <v>27765</v>
      </c>
      <c r="G23" s="80">
        <v>27567</v>
      </c>
      <c r="H23" s="80">
        <v>27768</v>
      </c>
      <c r="I23" s="80">
        <v>28125</v>
      </c>
      <c r="J23" s="80">
        <v>28909</v>
      </c>
      <c r="K23" s="80">
        <v>30311</v>
      </c>
      <c r="L23" s="66">
        <v>32421</v>
      </c>
      <c r="M23" s="89">
        <f t="shared" si="0"/>
        <v>2110</v>
      </c>
      <c r="N23" s="90">
        <f t="shared" si="1"/>
        <v>6.9611692124971203E-2</v>
      </c>
      <c r="O23" s="126">
        <f t="shared" si="2"/>
        <v>4854</v>
      </c>
      <c r="P23" s="90">
        <f t="shared" si="3"/>
        <v>0.17608009576667749</v>
      </c>
      <c r="Q23" s="91">
        <f t="shared" si="4"/>
        <v>-4706</v>
      </c>
      <c r="R23" s="94">
        <f t="shared" si="5"/>
        <v>-0.12675411425647098</v>
      </c>
    </row>
    <row r="24" spans="1:18" ht="15.75" customHeight="1" x14ac:dyDescent="0.25">
      <c r="A24" s="43" t="s">
        <v>58</v>
      </c>
      <c r="B24" s="77">
        <v>55</v>
      </c>
      <c r="C24" s="77">
        <v>3</v>
      </c>
      <c r="D24" s="113" t="s">
        <v>69</v>
      </c>
      <c r="E24" s="113" t="s">
        <v>69</v>
      </c>
      <c r="F24" s="113" t="s">
        <v>69</v>
      </c>
      <c r="G24" s="114" t="s">
        <v>69</v>
      </c>
      <c r="H24" s="114" t="s">
        <v>69</v>
      </c>
      <c r="I24" s="114" t="s">
        <v>69</v>
      </c>
      <c r="J24" s="114" t="s">
        <v>69</v>
      </c>
      <c r="K24" s="114" t="s">
        <v>69</v>
      </c>
      <c r="L24" s="263" t="s">
        <v>69</v>
      </c>
      <c r="M24" s="227" t="s">
        <v>135</v>
      </c>
      <c r="N24" s="228" t="s">
        <v>135</v>
      </c>
      <c r="O24" s="229" t="s">
        <v>135</v>
      </c>
      <c r="P24" s="228" t="s">
        <v>135</v>
      </c>
      <c r="Q24" s="230" t="s">
        <v>135</v>
      </c>
      <c r="R24" s="108" t="s">
        <v>135</v>
      </c>
    </row>
    <row r="25" spans="1:18" s="56" customFormat="1" ht="15.75" customHeight="1" x14ac:dyDescent="0.2">
      <c r="A25" s="43" t="s">
        <v>50</v>
      </c>
      <c r="B25" s="77">
        <v>17566</v>
      </c>
      <c r="C25" s="77">
        <v>16273</v>
      </c>
      <c r="D25" s="77">
        <v>15499</v>
      </c>
      <c r="E25" s="77">
        <v>14828</v>
      </c>
      <c r="F25" s="77">
        <v>14200</v>
      </c>
      <c r="G25" s="80">
        <v>13683</v>
      </c>
      <c r="H25" s="80">
        <v>13276</v>
      </c>
      <c r="I25" s="80">
        <v>12960</v>
      </c>
      <c r="J25" s="80">
        <v>13068</v>
      </c>
      <c r="K25" s="80">
        <v>13284</v>
      </c>
      <c r="L25" s="66">
        <v>14238</v>
      </c>
      <c r="M25" s="89">
        <f t="shared" si="0"/>
        <v>954</v>
      </c>
      <c r="N25" s="90">
        <f t="shared" si="1"/>
        <v>7.1815718157181463E-2</v>
      </c>
      <c r="O25" s="91">
        <f t="shared" si="2"/>
        <v>555</v>
      </c>
      <c r="P25" s="92">
        <f t="shared" si="3"/>
        <v>4.05612804209603E-2</v>
      </c>
      <c r="Q25" s="93">
        <f t="shared" si="4"/>
        <v>-3328</v>
      </c>
      <c r="R25" s="94">
        <f t="shared" si="5"/>
        <v>-0.18945690538540361</v>
      </c>
    </row>
    <row r="26" spans="1:18" ht="15.75" customHeight="1" x14ac:dyDescent="0.25">
      <c r="A26" s="43" t="s">
        <v>51</v>
      </c>
      <c r="B26" s="77">
        <v>3003</v>
      </c>
      <c r="C26" s="77">
        <v>2222</v>
      </c>
      <c r="D26" s="77">
        <v>1704</v>
      </c>
      <c r="E26" s="77">
        <v>1465</v>
      </c>
      <c r="F26" s="77">
        <v>1337</v>
      </c>
      <c r="G26" s="80">
        <v>1264</v>
      </c>
      <c r="H26" s="80">
        <v>1109</v>
      </c>
      <c r="I26" s="80">
        <v>1033</v>
      </c>
      <c r="J26" s="80">
        <v>1040</v>
      </c>
      <c r="K26" s="80">
        <v>1084</v>
      </c>
      <c r="L26" s="66">
        <v>1180</v>
      </c>
      <c r="M26" s="89">
        <f t="shared" si="0"/>
        <v>96</v>
      </c>
      <c r="N26" s="90">
        <f t="shared" si="1"/>
        <v>8.8560885608855999E-2</v>
      </c>
      <c r="O26" s="91">
        <f t="shared" si="2"/>
        <v>-84</v>
      </c>
      <c r="P26" s="92">
        <f t="shared" si="3"/>
        <v>-6.6455696202531667E-2</v>
      </c>
      <c r="Q26" s="93">
        <f t="shared" si="4"/>
        <v>-1823</v>
      </c>
      <c r="R26" s="94">
        <f t="shared" si="5"/>
        <v>-0.60705960705960704</v>
      </c>
    </row>
    <row r="27" spans="1:18" ht="15.75" customHeight="1" x14ac:dyDescent="0.25">
      <c r="A27" s="43" t="s">
        <v>59</v>
      </c>
      <c r="B27" s="77">
        <v>10342</v>
      </c>
      <c r="C27" s="77">
        <v>10128</v>
      </c>
      <c r="D27" s="77">
        <v>10178</v>
      </c>
      <c r="E27" s="77">
        <v>10701</v>
      </c>
      <c r="F27" s="77">
        <v>11363</v>
      </c>
      <c r="G27" s="80">
        <v>11680</v>
      </c>
      <c r="H27" s="80">
        <v>11936</v>
      </c>
      <c r="I27" s="80">
        <v>12047</v>
      </c>
      <c r="J27" s="80">
        <v>12406</v>
      </c>
      <c r="K27" s="80">
        <v>13058</v>
      </c>
      <c r="L27" s="66">
        <v>13758</v>
      </c>
      <c r="M27" s="89">
        <f t="shared" si="0"/>
        <v>700</v>
      </c>
      <c r="N27" s="90">
        <f t="shared" si="1"/>
        <v>5.3606984224230381E-2</v>
      </c>
      <c r="O27" s="91">
        <f t="shared" si="2"/>
        <v>2078</v>
      </c>
      <c r="P27" s="92">
        <f t="shared" si="3"/>
        <v>0.17791095890410968</v>
      </c>
      <c r="Q27" s="93">
        <f t="shared" si="4"/>
        <v>3416</v>
      </c>
      <c r="R27" s="94">
        <f t="shared" si="5"/>
        <v>0.33030361632179472</v>
      </c>
    </row>
    <row r="28" spans="1:18" ht="15.75" customHeight="1" x14ac:dyDescent="0.25">
      <c r="A28" s="43" t="s">
        <v>52</v>
      </c>
      <c r="B28" s="77">
        <v>4230</v>
      </c>
      <c r="C28" s="77">
        <v>4078</v>
      </c>
      <c r="D28" s="77">
        <v>3751</v>
      </c>
      <c r="E28" s="77">
        <v>3531</v>
      </c>
      <c r="F28" s="77">
        <v>3440</v>
      </c>
      <c r="G28" s="80">
        <v>3473</v>
      </c>
      <c r="H28" s="80">
        <v>3410</v>
      </c>
      <c r="I28" s="80">
        <v>3152</v>
      </c>
      <c r="J28" s="80">
        <v>3154</v>
      </c>
      <c r="K28" s="80">
        <v>3371</v>
      </c>
      <c r="L28" s="66">
        <v>3731</v>
      </c>
      <c r="M28" s="89">
        <f t="shared" si="0"/>
        <v>360</v>
      </c>
      <c r="N28" s="90">
        <f t="shared" si="1"/>
        <v>0.10679323642835947</v>
      </c>
      <c r="O28" s="91">
        <f t="shared" si="2"/>
        <v>258</v>
      </c>
      <c r="P28" s="92">
        <f t="shared" si="3"/>
        <v>7.4287359631442618E-2</v>
      </c>
      <c r="Q28" s="93">
        <f t="shared" si="4"/>
        <v>-499</v>
      </c>
      <c r="R28" s="94">
        <f t="shared" si="5"/>
        <v>-0.11796690307328606</v>
      </c>
    </row>
    <row r="29" spans="1:18" ht="15.75" customHeight="1" x14ac:dyDescent="0.25">
      <c r="A29" s="43" t="s">
        <v>60</v>
      </c>
      <c r="B29" s="77">
        <v>656</v>
      </c>
      <c r="C29" s="77">
        <v>582</v>
      </c>
      <c r="D29" s="77">
        <v>600</v>
      </c>
      <c r="E29" s="77">
        <v>637</v>
      </c>
      <c r="F29" s="77">
        <v>690</v>
      </c>
      <c r="G29" s="80">
        <v>691</v>
      </c>
      <c r="H29" s="80">
        <v>655</v>
      </c>
      <c r="I29" s="80">
        <v>620</v>
      </c>
      <c r="J29" s="80">
        <v>660</v>
      </c>
      <c r="K29" s="80">
        <v>673</v>
      </c>
      <c r="L29" s="66">
        <v>730</v>
      </c>
      <c r="M29" s="89">
        <f t="shared" si="0"/>
        <v>57</v>
      </c>
      <c r="N29" s="90">
        <f t="shared" si="1"/>
        <v>8.4695393759286697E-2</v>
      </c>
      <c r="O29" s="91">
        <f t="shared" si="2"/>
        <v>39</v>
      </c>
      <c r="P29" s="92">
        <f t="shared" si="3"/>
        <v>5.6439942112879837E-2</v>
      </c>
      <c r="Q29" s="93">
        <f t="shared" si="4"/>
        <v>74</v>
      </c>
      <c r="R29" s="94">
        <f t="shared" si="5"/>
        <v>0.11280487804878048</v>
      </c>
    </row>
    <row r="30" spans="1:18" ht="15.75" customHeight="1" x14ac:dyDescent="0.25">
      <c r="A30" s="43" t="s">
        <v>53</v>
      </c>
      <c r="B30" s="77">
        <v>12015</v>
      </c>
      <c r="C30" s="77">
        <v>12411</v>
      </c>
      <c r="D30" s="77">
        <v>13193</v>
      </c>
      <c r="E30" s="77">
        <v>13060</v>
      </c>
      <c r="F30" s="77">
        <v>13252</v>
      </c>
      <c r="G30" s="80">
        <v>12987</v>
      </c>
      <c r="H30" s="80">
        <v>12986</v>
      </c>
      <c r="I30" s="80">
        <v>13166</v>
      </c>
      <c r="J30" s="80">
        <v>13712</v>
      </c>
      <c r="K30" s="80">
        <v>14471</v>
      </c>
      <c r="L30" s="66">
        <v>15001</v>
      </c>
      <c r="M30" s="89">
        <f t="shared" si="0"/>
        <v>530</v>
      </c>
      <c r="N30" s="90">
        <f t="shared" si="1"/>
        <v>3.6624974086103324E-2</v>
      </c>
      <c r="O30" s="91">
        <f t="shared" si="2"/>
        <v>2014</v>
      </c>
      <c r="P30" s="92">
        <f t="shared" si="3"/>
        <v>0.15507815507815503</v>
      </c>
      <c r="Q30" s="93">
        <f t="shared" si="4"/>
        <v>2986</v>
      </c>
      <c r="R30" s="94">
        <f t="shared" si="5"/>
        <v>0.2485226799833542</v>
      </c>
    </row>
    <row r="31" spans="1:18" ht="15.75" customHeight="1" x14ac:dyDescent="0.25">
      <c r="A31" s="43" t="s">
        <v>61</v>
      </c>
      <c r="B31" s="77">
        <v>18858</v>
      </c>
      <c r="C31" s="77">
        <v>16854</v>
      </c>
      <c r="D31" s="77">
        <v>15670</v>
      </c>
      <c r="E31" s="77">
        <v>15024</v>
      </c>
      <c r="F31" s="77">
        <v>14993</v>
      </c>
      <c r="G31" s="80">
        <v>15068</v>
      </c>
      <c r="H31" s="80">
        <v>15112</v>
      </c>
      <c r="I31" s="80">
        <v>15140</v>
      </c>
      <c r="J31" s="80">
        <v>15640</v>
      </c>
      <c r="K31" s="80">
        <v>16655</v>
      </c>
      <c r="L31" s="66">
        <v>17778</v>
      </c>
      <c r="M31" s="89">
        <f t="shared" si="0"/>
        <v>1123</v>
      </c>
      <c r="N31" s="90">
        <f t="shared" si="1"/>
        <v>6.742719903932759E-2</v>
      </c>
      <c r="O31" s="91">
        <f t="shared" si="2"/>
        <v>2710</v>
      </c>
      <c r="P31" s="92">
        <f t="shared" si="3"/>
        <v>0.17985134058932828</v>
      </c>
      <c r="Q31" s="93">
        <f t="shared" si="4"/>
        <v>-1080</v>
      </c>
      <c r="R31" s="94">
        <f t="shared" si="5"/>
        <v>-5.7270124085268881E-2</v>
      </c>
    </row>
    <row r="32" spans="1:18" ht="15.75" customHeight="1" thickBot="1" x14ac:dyDescent="0.3">
      <c r="A32" s="42" t="s">
        <v>54</v>
      </c>
      <c r="B32" s="18">
        <v>9317</v>
      </c>
      <c r="C32" s="18">
        <v>9488</v>
      </c>
      <c r="D32" s="18">
        <v>9814</v>
      </c>
      <c r="E32" s="18">
        <v>9975</v>
      </c>
      <c r="F32" s="18">
        <v>10053</v>
      </c>
      <c r="G32" s="52">
        <v>10408</v>
      </c>
      <c r="H32" s="52">
        <v>10926</v>
      </c>
      <c r="I32" s="52">
        <v>11360</v>
      </c>
      <c r="J32" s="52">
        <v>11811</v>
      </c>
      <c r="K32" s="52">
        <v>12216</v>
      </c>
      <c r="L32" s="67">
        <v>12576</v>
      </c>
      <c r="M32" s="95">
        <f t="shared" si="0"/>
        <v>360</v>
      </c>
      <c r="N32" s="96">
        <f t="shared" si="1"/>
        <v>2.9469548133595369E-2</v>
      </c>
      <c r="O32" s="97">
        <f t="shared" si="2"/>
        <v>2168</v>
      </c>
      <c r="P32" s="98">
        <f t="shared" si="3"/>
        <v>0.20830130668716373</v>
      </c>
      <c r="Q32" s="99">
        <f t="shared" si="4"/>
        <v>3259</v>
      </c>
      <c r="R32" s="100">
        <f t="shared" si="5"/>
        <v>0.34979070516260591</v>
      </c>
    </row>
    <row r="33" spans="2:16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216"/>
      <c r="P33" s="63"/>
    </row>
    <row r="34" spans="2:16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</sheetData>
  <mergeCells count="5">
    <mergeCell ref="M3:N3"/>
    <mergeCell ref="O3:P3"/>
    <mergeCell ref="Q3:R3"/>
    <mergeCell ref="A3:A4"/>
    <mergeCell ref="B3:L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/>
  </sheetViews>
  <sheetFormatPr defaultColWidth="9.140625" defaultRowHeight="15" x14ac:dyDescent="0.25"/>
  <cols>
    <col min="1" max="1" width="18.140625" style="49" customWidth="1"/>
    <col min="2" max="2" width="5.5703125" style="49" customWidth="1"/>
    <col min="3" max="3" width="5.5703125" style="49" bestFit="1" customWidth="1"/>
    <col min="4" max="4" width="7.140625" style="49" customWidth="1"/>
    <col min="5" max="5" width="6.42578125" style="49" customWidth="1"/>
    <col min="6" max="6" width="5.28515625" style="49" bestFit="1" customWidth="1"/>
    <col min="7" max="7" width="7" style="49" bestFit="1" customWidth="1"/>
    <col min="8" max="8" width="7.42578125" style="49" customWidth="1"/>
    <col min="9" max="9" width="6.42578125" style="49" customWidth="1"/>
    <col min="10" max="10" width="6" style="49" customWidth="1"/>
    <col min="11" max="11" width="7.28515625" style="49" customWidth="1"/>
    <col min="12" max="12" width="6.42578125" style="49" customWidth="1"/>
    <col min="13" max="13" width="7.28515625" style="49" customWidth="1"/>
    <col min="14" max="14" width="6.42578125" style="49" customWidth="1"/>
    <col min="15" max="15" width="8.140625" style="49" customWidth="1"/>
    <col min="16" max="17" width="6.42578125" style="49" customWidth="1"/>
    <col min="18" max="18" width="6" style="49" customWidth="1"/>
    <col min="19" max="19" width="7.5703125" style="49" customWidth="1"/>
    <col min="20" max="16384" width="9.140625" style="49"/>
  </cols>
  <sheetData>
    <row r="1" spans="1:24" s="13" customFormat="1" ht="17.25" customHeight="1" x14ac:dyDescent="0.2">
      <c r="A1" s="55" t="s">
        <v>162</v>
      </c>
      <c r="P1" s="115"/>
    </row>
    <row r="2" spans="1:24" s="46" customFormat="1" ht="17.25" customHeight="1" thickBot="1" x14ac:dyDescent="0.3">
      <c r="A2" s="68" t="s">
        <v>75</v>
      </c>
    </row>
    <row r="3" spans="1:24" ht="17.25" customHeight="1" x14ac:dyDescent="0.25">
      <c r="A3" s="450" t="s">
        <v>72</v>
      </c>
      <c r="B3" s="421" t="s">
        <v>96</v>
      </c>
      <c r="C3" s="422"/>
      <c r="D3" s="423"/>
      <c r="E3" s="421" t="s">
        <v>95</v>
      </c>
      <c r="F3" s="422"/>
      <c r="G3" s="423"/>
      <c r="H3" s="418" t="s">
        <v>79</v>
      </c>
      <c r="I3" s="419"/>
      <c r="J3" s="419"/>
      <c r="K3" s="419"/>
      <c r="L3" s="419"/>
      <c r="M3" s="419"/>
      <c r="N3" s="419"/>
      <c r="O3" s="419"/>
      <c r="P3" s="419"/>
      <c r="Q3" s="419"/>
      <c r="R3" s="420"/>
    </row>
    <row r="4" spans="1:24" ht="17.25" customHeight="1" x14ac:dyDescent="0.25">
      <c r="A4" s="451"/>
      <c r="B4" s="415" t="s">
        <v>141</v>
      </c>
      <c r="C4" s="433"/>
      <c r="D4" s="424" t="s">
        <v>83</v>
      </c>
      <c r="E4" s="415" t="s">
        <v>1</v>
      </c>
      <c r="F4" s="411" t="s">
        <v>26</v>
      </c>
      <c r="G4" s="414"/>
      <c r="H4" s="415" t="s">
        <v>1</v>
      </c>
      <c r="I4" s="429" t="s">
        <v>98</v>
      </c>
      <c r="J4" s="430"/>
      <c r="K4" s="411" t="s">
        <v>70</v>
      </c>
      <c r="L4" s="413"/>
      <c r="M4" s="413"/>
      <c r="N4" s="412"/>
      <c r="O4" s="411" t="s">
        <v>82</v>
      </c>
      <c r="P4" s="413"/>
      <c r="Q4" s="413"/>
      <c r="R4" s="414"/>
    </row>
    <row r="5" spans="1:24" ht="17.25" customHeight="1" x14ac:dyDescent="0.25">
      <c r="A5" s="451"/>
      <c r="B5" s="415"/>
      <c r="C5" s="433"/>
      <c r="D5" s="453"/>
      <c r="E5" s="427"/>
      <c r="F5" s="434" t="s">
        <v>67</v>
      </c>
      <c r="G5" s="424" t="s">
        <v>81</v>
      </c>
      <c r="H5" s="416"/>
      <c r="I5" s="431"/>
      <c r="J5" s="432"/>
      <c r="K5" s="411" t="s">
        <v>3</v>
      </c>
      <c r="L5" s="412"/>
      <c r="M5" s="411" t="s">
        <v>64</v>
      </c>
      <c r="N5" s="412"/>
      <c r="O5" s="411" t="s">
        <v>68</v>
      </c>
      <c r="P5" s="412"/>
      <c r="Q5" s="411" t="s">
        <v>27</v>
      </c>
      <c r="R5" s="414"/>
    </row>
    <row r="6" spans="1:24" ht="15" customHeight="1" thickBot="1" x14ac:dyDescent="0.3">
      <c r="A6" s="452"/>
      <c r="B6" s="287" t="s">
        <v>142</v>
      </c>
      <c r="C6" s="288" t="s">
        <v>27</v>
      </c>
      <c r="D6" s="426"/>
      <c r="E6" s="428"/>
      <c r="F6" s="435"/>
      <c r="G6" s="426"/>
      <c r="H6" s="417"/>
      <c r="I6" s="288" t="s">
        <v>65</v>
      </c>
      <c r="J6" s="288" t="s">
        <v>66</v>
      </c>
      <c r="K6" s="288" t="s">
        <v>65</v>
      </c>
      <c r="L6" s="288" t="s">
        <v>66</v>
      </c>
      <c r="M6" s="288" t="s">
        <v>65</v>
      </c>
      <c r="N6" s="288" t="s">
        <v>66</v>
      </c>
      <c r="O6" s="288" t="s">
        <v>65</v>
      </c>
      <c r="P6" s="288" t="s">
        <v>66</v>
      </c>
      <c r="Q6" s="288" t="s">
        <v>65</v>
      </c>
      <c r="R6" s="178" t="s">
        <v>66</v>
      </c>
    </row>
    <row r="7" spans="1:24" s="17" customFormat="1" ht="17.25" customHeight="1" x14ac:dyDescent="0.2">
      <c r="A7" s="41" t="s">
        <v>10</v>
      </c>
      <c r="B7" s="276">
        <v>773</v>
      </c>
      <c r="C7" s="285">
        <v>76</v>
      </c>
      <c r="D7" s="308">
        <v>37</v>
      </c>
      <c r="E7" s="276">
        <v>8759.14</v>
      </c>
      <c r="F7" s="285">
        <v>8682.14</v>
      </c>
      <c r="G7" s="281">
        <v>77</v>
      </c>
      <c r="H7" s="291">
        <v>214994</v>
      </c>
      <c r="I7" s="292">
        <v>2980</v>
      </c>
      <c r="J7" s="309">
        <f>I7/$H7</f>
        <v>1.3860851930751556E-2</v>
      </c>
      <c r="K7" s="285">
        <v>111198</v>
      </c>
      <c r="L7" s="309">
        <f>K7/$H7</f>
        <v>0.51721443389117838</v>
      </c>
      <c r="M7" s="285">
        <v>103796</v>
      </c>
      <c r="N7" s="309">
        <f>M7/$H7</f>
        <v>0.48278556610882162</v>
      </c>
      <c r="O7" s="285">
        <v>207250</v>
      </c>
      <c r="P7" s="309">
        <f>O7/$H7</f>
        <v>0.96398039015042281</v>
      </c>
      <c r="Q7" s="310">
        <v>7744</v>
      </c>
      <c r="R7" s="311">
        <f>Q7/$H7</f>
        <v>3.6019609849577194E-2</v>
      </c>
      <c r="S7" s="81"/>
      <c r="T7" s="219"/>
      <c r="U7" s="219"/>
      <c r="V7" s="219"/>
      <c r="W7" s="219"/>
      <c r="X7" s="219"/>
    </row>
    <row r="8" spans="1:24" s="17" customFormat="1" ht="17.25" customHeight="1" x14ac:dyDescent="0.2">
      <c r="A8" s="43" t="s">
        <v>11</v>
      </c>
      <c r="B8" s="199">
        <v>104</v>
      </c>
      <c r="C8" s="195">
        <v>14</v>
      </c>
      <c r="D8" s="198">
        <v>3</v>
      </c>
      <c r="E8" s="199">
        <v>1316.98</v>
      </c>
      <c r="F8" s="195">
        <v>1289.98</v>
      </c>
      <c r="G8" s="282">
        <v>27</v>
      </c>
      <c r="H8" s="206">
        <v>34714</v>
      </c>
      <c r="I8" s="312">
        <v>343</v>
      </c>
      <c r="J8" s="313">
        <f t="shared" ref="J8:L21" si="0">I8/$H8</f>
        <v>9.8807397591749724E-3</v>
      </c>
      <c r="K8" s="195">
        <v>17566</v>
      </c>
      <c r="L8" s="313">
        <f t="shared" si="0"/>
        <v>0.50602062568416206</v>
      </c>
      <c r="M8" s="195">
        <v>17148</v>
      </c>
      <c r="N8" s="313">
        <f t="shared" ref="N8" si="1">M8/$H8</f>
        <v>0.49397937431583799</v>
      </c>
      <c r="O8" s="195">
        <v>32960</v>
      </c>
      <c r="P8" s="313">
        <f t="shared" ref="P8" si="2">O8/$H8</f>
        <v>0.94947283516736758</v>
      </c>
      <c r="Q8" s="204">
        <v>1754</v>
      </c>
      <c r="R8" s="314">
        <f t="shared" ref="R8" si="3">Q8/$H8</f>
        <v>5.0527164832632365E-2</v>
      </c>
      <c r="S8" s="81"/>
      <c r="T8" s="219"/>
      <c r="U8" s="219"/>
      <c r="V8" s="219"/>
      <c r="W8" s="219"/>
      <c r="X8" s="219"/>
    </row>
    <row r="9" spans="1:24" s="17" customFormat="1" ht="17.25" customHeight="1" x14ac:dyDescent="0.2">
      <c r="A9" s="43" t="s">
        <v>12</v>
      </c>
      <c r="B9" s="199">
        <v>79</v>
      </c>
      <c r="C9" s="195">
        <v>9</v>
      </c>
      <c r="D9" s="198">
        <v>5</v>
      </c>
      <c r="E9" s="199">
        <v>811.01</v>
      </c>
      <c r="F9" s="195">
        <v>811.01</v>
      </c>
      <c r="G9" s="315">
        <v>0</v>
      </c>
      <c r="H9" s="206">
        <v>19946</v>
      </c>
      <c r="I9" s="312">
        <v>689</v>
      </c>
      <c r="J9" s="313">
        <f t="shared" si="0"/>
        <v>3.4543266820415121E-2</v>
      </c>
      <c r="K9" s="195">
        <v>10911</v>
      </c>
      <c r="L9" s="313">
        <f t="shared" si="0"/>
        <v>0.54702697282663193</v>
      </c>
      <c r="M9" s="195">
        <v>9035</v>
      </c>
      <c r="N9" s="313">
        <f t="shared" ref="N9" si="4">M9/$H9</f>
        <v>0.45297302717336807</v>
      </c>
      <c r="O9" s="195">
        <v>18694</v>
      </c>
      <c r="P9" s="313">
        <f t="shared" ref="P9" si="5">O9/$H9</f>
        <v>0.93723052241050842</v>
      </c>
      <c r="Q9" s="204">
        <v>1252</v>
      </c>
      <c r="R9" s="314">
        <f t="shared" ref="R9" si="6">Q9/$H9</f>
        <v>6.2769477589491626E-2</v>
      </c>
      <c r="S9" s="81"/>
      <c r="T9" s="219"/>
      <c r="U9" s="219"/>
      <c r="V9" s="219"/>
      <c r="W9" s="219"/>
      <c r="X9" s="219"/>
    </row>
    <row r="10" spans="1:24" s="17" customFormat="1" ht="17.25" customHeight="1" x14ac:dyDescent="0.2">
      <c r="A10" s="43" t="s">
        <v>13</v>
      </c>
      <c r="B10" s="199">
        <v>51</v>
      </c>
      <c r="C10" s="195">
        <v>3</v>
      </c>
      <c r="D10" s="198">
        <v>2</v>
      </c>
      <c r="E10" s="199">
        <v>564.01</v>
      </c>
      <c r="F10" s="195">
        <v>564.01</v>
      </c>
      <c r="G10" s="315">
        <v>0</v>
      </c>
      <c r="H10" s="206">
        <v>13382</v>
      </c>
      <c r="I10" s="312">
        <v>57</v>
      </c>
      <c r="J10" s="313">
        <f t="shared" si="0"/>
        <v>4.2594529965625464E-3</v>
      </c>
      <c r="K10" s="195">
        <v>6618</v>
      </c>
      <c r="L10" s="313">
        <f t="shared" si="0"/>
        <v>0.49454491107457776</v>
      </c>
      <c r="M10" s="195">
        <v>6764</v>
      </c>
      <c r="N10" s="313">
        <f t="shared" ref="N10" si="7">M10/$H10</f>
        <v>0.50545508892542224</v>
      </c>
      <c r="O10" s="195">
        <v>13199</v>
      </c>
      <c r="P10" s="313">
        <f t="shared" ref="P10" si="8">O10/$H10</f>
        <v>0.98632491406366762</v>
      </c>
      <c r="Q10" s="204">
        <v>183</v>
      </c>
      <c r="R10" s="314">
        <f t="shared" ref="R10" si="9">Q10/$H10</f>
        <v>1.3675085936332387E-2</v>
      </c>
      <c r="S10" s="81"/>
      <c r="T10" s="219"/>
      <c r="U10" s="219"/>
      <c r="V10" s="219"/>
      <c r="W10" s="219"/>
      <c r="X10" s="219"/>
    </row>
    <row r="11" spans="1:24" s="17" customFormat="1" ht="17.25" customHeight="1" x14ac:dyDescent="0.2">
      <c r="A11" s="43" t="s">
        <v>14</v>
      </c>
      <c r="B11" s="199">
        <v>36</v>
      </c>
      <c r="C11" s="195">
        <v>5</v>
      </c>
      <c r="D11" s="198">
        <v>2</v>
      </c>
      <c r="E11" s="199">
        <v>474.01</v>
      </c>
      <c r="F11" s="195">
        <v>474.01</v>
      </c>
      <c r="G11" s="315">
        <v>0</v>
      </c>
      <c r="H11" s="206">
        <v>12004</v>
      </c>
      <c r="I11" s="312">
        <v>214</v>
      </c>
      <c r="J11" s="313">
        <f t="shared" si="0"/>
        <v>1.7827390869710098E-2</v>
      </c>
      <c r="K11" s="195">
        <v>6252</v>
      </c>
      <c r="L11" s="313">
        <f t="shared" si="0"/>
        <v>0.52082639120293239</v>
      </c>
      <c r="M11" s="195">
        <v>5752</v>
      </c>
      <c r="N11" s="313">
        <f t="shared" ref="N11" si="10">M11/$H11</f>
        <v>0.47917360879706766</v>
      </c>
      <c r="O11" s="195">
        <v>11546</v>
      </c>
      <c r="P11" s="313">
        <f t="shared" ref="P11" si="11">O11/$H11</f>
        <v>0.96184605131622791</v>
      </c>
      <c r="Q11" s="204">
        <v>458</v>
      </c>
      <c r="R11" s="314">
        <f t="shared" ref="R11" si="12">Q11/$H11</f>
        <v>3.8153948683772074E-2</v>
      </c>
      <c r="S11" s="81"/>
      <c r="T11" s="219"/>
      <c r="U11" s="219"/>
      <c r="V11" s="219"/>
      <c r="W11" s="219"/>
      <c r="X11" s="219"/>
    </row>
    <row r="12" spans="1:24" s="17" customFormat="1" ht="17.25" customHeight="1" x14ac:dyDescent="0.2">
      <c r="A12" s="43" t="s">
        <v>15</v>
      </c>
      <c r="B12" s="199">
        <v>21</v>
      </c>
      <c r="C12" s="195">
        <v>5</v>
      </c>
      <c r="D12" s="315">
        <v>0</v>
      </c>
      <c r="E12" s="199">
        <v>192</v>
      </c>
      <c r="F12" s="195">
        <v>192</v>
      </c>
      <c r="G12" s="315">
        <v>0</v>
      </c>
      <c r="H12" s="206">
        <v>4783</v>
      </c>
      <c r="I12" s="315">
        <v>0</v>
      </c>
      <c r="J12" s="313">
        <f t="shared" si="0"/>
        <v>0</v>
      </c>
      <c r="K12" s="195">
        <v>2673</v>
      </c>
      <c r="L12" s="313">
        <f t="shared" si="0"/>
        <v>0.55885427555927247</v>
      </c>
      <c r="M12" s="195">
        <v>2110</v>
      </c>
      <c r="N12" s="313">
        <f t="shared" ref="N12" si="13">M12/$H12</f>
        <v>0.44114572444072758</v>
      </c>
      <c r="O12" s="195">
        <v>4669</v>
      </c>
      <c r="P12" s="313">
        <f t="shared" ref="P12" si="14">O12/$H12</f>
        <v>0.97616558645201756</v>
      </c>
      <c r="Q12" s="204">
        <v>114</v>
      </c>
      <c r="R12" s="314">
        <f t="shared" ref="R12" si="15">Q12/$H12</f>
        <v>2.3834413547982439E-2</v>
      </c>
      <c r="S12" s="81"/>
      <c r="T12" s="219"/>
      <c r="U12" s="219"/>
      <c r="V12" s="219"/>
      <c r="W12" s="219"/>
      <c r="X12" s="219"/>
    </row>
    <row r="13" spans="1:24" s="17" customFormat="1" ht="17.25" customHeight="1" x14ac:dyDescent="0.2">
      <c r="A13" s="43" t="s">
        <v>16</v>
      </c>
      <c r="B13" s="199">
        <v>57</v>
      </c>
      <c r="C13" s="195">
        <v>7</v>
      </c>
      <c r="D13" s="198">
        <v>2</v>
      </c>
      <c r="E13" s="199">
        <v>701</v>
      </c>
      <c r="F13" s="195">
        <v>701</v>
      </c>
      <c r="G13" s="315">
        <v>0</v>
      </c>
      <c r="H13" s="206">
        <v>16174</v>
      </c>
      <c r="I13" s="312">
        <v>110</v>
      </c>
      <c r="J13" s="313">
        <f t="shared" si="0"/>
        <v>6.8010387040929885E-3</v>
      </c>
      <c r="K13" s="195">
        <v>8491</v>
      </c>
      <c r="L13" s="313">
        <f t="shared" si="0"/>
        <v>0.52497836033139611</v>
      </c>
      <c r="M13" s="195">
        <v>7683</v>
      </c>
      <c r="N13" s="313">
        <f t="shared" ref="N13" si="16">M13/$H13</f>
        <v>0.47502163966860395</v>
      </c>
      <c r="O13" s="195">
        <v>15545</v>
      </c>
      <c r="P13" s="313">
        <f t="shared" ref="P13" si="17">O13/$H13</f>
        <v>0.96111042413750458</v>
      </c>
      <c r="Q13" s="204">
        <v>629</v>
      </c>
      <c r="R13" s="314">
        <f t="shared" ref="R13" si="18">Q13/$H13</f>
        <v>3.8889575862495362E-2</v>
      </c>
      <c r="S13" s="81"/>
      <c r="T13" s="219"/>
      <c r="U13" s="219"/>
      <c r="V13" s="219"/>
      <c r="W13" s="219"/>
      <c r="X13" s="219"/>
    </row>
    <row r="14" spans="1:24" s="17" customFormat="1" ht="17.25" customHeight="1" x14ac:dyDescent="0.2">
      <c r="A14" s="43" t="s">
        <v>17</v>
      </c>
      <c r="B14" s="199">
        <v>36</v>
      </c>
      <c r="C14" s="195">
        <v>1</v>
      </c>
      <c r="D14" s="198">
        <v>0</v>
      </c>
      <c r="E14" s="199">
        <v>335</v>
      </c>
      <c r="F14" s="195">
        <v>335</v>
      </c>
      <c r="G14" s="315">
        <v>0</v>
      </c>
      <c r="H14" s="206">
        <v>8407</v>
      </c>
      <c r="I14" s="315">
        <v>0</v>
      </c>
      <c r="J14" s="313">
        <f t="shared" si="0"/>
        <v>0</v>
      </c>
      <c r="K14" s="195">
        <v>4439</v>
      </c>
      <c r="L14" s="313">
        <f t="shared" si="0"/>
        <v>0.52801237064351136</v>
      </c>
      <c r="M14" s="195">
        <v>3968</v>
      </c>
      <c r="N14" s="313">
        <f t="shared" ref="N14" si="19">M14/$H14</f>
        <v>0.47198762935648864</v>
      </c>
      <c r="O14" s="195">
        <v>8349</v>
      </c>
      <c r="P14" s="313">
        <f t="shared" ref="P14" si="20">O14/$H14</f>
        <v>0.99310098727251095</v>
      </c>
      <c r="Q14" s="204">
        <v>58</v>
      </c>
      <c r="R14" s="314">
        <f t="shared" ref="R14" si="21">Q14/$H14</f>
        <v>6.8990127274889974E-3</v>
      </c>
      <c r="S14" s="81"/>
      <c r="T14" s="219"/>
      <c r="U14" s="219"/>
      <c r="V14" s="219"/>
      <c r="W14" s="219"/>
      <c r="X14" s="219"/>
    </row>
    <row r="15" spans="1:24" s="17" customFormat="1" ht="17.25" customHeight="1" x14ac:dyDescent="0.2">
      <c r="A15" s="43" t="s">
        <v>18</v>
      </c>
      <c r="B15" s="199">
        <v>45</v>
      </c>
      <c r="C15" s="195">
        <v>2</v>
      </c>
      <c r="D15" s="198">
        <v>2</v>
      </c>
      <c r="E15" s="199">
        <v>513.05999999999995</v>
      </c>
      <c r="F15" s="195">
        <v>498.06</v>
      </c>
      <c r="G15" s="282">
        <v>15</v>
      </c>
      <c r="H15" s="206">
        <v>11735</v>
      </c>
      <c r="I15" s="312">
        <v>45</v>
      </c>
      <c r="J15" s="313">
        <f t="shared" si="0"/>
        <v>3.8346825734980826E-3</v>
      </c>
      <c r="K15" s="195">
        <v>5891</v>
      </c>
      <c r="L15" s="313">
        <f t="shared" si="0"/>
        <v>0.50200255645504899</v>
      </c>
      <c r="M15" s="195">
        <v>5844</v>
      </c>
      <c r="N15" s="313">
        <f t="shared" ref="N15" si="22">M15/$H15</f>
        <v>0.49799744354495101</v>
      </c>
      <c r="O15" s="195">
        <v>11698</v>
      </c>
      <c r="P15" s="313">
        <f t="shared" ref="P15" si="23">O15/$H15</f>
        <v>0.99684703877290159</v>
      </c>
      <c r="Q15" s="204">
        <v>37</v>
      </c>
      <c r="R15" s="314">
        <f t="shared" ref="R15" si="24">Q15/$H15</f>
        <v>3.1529612270984235E-3</v>
      </c>
      <c r="S15" s="81"/>
      <c r="T15" s="219"/>
      <c r="U15" s="219"/>
      <c r="V15" s="219"/>
      <c r="W15" s="219"/>
      <c r="X15" s="219"/>
    </row>
    <row r="16" spans="1:24" s="17" customFormat="1" ht="17.25" customHeight="1" x14ac:dyDescent="0.2">
      <c r="A16" s="43" t="s">
        <v>19</v>
      </c>
      <c r="B16" s="199">
        <v>46</v>
      </c>
      <c r="C16" s="195">
        <v>5</v>
      </c>
      <c r="D16" s="198">
        <v>2</v>
      </c>
      <c r="E16" s="199">
        <v>500.02</v>
      </c>
      <c r="F16" s="195">
        <v>500.02</v>
      </c>
      <c r="G16" s="315">
        <v>0</v>
      </c>
      <c r="H16" s="206">
        <v>11960</v>
      </c>
      <c r="I16" s="312">
        <v>67</v>
      </c>
      <c r="J16" s="313">
        <f t="shared" si="0"/>
        <v>5.6020066889632108E-3</v>
      </c>
      <c r="K16" s="195">
        <v>6127</v>
      </c>
      <c r="L16" s="313">
        <f t="shared" si="0"/>
        <v>0.5122909698996656</v>
      </c>
      <c r="M16" s="195">
        <v>5833</v>
      </c>
      <c r="N16" s="313">
        <f t="shared" ref="N16" si="25">M16/$H16</f>
        <v>0.48770903010033445</v>
      </c>
      <c r="O16" s="195">
        <v>11409</v>
      </c>
      <c r="P16" s="313">
        <f t="shared" ref="P16" si="26">O16/$H16</f>
        <v>0.95392976588628764</v>
      </c>
      <c r="Q16" s="204">
        <v>551</v>
      </c>
      <c r="R16" s="314">
        <f t="shared" ref="R16" si="27">Q16/$H16</f>
        <v>4.6070234113712374E-2</v>
      </c>
      <c r="S16" s="81"/>
      <c r="T16" s="219"/>
      <c r="U16" s="219"/>
      <c r="V16" s="219"/>
      <c r="W16" s="219"/>
      <c r="X16" s="219"/>
    </row>
    <row r="17" spans="1:24" s="17" customFormat="1" ht="17.25" customHeight="1" x14ac:dyDescent="0.2">
      <c r="A17" s="43" t="s">
        <v>20</v>
      </c>
      <c r="B17" s="199">
        <v>37</v>
      </c>
      <c r="C17" s="195">
        <v>3</v>
      </c>
      <c r="D17" s="198">
        <v>4</v>
      </c>
      <c r="E17" s="199">
        <v>409.99</v>
      </c>
      <c r="F17" s="195">
        <v>409.99</v>
      </c>
      <c r="G17" s="315">
        <v>0</v>
      </c>
      <c r="H17" s="206">
        <v>10595</v>
      </c>
      <c r="I17" s="312">
        <v>886</v>
      </c>
      <c r="J17" s="313">
        <f t="shared" si="0"/>
        <v>8.3624351109013687E-2</v>
      </c>
      <c r="K17" s="195">
        <v>5855</v>
      </c>
      <c r="L17" s="313">
        <f t="shared" si="0"/>
        <v>0.55261915998112321</v>
      </c>
      <c r="M17" s="195">
        <v>4740</v>
      </c>
      <c r="N17" s="313">
        <f t="shared" ref="N17" si="28">M17/$H17</f>
        <v>0.44738084001887685</v>
      </c>
      <c r="O17" s="195">
        <v>9474</v>
      </c>
      <c r="P17" s="313">
        <f t="shared" ref="P17" si="29">O17/$H17</f>
        <v>0.89419537517697023</v>
      </c>
      <c r="Q17" s="204">
        <v>1121</v>
      </c>
      <c r="R17" s="314">
        <f t="shared" ref="R17" si="30">Q17/$H17</f>
        <v>0.10580462482302973</v>
      </c>
      <c r="S17" s="81"/>
      <c r="T17" s="219"/>
      <c r="U17" s="219"/>
      <c r="V17" s="219"/>
      <c r="W17" s="219"/>
      <c r="X17" s="219"/>
    </row>
    <row r="18" spans="1:24" s="17" customFormat="1" ht="17.25" customHeight="1" x14ac:dyDescent="0.2">
      <c r="A18" s="43" t="s">
        <v>21</v>
      </c>
      <c r="B18" s="199">
        <v>74</v>
      </c>
      <c r="C18" s="195">
        <v>6</v>
      </c>
      <c r="D18" s="198">
        <v>4</v>
      </c>
      <c r="E18" s="199">
        <v>907.02</v>
      </c>
      <c r="F18" s="195">
        <v>883.02</v>
      </c>
      <c r="G18" s="282">
        <v>24</v>
      </c>
      <c r="H18" s="206">
        <v>22093</v>
      </c>
      <c r="I18" s="312">
        <v>88</v>
      </c>
      <c r="J18" s="313">
        <f t="shared" si="0"/>
        <v>3.9831620875390395E-3</v>
      </c>
      <c r="K18" s="195">
        <v>11443</v>
      </c>
      <c r="L18" s="313">
        <f t="shared" si="0"/>
        <v>0.51794686099669573</v>
      </c>
      <c r="M18" s="195">
        <v>10650</v>
      </c>
      <c r="N18" s="313">
        <f t="shared" ref="N18" si="31">M18/$H18</f>
        <v>0.48205313900330421</v>
      </c>
      <c r="O18" s="195">
        <v>21816</v>
      </c>
      <c r="P18" s="313">
        <f t="shared" ref="P18" si="32">O18/$H18</f>
        <v>0.98746209206536006</v>
      </c>
      <c r="Q18" s="204">
        <v>277</v>
      </c>
      <c r="R18" s="314">
        <f t="shared" ref="R18" si="33">Q18/$H18</f>
        <v>1.2537907934639931E-2</v>
      </c>
      <c r="S18" s="81"/>
      <c r="T18" s="219"/>
      <c r="U18" s="219"/>
      <c r="V18" s="219"/>
      <c r="W18" s="219"/>
      <c r="X18" s="219"/>
    </row>
    <row r="19" spans="1:24" s="3" customFormat="1" ht="17.25" customHeight="1" x14ac:dyDescent="0.2">
      <c r="A19" s="43" t="s">
        <v>22</v>
      </c>
      <c r="B19" s="199">
        <v>54</v>
      </c>
      <c r="C19" s="195">
        <v>4</v>
      </c>
      <c r="D19" s="198">
        <v>4</v>
      </c>
      <c r="E19" s="199">
        <v>531.03</v>
      </c>
      <c r="F19" s="195">
        <v>531.03</v>
      </c>
      <c r="G19" s="315">
        <v>0</v>
      </c>
      <c r="H19" s="199">
        <v>12891</v>
      </c>
      <c r="I19" s="195">
        <v>109</v>
      </c>
      <c r="J19" s="313">
        <f t="shared" si="0"/>
        <v>8.4555115972383826E-3</v>
      </c>
      <c r="K19" s="195">
        <v>6628</v>
      </c>
      <c r="L19" s="313">
        <f t="shared" si="0"/>
        <v>0.51415716391280741</v>
      </c>
      <c r="M19" s="195">
        <v>6263</v>
      </c>
      <c r="N19" s="313">
        <f t="shared" ref="N19" si="34">M19/$H19</f>
        <v>0.48584283608719264</v>
      </c>
      <c r="O19" s="195">
        <v>12493</v>
      </c>
      <c r="P19" s="313">
        <f t="shared" ref="P19" si="35">O19/$H19</f>
        <v>0.96912574664494611</v>
      </c>
      <c r="Q19" s="204">
        <v>398</v>
      </c>
      <c r="R19" s="314">
        <f t="shared" ref="R19" si="36">Q19/$H19</f>
        <v>3.0874253355053914E-2</v>
      </c>
      <c r="S19" s="81"/>
      <c r="T19" s="219"/>
      <c r="U19" s="219"/>
      <c r="V19" s="219"/>
      <c r="W19" s="219"/>
      <c r="X19" s="219"/>
    </row>
    <row r="20" spans="1:24" s="3" customFormat="1" ht="17.25" customHeight="1" x14ac:dyDescent="0.2">
      <c r="A20" s="43" t="s">
        <v>23</v>
      </c>
      <c r="B20" s="199">
        <v>48</v>
      </c>
      <c r="C20" s="195">
        <v>6</v>
      </c>
      <c r="D20" s="198">
        <v>3</v>
      </c>
      <c r="E20" s="199">
        <v>513.99</v>
      </c>
      <c r="F20" s="195">
        <v>506.99</v>
      </c>
      <c r="G20" s="282">
        <v>7</v>
      </c>
      <c r="H20" s="199">
        <v>12558</v>
      </c>
      <c r="I20" s="195">
        <v>189</v>
      </c>
      <c r="J20" s="313">
        <f t="shared" si="0"/>
        <v>1.5050167224080268E-2</v>
      </c>
      <c r="K20" s="195">
        <v>6314</v>
      </c>
      <c r="L20" s="313">
        <f t="shared" si="0"/>
        <v>0.50278706800445927</v>
      </c>
      <c r="M20" s="195">
        <v>6244</v>
      </c>
      <c r="N20" s="313">
        <f t="shared" ref="N20" si="37">M20/$H20</f>
        <v>0.49721293199554067</v>
      </c>
      <c r="O20" s="195">
        <v>12187</v>
      </c>
      <c r="P20" s="313">
        <f t="shared" ref="P20" si="38">O20/$H20</f>
        <v>0.97045707915273127</v>
      </c>
      <c r="Q20" s="204">
        <v>371</v>
      </c>
      <c r="R20" s="314">
        <f t="shared" ref="R20" si="39">Q20/$H20</f>
        <v>2.9542920847268672E-2</v>
      </c>
      <c r="S20" s="81"/>
      <c r="T20" s="219"/>
      <c r="U20" s="219"/>
      <c r="V20" s="219"/>
      <c r="W20" s="219"/>
      <c r="X20" s="219"/>
    </row>
    <row r="21" spans="1:24" s="3" customFormat="1" ht="17.25" customHeight="1" thickBot="1" x14ac:dyDescent="0.25">
      <c r="A21" s="42" t="s">
        <v>24</v>
      </c>
      <c r="B21" s="34">
        <v>85</v>
      </c>
      <c r="C21" s="62">
        <v>6</v>
      </c>
      <c r="D21" s="27">
        <v>4</v>
      </c>
      <c r="E21" s="34">
        <v>990.02</v>
      </c>
      <c r="F21" s="62">
        <v>986.02</v>
      </c>
      <c r="G21" s="280">
        <v>4</v>
      </c>
      <c r="H21" s="34">
        <v>23752</v>
      </c>
      <c r="I21" s="62">
        <v>183</v>
      </c>
      <c r="J21" s="301">
        <f t="shared" si="0"/>
        <v>7.704614348265409E-3</v>
      </c>
      <c r="K21" s="62">
        <v>11990</v>
      </c>
      <c r="L21" s="301">
        <f t="shared" si="0"/>
        <v>0.50479959582350964</v>
      </c>
      <c r="M21" s="62">
        <v>11762</v>
      </c>
      <c r="N21" s="301">
        <f t="shared" ref="N21" si="40">M21/$H21</f>
        <v>0.49520040417649042</v>
      </c>
      <c r="O21" s="62">
        <v>23211</v>
      </c>
      <c r="P21" s="301">
        <f t="shared" ref="P21" si="41">O21/$H21</f>
        <v>0.97722297069720443</v>
      </c>
      <c r="Q21" s="277">
        <v>541</v>
      </c>
      <c r="R21" s="302">
        <f t="shared" ref="R21" si="42">Q21/$H21</f>
        <v>2.2777029302795553E-2</v>
      </c>
      <c r="S21" s="81"/>
      <c r="T21" s="219"/>
      <c r="U21" s="219"/>
      <c r="V21" s="219"/>
      <c r="W21" s="219"/>
      <c r="X21" s="219"/>
    </row>
    <row r="22" spans="1:24" ht="17.25" customHeight="1" x14ac:dyDescent="0.25">
      <c r="A22" s="243" t="s">
        <v>97</v>
      </c>
    </row>
    <row r="23" spans="1:24" ht="17.25" customHeight="1" x14ac:dyDescent="0.25">
      <c r="A23" s="242" t="s">
        <v>143</v>
      </c>
    </row>
    <row r="24" spans="1:24" ht="17.25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24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</row>
  </sheetData>
  <mergeCells count="18">
    <mergeCell ref="Q5:R5"/>
    <mergeCell ref="K4:N4"/>
    <mergeCell ref="A3:A6"/>
    <mergeCell ref="B3:D3"/>
    <mergeCell ref="E3:G3"/>
    <mergeCell ref="H3:R3"/>
    <mergeCell ref="D4:D6"/>
    <mergeCell ref="E4:E6"/>
    <mergeCell ref="F4:G4"/>
    <mergeCell ref="H4:H6"/>
    <mergeCell ref="I4:J5"/>
    <mergeCell ref="O4:R4"/>
    <mergeCell ref="F5:F6"/>
    <mergeCell ref="G5:G6"/>
    <mergeCell ref="B4:C5"/>
    <mergeCell ref="K5:L5"/>
    <mergeCell ref="M5:N5"/>
    <mergeCell ref="O5:P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238" t="s">
        <v>117</v>
      </c>
    </row>
    <row r="3" spans="1:2" x14ac:dyDescent="0.25">
      <c r="A3" s="245" t="s">
        <v>69</v>
      </c>
      <c r="B3" s="244" t="s">
        <v>118</v>
      </c>
    </row>
    <row r="4" spans="1:2" x14ac:dyDescent="0.25">
      <c r="A4" s="245" t="s">
        <v>28</v>
      </c>
      <c r="B4" s="244" t="s">
        <v>119</v>
      </c>
    </row>
    <row r="5" spans="1:2" x14ac:dyDescent="0.25">
      <c r="A5" s="245" t="s">
        <v>29</v>
      </c>
      <c r="B5" s="244" t="s">
        <v>120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6"/>
  <sheetViews>
    <sheetView workbookViewId="0"/>
  </sheetViews>
  <sheetFormatPr defaultRowHeight="15" x14ac:dyDescent="0.25"/>
  <cols>
    <col min="1" max="1" width="12.85546875" style="210" customWidth="1"/>
    <col min="2" max="2" width="5" style="210" customWidth="1"/>
    <col min="3" max="5" width="8.5703125" style="210" customWidth="1"/>
    <col min="6" max="10" width="7.28515625" style="210" customWidth="1"/>
    <col min="11" max="15" width="8" style="210" customWidth="1"/>
    <col min="16" max="16" width="7.85546875" style="210" customWidth="1"/>
    <col min="17" max="78" width="9.140625" style="25"/>
  </cols>
  <sheetData>
    <row r="1" spans="1:78" x14ac:dyDescent="0.25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78" ht="15.75" thickBot="1" x14ac:dyDescent="0.3">
      <c r="A2" s="68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 t="s">
        <v>0</v>
      </c>
      <c r="L2" s="46"/>
      <c r="M2" s="46"/>
      <c r="N2" s="46"/>
      <c r="O2" s="46"/>
      <c r="P2" s="46"/>
    </row>
    <row r="3" spans="1:78" ht="23.25" customHeight="1" x14ac:dyDescent="0.25">
      <c r="A3" s="320" t="s">
        <v>78</v>
      </c>
      <c r="B3" s="321"/>
      <c r="C3" s="320" t="s">
        <v>105</v>
      </c>
      <c r="D3" s="335"/>
      <c r="E3" s="336"/>
      <c r="F3" s="337" t="s">
        <v>128</v>
      </c>
      <c r="G3" s="338"/>
      <c r="H3" s="320" t="s">
        <v>129</v>
      </c>
      <c r="I3" s="335"/>
      <c r="J3" s="321"/>
      <c r="K3" s="328" t="s">
        <v>80</v>
      </c>
      <c r="L3" s="329"/>
      <c r="M3" s="330"/>
      <c r="N3" s="333" t="s">
        <v>102</v>
      </c>
      <c r="O3" s="329"/>
      <c r="P3" s="334"/>
    </row>
    <row r="4" spans="1:78" s="210" customFormat="1" ht="23.25" customHeight="1" x14ac:dyDescent="0.25">
      <c r="A4" s="322"/>
      <c r="B4" s="323"/>
      <c r="C4" s="322" t="s">
        <v>1</v>
      </c>
      <c r="D4" s="326" t="s">
        <v>126</v>
      </c>
      <c r="E4" s="327"/>
      <c r="F4" s="322" t="s">
        <v>1</v>
      </c>
      <c r="G4" s="323" t="s">
        <v>123</v>
      </c>
      <c r="H4" s="322" t="s">
        <v>1</v>
      </c>
      <c r="I4" s="326" t="s">
        <v>2</v>
      </c>
      <c r="J4" s="323"/>
      <c r="K4" s="331" t="s">
        <v>1</v>
      </c>
      <c r="L4" s="326" t="s">
        <v>2</v>
      </c>
      <c r="M4" s="327"/>
      <c r="N4" s="322" t="s">
        <v>1</v>
      </c>
      <c r="O4" s="326" t="s">
        <v>2</v>
      </c>
      <c r="P4" s="323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ht="30" customHeight="1" thickBot="1" x14ac:dyDescent="0.3">
      <c r="A5" s="324"/>
      <c r="B5" s="325"/>
      <c r="C5" s="324"/>
      <c r="D5" s="316" t="s">
        <v>84</v>
      </c>
      <c r="E5" s="196" t="s">
        <v>127</v>
      </c>
      <c r="F5" s="324"/>
      <c r="G5" s="325"/>
      <c r="H5" s="324"/>
      <c r="I5" s="316" t="s">
        <v>3</v>
      </c>
      <c r="J5" s="317" t="s">
        <v>84</v>
      </c>
      <c r="K5" s="332"/>
      <c r="L5" s="316" t="s">
        <v>3</v>
      </c>
      <c r="M5" s="196" t="s">
        <v>122</v>
      </c>
      <c r="N5" s="324"/>
      <c r="O5" s="316" t="s">
        <v>3</v>
      </c>
      <c r="P5" s="317" t="s">
        <v>122</v>
      </c>
    </row>
    <row r="6" spans="1:78" s="101" customFormat="1" x14ac:dyDescent="0.25">
      <c r="A6" s="341" t="s">
        <v>5</v>
      </c>
      <c r="B6" s="342"/>
      <c r="C6" s="202">
        <v>1049</v>
      </c>
      <c r="D6" s="202">
        <v>1039</v>
      </c>
      <c r="E6" s="203">
        <v>391</v>
      </c>
      <c r="F6" s="197">
        <v>14464.99</v>
      </c>
      <c r="G6" s="208">
        <v>12988.97</v>
      </c>
      <c r="H6" s="197">
        <v>339741</v>
      </c>
      <c r="I6" s="203">
        <v>157174</v>
      </c>
      <c r="J6" s="208">
        <v>313334</v>
      </c>
      <c r="K6" s="251">
        <v>98643</v>
      </c>
      <c r="L6" s="203">
        <v>44434</v>
      </c>
      <c r="M6" s="203">
        <v>89116</v>
      </c>
      <c r="N6" s="252">
        <v>78279</v>
      </c>
      <c r="O6" s="203">
        <v>36295</v>
      </c>
      <c r="P6" s="208">
        <v>72902</v>
      </c>
      <c r="Q6" s="318"/>
      <c r="R6" s="9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</row>
    <row r="7" spans="1:78" s="101" customFormat="1" x14ac:dyDescent="0.25">
      <c r="A7" s="341" t="s">
        <v>6</v>
      </c>
      <c r="B7" s="342"/>
      <c r="C7" s="202">
        <v>1036</v>
      </c>
      <c r="D7" s="202">
        <v>1028</v>
      </c>
      <c r="E7" s="203">
        <v>373</v>
      </c>
      <c r="F7" s="197">
        <v>13924.49</v>
      </c>
      <c r="G7" s="208">
        <v>12451.46</v>
      </c>
      <c r="H7" s="197">
        <v>320265</v>
      </c>
      <c r="I7" s="203">
        <v>147503</v>
      </c>
      <c r="J7" s="208">
        <v>295863</v>
      </c>
      <c r="K7" s="251">
        <v>96803</v>
      </c>
      <c r="L7" s="203">
        <v>43676</v>
      </c>
      <c r="M7" s="203">
        <v>87261</v>
      </c>
      <c r="N7" s="252">
        <v>68832</v>
      </c>
      <c r="O7" s="203">
        <v>31368</v>
      </c>
      <c r="P7" s="208">
        <v>64316</v>
      </c>
      <c r="Q7" s="318"/>
      <c r="R7" s="9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</row>
    <row r="8" spans="1:78" s="101" customFormat="1" x14ac:dyDescent="0.25">
      <c r="A8" s="341" t="s">
        <v>7</v>
      </c>
      <c r="B8" s="342"/>
      <c r="C8" s="202">
        <v>1013</v>
      </c>
      <c r="D8" s="202">
        <v>1003</v>
      </c>
      <c r="E8" s="203">
        <v>350</v>
      </c>
      <c r="F8" s="197">
        <v>13607.56</v>
      </c>
      <c r="G8" s="208">
        <v>12183.38</v>
      </c>
      <c r="H8" s="197">
        <v>307876</v>
      </c>
      <c r="I8" s="203">
        <v>142218</v>
      </c>
      <c r="J8" s="208">
        <v>285327</v>
      </c>
      <c r="K8" s="251">
        <v>94706</v>
      </c>
      <c r="L8" s="203">
        <v>43266</v>
      </c>
      <c r="M8" s="203">
        <v>86170</v>
      </c>
      <c r="N8" s="252">
        <v>63231</v>
      </c>
      <c r="O8" s="203">
        <v>28921</v>
      </c>
      <c r="P8" s="208">
        <v>59086</v>
      </c>
      <c r="Q8" s="318"/>
      <c r="R8" s="9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  <c r="BR8" s="318"/>
      <c r="BS8" s="318"/>
      <c r="BT8" s="318"/>
      <c r="BU8" s="318"/>
      <c r="BV8" s="318"/>
      <c r="BW8" s="318"/>
      <c r="BX8" s="318"/>
      <c r="BY8" s="318"/>
      <c r="BZ8" s="318"/>
    </row>
    <row r="9" spans="1:78" s="101" customFormat="1" x14ac:dyDescent="0.25">
      <c r="A9" s="341" t="s">
        <v>8</v>
      </c>
      <c r="B9" s="342"/>
      <c r="C9" s="202">
        <v>1007</v>
      </c>
      <c r="D9" s="202">
        <v>997</v>
      </c>
      <c r="E9" s="203">
        <v>341</v>
      </c>
      <c r="F9" s="197">
        <v>13438.25</v>
      </c>
      <c r="G9" s="208">
        <v>12020.25</v>
      </c>
      <c r="H9" s="197">
        <v>299062</v>
      </c>
      <c r="I9" s="203">
        <v>137770</v>
      </c>
      <c r="J9" s="208">
        <v>277988</v>
      </c>
      <c r="K9" s="251">
        <v>92491</v>
      </c>
      <c r="L9" s="203">
        <v>41566</v>
      </c>
      <c r="M9" s="203">
        <v>84531</v>
      </c>
      <c r="N9" s="252">
        <v>58106</v>
      </c>
      <c r="O9" s="203">
        <v>26498</v>
      </c>
      <c r="P9" s="208">
        <v>54082</v>
      </c>
      <c r="Q9" s="318"/>
      <c r="R9" s="9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318"/>
      <c r="BQ9" s="318"/>
      <c r="BR9" s="318"/>
      <c r="BS9" s="318"/>
      <c r="BT9" s="318"/>
      <c r="BU9" s="318"/>
      <c r="BV9" s="318"/>
      <c r="BW9" s="318"/>
      <c r="BX9" s="318"/>
      <c r="BY9" s="318"/>
      <c r="BZ9" s="318"/>
    </row>
    <row r="10" spans="1:78" s="101" customFormat="1" x14ac:dyDescent="0.25">
      <c r="A10" s="341" t="s">
        <v>9</v>
      </c>
      <c r="B10" s="342"/>
      <c r="C10" s="202">
        <v>1011</v>
      </c>
      <c r="D10" s="202">
        <v>1001</v>
      </c>
      <c r="E10" s="203">
        <v>329</v>
      </c>
      <c r="F10" s="197">
        <v>13288.79</v>
      </c>
      <c r="G10" s="208">
        <v>12014.75</v>
      </c>
      <c r="H10" s="197">
        <v>295855</v>
      </c>
      <c r="I10" s="203">
        <v>135823</v>
      </c>
      <c r="J10" s="208">
        <v>275466</v>
      </c>
      <c r="K10" s="251">
        <v>91805</v>
      </c>
      <c r="L10" s="203">
        <v>41278</v>
      </c>
      <c r="M10" s="203">
        <v>83645</v>
      </c>
      <c r="N10" s="252">
        <v>58136</v>
      </c>
      <c r="O10" s="203">
        <v>26783</v>
      </c>
      <c r="P10" s="208">
        <v>53960</v>
      </c>
      <c r="Q10" s="318"/>
      <c r="R10" s="9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</row>
    <row r="11" spans="1:78" s="101" customFormat="1" x14ac:dyDescent="0.25">
      <c r="A11" s="341" t="s">
        <v>63</v>
      </c>
      <c r="B11" s="342"/>
      <c r="C11" s="202">
        <v>1013</v>
      </c>
      <c r="D11" s="202">
        <v>1002</v>
      </c>
      <c r="E11" s="203">
        <v>310</v>
      </c>
      <c r="F11" s="197">
        <v>13239.15</v>
      </c>
      <c r="G11" s="208">
        <v>12028.07</v>
      </c>
      <c r="H11" s="197">
        <v>291981</v>
      </c>
      <c r="I11" s="203">
        <v>133969</v>
      </c>
      <c r="J11" s="208">
        <v>273811</v>
      </c>
      <c r="K11" s="251">
        <v>90358</v>
      </c>
      <c r="L11" s="203">
        <v>41086</v>
      </c>
      <c r="M11" s="203">
        <v>83675</v>
      </c>
      <c r="N11" s="252">
        <v>57709</v>
      </c>
      <c r="O11" s="203">
        <v>25997</v>
      </c>
      <c r="P11" s="208">
        <v>53993</v>
      </c>
      <c r="Q11" s="318"/>
      <c r="R11" s="9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318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</row>
    <row r="12" spans="1:78" s="101" customFormat="1" x14ac:dyDescent="0.25">
      <c r="A12" s="341" t="s">
        <v>71</v>
      </c>
      <c r="B12" s="342"/>
      <c r="C12" s="202">
        <v>998</v>
      </c>
      <c r="D12" s="202">
        <v>987</v>
      </c>
      <c r="E12" s="203">
        <v>293</v>
      </c>
      <c r="F12" s="197">
        <v>13297.5</v>
      </c>
      <c r="G12" s="208">
        <v>12172.67</v>
      </c>
      <c r="H12" s="197">
        <v>290681</v>
      </c>
      <c r="I12" s="203">
        <v>133797</v>
      </c>
      <c r="J12" s="208">
        <v>274091</v>
      </c>
      <c r="K12" s="251">
        <v>89872</v>
      </c>
      <c r="L12" s="203">
        <v>40791</v>
      </c>
      <c r="M12" s="203">
        <v>83877</v>
      </c>
      <c r="N12" s="253">
        <v>58439</v>
      </c>
      <c r="O12" s="203">
        <v>26342</v>
      </c>
      <c r="P12" s="198">
        <v>54453</v>
      </c>
      <c r="Q12" s="318"/>
      <c r="R12" s="9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</row>
    <row r="13" spans="1:78" s="101" customFormat="1" x14ac:dyDescent="0.25">
      <c r="A13" s="341" t="s">
        <v>106</v>
      </c>
      <c r="B13" s="342"/>
      <c r="C13" s="202">
        <v>990</v>
      </c>
      <c r="D13" s="202">
        <v>979</v>
      </c>
      <c r="E13" s="203">
        <v>252</v>
      </c>
      <c r="F13" s="197">
        <v>13386.09</v>
      </c>
      <c r="G13" s="208">
        <v>12313.18</v>
      </c>
      <c r="H13" s="197">
        <v>293113</v>
      </c>
      <c r="I13" s="203">
        <v>135053</v>
      </c>
      <c r="J13" s="208">
        <v>277607</v>
      </c>
      <c r="K13" s="35">
        <v>92063</v>
      </c>
      <c r="L13" s="203">
        <v>41869</v>
      </c>
      <c r="M13" s="203">
        <v>86010</v>
      </c>
      <c r="N13" s="253">
        <v>63188</v>
      </c>
      <c r="O13" s="203">
        <v>28298</v>
      </c>
      <c r="P13" s="198">
        <v>59129</v>
      </c>
      <c r="Q13" s="318"/>
      <c r="R13" s="9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318"/>
      <c r="BQ13" s="318"/>
      <c r="BR13" s="318"/>
      <c r="BS13" s="318"/>
      <c r="BT13" s="318"/>
      <c r="BU13" s="318"/>
      <c r="BV13" s="318"/>
      <c r="BW13" s="318"/>
      <c r="BX13" s="318"/>
      <c r="BY13" s="318"/>
      <c r="BZ13" s="318"/>
    </row>
    <row r="14" spans="1:78" s="101" customFormat="1" x14ac:dyDescent="0.25">
      <c r="A14" s="341" t="s">
        <v>121</v>
      </c>
      <c r="B14" s="342"/>
      <c r="C14" s="202">
        <v>986</v>
      </c>
      <c r="D14" s="202">
        <v>975</v>
      </c>
      <c r="E14" s="203">
        <v>232</v>
      </c>
      <c r="F14" s="197">
        <v>13674.15</v>
      </c>
      <c r="G14" s="208">
        <v>12619.22</v>
      </c>
      <c r="H14" s="197">
        <v>301107</v>
      </c>
      <c r="I14" s="203">
        <v>139319</v>
      </c>
      <c r="J14" s="208">
        <v>285748</v>
      </c>
      <c r="K14" s="35">
        <v>94223</v>
      </c>
      <c r="L14" s="203">
        <v>43111</v>
      </c>
      <c r="M14" s="203">
        <v>88267</v>
      </c>
      <c r="N14" s="253">
        <v>65302</v>
      </c>
      <c r="O14" s="203">
        <v>30095</v>
      </c>
      <c r="P14" s="208">
        <v>61896</v>
      </c>
      <c r="Q14" s="318"/>
      <c r="R14" s="9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</row>
    <row r="15" spans="1:78" x14ac:dyDescent="0.25">
      <c r="A15" s="341" t="s">
        <v>137</v>
      </c>
      <c r="B15" s="342"/>
      <c r="C15" s="202">
        <v>990</v>
      </c>
      <c r="D15" s="202">
        <v>978</v>
      </c>
      <c r="E15" s="203">
        <v>136</v>
      </c>
      <c r="F15" s="197">
        <v>13588.02</v>
      </c>
      <c r="G15" s="208">
        <v>12507.99</v>
      </c>
      <c r="H15" s="197">
        <v>297981</v>
      </c>
      <c r="I15" s="203">
        <v>138543</v>
      </c>
      <c r="J15" s="208">
        <v>287324</v>
      </c>
      <c r="K15" s="35">
        <v>92073</v>
      </c>
      <c r="L15" s="203">
        <v>42476</v>
      </c>
      <c r="M15" s="203">
        <v>88081</v>
      </c>
      <c r="N15" s="253">
        <v>61605</v>
      </c>
      <c r="O15" s="203">
        <v>28191</v>
      </c>
      <c r="P15" s="208">
        <v>58568</v>
      </c>
      <c r="R15" s="9"/>
    </row>
    <row r="16" spans="1:78" ht="15.75" thickBot="1" x14ac:dyDescent="0.3">
      <c r="A16" s="343" t="s">
        <v>147</v>
      </c>
      <c r="B16" s="344"/>
      <c r="C16" s="202">
        <v>992</v>
      </c>
      <c r="D16" s="202">
        <v>981</v>
      </c>
      <c r="E16" s="203">
        <v>126</v>
      </c>
      <c r="F16" s="197">
        <v>13940.11</v>
      </c>
      <c r="G16" s="208">
        <v>12841.05</v>
      </c>
      <c r="H16" s="197">
        <v>312810</v>
      </c>
      <c r="I16" s="203">
        <v>145722</v>
      </c>
      <c r="J16" s="208">
        <v>302233</v>
      </c>
      <c r="K16" s="35">
        <v>100543</v>
      </c>
      <c r="L16" s="203">
        <v>46491</v>
      </c>
      <c r="M16" s="203">
        <v>96729</v>
      </c>
      <c r="N16" s="289" t="s">
        <v>28</v>
      </c>
      <c r="O16" s="290" t="s">
        <v>28</v>
      </c>
      <c r="P16" s="274" t="s">
        <v>28</v>
      </c>
      <c r="R16" s="9"/>
    </row>
    <row r="17" spans="1:18" ht="15" customHeight="1" x14ac:dyDescent="0.25">
      <c r="A17" s="345" t="s">
        <v>144</v>
      </c>
      <c r="B17" s="247" t="s">
        <v>73</v>
      </c>
      <c r="C17" s="130">
        <f>C16-C15</f>
        <v>2</v>
      </c>
      <c r="D17" s="131">
        <f>D16-D15</f>
        <v>3</v>
      </c>
      <c r="E17" s="132">
        <f>E16-E15</f>
        <v>-10</v>
      </c>
      <c r="F17" s="130">
        <f t="shared" ref="F17:M17" si="0">F16-F15</f>
        <v>352.09000000000015</v>
      </c>
      <c r="G17" s="132">
        <f t="shared" si="0"/>
        <v>333.05999999999949</v>
      </c>
      <c r="H17" s="130">
        <f t="shared" si="0"/>
        <v>14829</v>
      </c>
      <c r="I17" s="131">
        <f t="shared" si="0"/>
        <v>7179</v>
      </c>
      <c r="J17" s="132">
        <f t="shared" si="0"/>
        <v>14909</v>
      </c>
      <c r="K17" s="153">
        <f t="shared" si="0"/>
        <v>8470</v>
      </c>
      <c r="L17" s="131">
        <f t="shared" si="0"/>
        <v>4015</v>
      </c>
      <c r="M17" s="184">
        <f t="shared" si="0"/>
        <v>8648</v>
      </c>
      <c r="N17" s="168" t="s">
        <v>28</v>
      </c>
      <c r="O17" s="169" t="s">
        <v>28</v>
      </c>
      <c r="P17" s="182" t="s">
        <v>28</v>
      </c>
      <c r="R17" s="9"/>
    </row>
    <row r="18" spans="1:18" x14ac:dyDescent="0.25">
      <c r="A18" s="346"/>
      <c r="B18" s="248" t="s">
        <v>74</v>
      </c>
      <c r="C18" s="135">
        <f>C16/C15-1</f>
        <v>2.0202020202020332E-3</v>
      </c>
      <c r="D18" s="136">
        <f>D16/D15-1</f>
        <v>3.0674846625766694E-3</v>
      </c>
      <c r="E18" s="137">
        <f>E16/E15-1</f>
        <v>-7.3529411764705843E-2</v>
      </c>
      <c r="F18" s="135">
        <f t="shared" ref="F18:M18" si="1">F16/F15-1</f>
        <v>2.5911795831916606E-2</v>
      </c>
      <c r="G18" s="137">
        <f t="shared" si="1"/>
        <v>2.6627779523328732E-2</v>
      </c>
      <c r="H18" s="135">
        <f t="shared" si="1"/>
        <v>4.9764917897449745E-2</v>
      </c>
      <c r="I18" s="136">
        <f t="shared" si="1"/>
        <v>5.1817847166583553E-2</v>
      </c>
      <c r="J18" s="137">
        <f t="shared" si="1"/>
        <v>5.1889156492322286E-2</v>
      </c>
      <c r="K18" s="159">
        <f t="shared" si="1"/>
        <v>9.1992223561738973E-2</v>
      </c>
      <c r="L18" s="136">
        <f t="shared" si="1"/>
        <v>9.4523966475186016E-2</v>
      </c>
      <c r="M18" s="185">
        <f t="shared" si="1"/>
        <v>9.8182354877896394E-2</v>
      </c>
      <c r="N18" s="170" t="s">
        <v>28</v>
      </c>
      <c r="O18" s="171" t="s">
        <v>28</v>
      </c>
      <c r="P18" s="179" t="s">
        <v>28</v>
      </c>
      <c r="R18" s="9"/>
    </row>
    <row r="19" spans="1:18" ht="15" customHeight="1" x14ac:dyDescent="0.25">
      <c r="A19" s="339" t="s">
        <v>145</v>
      </c>
      <c r="B19" s="249" t="s">
        <v>73</v>
      </c>
      <c r="C19" s="141">
        <f>C16-C11</f>
        <v>-21</v>
      </c>
      <c r="D19" s="142">
        <f>D16-D11</f>
        <v>-21</v>
      </c>
      <c r="E19" s="143">
        <f>E16-E11</f>
        <v>-184</v>
      </c>
      <c r="F19" s="141">
        <f t="shared" ref="F19:M19" si="2">F16-F11</f>
        <v>700.96000000000095</v>
      </c>
      <c r="G19" s="143">
        <f t="shared" si="2"/>
        <v>812.97999999999956</v>
      </c>
      <c r="H19" s="141">
        <f t="shared" si="2"/>
        <v>20829</v>
      </c>
      <c r="I19" s="142">
        <f t="shared" si="2"/>
        <v>11753</v>
      </c>
      <c r="J19" s="143">
        <f t="shared" si="2"/>
        <v>28422</v>
      </c>
      <c r="K19" s="156">
        <f t="shared" si="2"/>
        <v>10185</v>
      </c>
      <c r="L19" s="142">
        <f t="shared" si="2"/>
        <v>5405</v>
      </c>
      <c r="M19" s="186">
        <f t="shared" si="2"/>
        <v>13054</v>
      </c>
      <c r="N19" s="172" t="s">
        <v>28</v>
      </c>
      <c r="O19" s="173" t="s">
        <v>28</v>
      </c>
      <c r="P19" s="180" t="s">
        <v>28</v>
      </c>
      <c r="R19" s="9"/>
    </row>
    <row r="20" spans="1:18" x14ac:dyDescent="0.25">
      <c r="A20" s="346"/>
      <c r="B20" s="248" t="s">
        <v>74</v>
      </c>
      <c r="C20" s="135">
        <f>C16/C11-1</f>
        <v>-2.0730503455083871E-2</v>
      </c>
      <c r="D20" s="136">
        <f>D16/D11-1</f>
        <v>-2.0958083832335328E-2</v>
      </c>
      <c r="E20" s="137">
        <f>E16/E11-1</f>
        <v>-0.59354838709677415</v>
      </c>
      <c r="F20" s="135">
        <f t="shared" ref="F20:M20" si="3">F16/F11-1</f>
        <v>5.2945997288345703E-2</v>
      </c>
      <c r="G20" s="137">
        <f t="shared" si="3"/>
        <v>6.7590228523778162E-2</v>
      </c>
      <c r="H20" s="135">
        <f t="shared" si="3"/>
        <v>7.1336833561087776E-2</v>
      </c>
      <c r="I20" s="136">
        <f t="shared" si="3"/>
        <v>8.7729250796826141E-2</v>
      </c>
      <c r="J20" s="137">
        <f t="shared" si="3"/>
        <v>0.10380152733089609</v>
      </c>
      <c r="K20" s="159">
        <f t="shared" si="3"/>
        <v>0.1127182983244428</v>
      </c>
      <c r="L20" s="136">
        <f t="shared" si="3"/>
        <v>0.13155332716740498</v>
      </c>
      <c r="M20" s="185">
        <f t="shared" si="3"/>
        <v>0.15600836570062748</v>
      </c>
      <c r="N20" s="170" t="s">
        <v>28</v>
      </c>
      <c r="O20" s="171" t="s">
        <v>28</v>
      </c>
      <c r="P20" s="179" t="s">
        <v>28</v>
      </c>
      <c r="R20" s="9"/>
    </row>
    <row r="21" spans="1:18" ht="15" customHeight="1" x14ac:dyDescent="0.25">
      <c r="A21" s="339" t="s">
        <v>146</v>
      </c>
      <c r="B21" s="249" t="s">
        <v>73</v>
      </c>
      <c r="C21" s="141">
        <f>C16-C6</f>
        <v>-57</v>
      </c>
      <c r="D21" s="142">
        <f>D16-D6</f>
        <v>-58</v>
      </c>
      <c r="E21" s="143">
        <f>E16-E6</f>
        <v>-265</v>
      </c>
      <c r="F21" s="141">
        <f t="shared" ref="F21:M21" si="4">F16-F6</f>
        <v>-524.8799999999992</v>
      </c>
      <c r="G21" s="143">
        <f t="shared" si="4"/>
        <v>-147.92000000000007</v>
      </c>
      <c r="H21" s="141">
        <f t="shared" si="4"/>
        <v>-26931</v>
      </c>
      <c r="I21" s="142">
        <f t="shared" si="4"/>
        <v>-11452</v>
      </c>
      <c r="J21" s="143">
        <f t="shared" si="4"/>
        <v>-11101</v>
      </c>
      <c r="K21" s="156">
        <f t="shared" si="4"/>
        <v>1900</v>
      </c>
      <c r="L21" s="142">
        <f t="shared" si="4"/>
        <v>2057</v>
      </c>
      <c r="M21" s="186">
        <f t="shared" si="4"/>
        <v>7613</v>
      </c>
      <c r="N21" s="172" t="s">
        <v>28</v>
      </c>
      <c r="O21" s="173" t="s">
        <v>28</v>
      </c>
      <c r="P21" s="180" t="s">
        <v>28</v>
      </c>
    </row>
    <row r="22" spans="1:18" ht="15.75" thickBot="1" x14ac:dyDescent="0.3">
      <c r="A22" s="340"/>
      <c r="B22" s="250" t="s">
        <v>74</v>
      </c>
      <c r="C22" s="145">
        <f>C16/C6-1</f>
        <v>-5.4337464251668299E-2</v>
      </c>
      <c r="D22" s="146">
        <f>D16/D6-1</f>
        <v>-5.582290664100098E-2</v>
      </c>
      <c r="E22" s="167">
        <f>E16/E6-1</f>
        <v>-0.67774936061381075</v>
      </c>
      <c r="F22" s="145">
        <f t="shared" ref="F22:M22" si="5">F16/F6-1</f>
        <v>-3.6286233174029126E-2</v>
      </c>
      <c r="G22" s="167">
        <f t="shared" si="5"/>
        <v>-1.1388123923605997E-2</v>
      </c>
      <c r="H22" s="145">
        <f t="shared" si="5"/>
        <v>-7.9269208014340342E-2</v>
      </c>
      <c r="I22" s="146">
        <f t="shared" si="5"/>
        <v>-7.2861923727843059E-2</v>
      </c>
      <c r="J22" s="167">
        <f t="shared" si="5"/>
        <v>-3.5428648024153131E-2</v>
      </c>
      <c r="K22" s="166">
        <f t="shared" si="5"/>
        <v>1.9261376884320169E-2</v>
      </c>
      <c r="L22" s="146">
        <f t="shared" si="5"/>
        <v>4.6293378944051833E-2</v>
      </c>
      <c r="M22" s="212">
        <f t="shared" si="5"/>
        <v>8.5427981507248951E-2</v>
      </c>
      <c r="N22" s="174" t="s">
        <v>28</v>
      </c>
      <c r="O22" s="175" t="s">
        <v>28</v>
      </c>
      <c r="P22" s="181" t="s">
        <v>28</v>
      </c>
    </row>
    <row r="23" spans="1:18" x14ac:dyDescent="0.25">
      <c r="A23" s="205" t="s">
        <v>124</v>
      </c>
      <c r="K23" s="37"/>
      <c r="L23" s="37"/>
      <c r="M23" s="37"/>
      <c r="N23" s="37"/>
      <c r="O23" s="37"/>
    </row>
    <row r="24" spans="1:18" x14ac:dyDescent="0.25">
      <c r="A24" s="205" t="s">
        <v>125</v>
      </c>
    </row>
    <row r="25" spans="1:18" x14ac:dyDescent="0.25">
      <c r="A25" s="319" t="s">
        <v>180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</row>
    <row r="26" spans="1:18" x14ac:dyDescent="0.25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</row>
  </sheetData>
  <mergeCells count="31">
    <mergeCell ref="A16:B16"/>
    <mergeCell ref="A17:A18"/>
    <mergeCell ref="A19:A20"/>
    <mergeCell ref="A7:B7"/>
    <mergeCell ref="A8:B8"/>
    <mergeCell ref="A9:B9"/>
    <mergeCell ref="A10:B10"/>
    <mergeCell ref="A11:B11"/>
    <mergeCell ref="A12:B12"/>
    <mergeCell ref="D4:E4"/>
    <mergeCell ref="C4:C5"/>
    <mergeCell ref="A13:B13"/>
    <mergeCell ref="A14:B14"/>
    <mergeCell ref="A15:B15"/>
    <mergeCell ref="A6:B6"/>
    <mergeCell ref="A25:P26"/>
    <mergeCell ref="A3:B5"/>
    <mergeCell ref="L4:M4"/>
    <mergeCell ref="K3:M3"/>
    <mergeCell ref="K4:K5"/>
    <mergeCell ref="O4:P4"/>
    <mergeCell ref="N3:P3"/>
    <mergeCell ref="N4:N5"/>
    <mergeCell ref="C3:E3"/>
    <mergeCell ref="I4:J4"/>
    <mergeCell ref="H3:J3"/>
    <mergeCell ref="H4:H5"/>
    <mergeCell ref="F4:F5"/>
    <mergeCell ref="G4:G5"/>
    <mergeCell ref="F3:G3"/>
    <mergeCell ref="A21:A22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  <ignoredErrors>
    <ignoredError sqref="C17:M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/>
  </sheetViews>
  <sheetFormatPr defaultColWidth="9.140625" defaultRowHeight="15" x14ac:dyDescent="0.25"/>
  <cols>
    <col min="1" max="1" width="18" style="49" customWidth="1"/>
    <col min="2" max="12" width="6.7109375" style="49" customWidth="1"/>
    <col min="13" max="18" width="6.42578125" style="49" customWidth="1"/>
    <col min="19" max="16384" width="9.140625" style="49"/>
  </cols>
  <sheetData>
    <row r="1" spans="1:30" s="13" customFormat="1" ht="17.25" customHeight="1" x14ac:dyDescent="0.2">
      <c r="A1" s="28" t="s">
        <v>150</v>
      </c>
      <c r="B1" s="30"/>
      <c r="C1" s="30"/>
      <c r="D1" s="30"/>
      <c r="E1" s="20"/>
      <c r="F1" s="20"/>
      <c r="G1" s="20"/>
      <c r="H1" s="20"/>
      <c r="I1" s="20"/>
      <c r="O1" s="115"/>
    </row>
    <row r="2" spans="1:30" ht="17.25" customHeight="1" thickBot="1" x14ac:dyDescent="0.3">
      <c r="A2" s="68" t="s">
        <v>75</v>
      </c>
      <c r="B2" s="46"/>
      <c r="C2" s="46"/>
      <c r="X2"/>
      <c r="Y2"/>
      <c r="Z2"/>
      <c r="AA2"/>
      <c r="AB2"/>
      <c r="AC2"/>
      <c r="AD2"/>
    </row>
    <row r="3" spans="1:30" ht="24" customHeight="1" x14ac:dyDescent="0.25">
      <c r="A3" s="348" t="s">
        <v>72</v>
      </c>
      <c r="B3" s="350" t="s">
        <v>78</v>
      </c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53" t="s">
        <v>144</v>
      </c>
      <c r="N3" s="354"/>
      <c r="O3" s="355" t="s">
        <v>145</v>
      </c>
      <c r="P3" s="354"/>
      <c r="Q3" s="355" t="s">
        <v>146</v>
      </c>
      <c r="R3" s="356"/>
      <c r="X3"/>
      <c r="Y3"/>
      <c r="Z3"/>
      <c r="AA3"/>
      <c r="AB3"/>
      <c r="AC3"/>
      <c r="AD3"/>
    </row>
    <row r="4" spans="1:30" ht="17.25" customHeight="1" thickBot="1" x14ac:dyDescent="0.3">
      <c r="A4" s="349"/>
      <c r="B4" s="147" t="s">
        <v>5</v>
      </c>
      <c r="C4" s="147" t="s">
        <v>6</v>
      </c>
      <c r="D4" s="147" t="s">
        <v>7</v>
      </c>
      <c r="E4" s="147" t="s">
        <v>8</v>
      </c>
      <c r="F4" s="147" t="s">
        <v>9</v>
      </c>
      <c r="G4" s="148" t="s">
        <v>63</v>
      </c>
      <c r="H4" s="148" t="s">
        <v>71</v>
      </c>
      <c r="I4" s="148" t="s">
        <v>106</v>
      </c>
      <c r="J4" s="148" t="s">
        <v>121</v>
      </c>
      <c r="K4" s="148" t="s">
        <v>137</v>
      </c>
      <c r="L4" s="148" t="s">
        <v>147</v>
      </c>
      <c r="M4" s="150" t="s">
        <v>73</v>
      </c>
      <c r="N4" s="22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  <c r="X4"/>
      <c r="Y4"/>
      <c r="Z4"/>
      <c r="AA4"/>
      <c r="AB4"/>
      <c r="AC4"/>
      <c r="AD4"/>
    </row>
    <row r="5" spans="1:30" ht="17.25" customHeight="1" x14ac:dyDescent="0.25">
      <c r="A5" s="41" t="s">
        <v>10</v>
      </c>
      <c r="B5" s="69">
        <v>1048</v>
      </c>
      <c r="C5" s="69">
        <v>1036</v>
      </c>
      <c r="D5" s="69">
        <v>1013</v>
      </c>
      <c r="E5" s="69">
        <v>1007</v>
      </c>
      <c r="F5" s="69">
        <v>1011</v>
      </c>
      <c r="G5" s="69">
        <v>1013</v>
      </c>
      <c r="H5" s="69">
        <v>998</v>
      </c>
      <c r="I5" s="69">
        <v>990</v>
      </c>
      <c r="J5" s="69">
        <v>986</v>
      </c>
      <c r="K5" s="69">
        <v>990</v>
      </c>
      <c r="L5" s="69">
        <v>992</v>
      </c>
      <c r="M5" s="232">
        <f>L5-K5</f>
        <v>2</v>
      </c>
      <c r="N5" s="119">
        <f>L5/K5-1</f>
        <v>2.0202020202020332E-3</v>
      </c>
      <c r="O5" s="234">
        <f>L5-G5</f>
        <v>-21</v>
      </c>
      <c r="P5" s="120">
        <f>L5/G5-1</f>
        <v>-2.0730503455083871E-2</v>
      </c>
      <c r="Q5" s="236">
        <f>L5-B5</f>
        <v>-56</v>
      </c>
      <c r="R5" s="121">
        <f>L5/B5-1</f>
        <v>-5.3435114503816772E-2</v>
      </c>
      <c r="S5" s="215"/>
      <c r="T5" s="63"/>
      <c r="U5" s="215"/>
      <c r="V5" s="63"/>
      <c r="W5" s="215"/>
      <c r="X5"/>
      <c r="Y5"/>
      <c r="Z5"/>
      <c r="AA5"/>
      <c r="AB5"/>
      <c r="AC5"/>
      <c r="AD5"/>
    </row>
    <row r="6" spans="1:30" ht="17.25" customHeight="1" x14ac:dyDescent="0.25">
      <c r="A6" s="43" t="s">
        <v>11</v>
      </c>
      <c r="B6" s="50">
        <v>131</v>
      </c>
      <c r="C6" s="50">
        <v>131</v>
      </c>
      <c r="D6" s="50">
        <v>127</v>
      </c>
      <c r="E6" s="50">
        <v>127</v>
      </c>
      <c r="F6" s="50">
        <v>124</v>
      </c>
      <c r="G6" s="50">
        <v>123</v>
      </c>
      <c r="H6" s="50">
        <v>126</v>
      </c>
      <c r="I6" s="50">
        <v>125</v>
      </c>
      <c r="J6" s="50">
        <v>125</v>
      </c>
      <c r="K6" s="50">
        <v>125</v>
      </c>
      <c r="L6" s="50">
        <v>125</v>
      </c>
      <c r="M6" s="233">
        <f t="shared" ref="M6" si="0">L6-K6</f>
        <v>0</v>
      </c>
      <c r="N6" s="122">
        <f t="shared" ref="N6" si="1">L6/K6-1</f>
        <v>0</v>
      </c>
      <c r="O6" s="235">
        <f t="shared" ref="O6" si="2">L6-G6</f>
        <v>2</v>
      </c>
      <c r="P6" s="123">
        <f t="shared" ref="P6" si="3">L6/G6-1</f>
        <v>1.6260162601626105E-2</v>
      </c>
      <c r="Q6" s="237">
        <f t="shared" ref="Q6" si="4">L6-B6</f>
        <v>-6</v>
      </c>
      <c r="R6" s="124">
        <f t="shared" ref="R6" si="5">L6/B6-1</f>
        <v>-4.5801526717557217E-2</v>
      </c>
      <c r="S6" s="215"/>
      <c r="T6" s="63"/>
      <c r="U6" s="215"/>
      <c r="V6" s="63"/>
      <c r="W6" s="215"/>
      <c r="X6"/>
      <c r="Y6"/>
      <c r="Z6"/>
      <c r="AA6"/>
      <c r="AB6"/>
      <c r="AC6"/>
      <c r="AD6"/>
    </row>
    <row r="7" spans="1:30" ht="17.25" customHeight="1" x14ac:dyDescent="0.25">
      <c r="A7" s="43" t="s">
        <v>12</v>
      </c>
      <c r="B7" s="50">
        <v>124</v>
      </c>
      <c r="C7" s="50">
        <v>122</v>
      </c>
      <c r="D7" s="50">
        <v>121</v>
      </c>
      <c r="E7" s="50">
        <v>121</v>
      </c>
      <c r="F7" s="50">
        <v>122</v>
      </c>
      <c r="G7" s="50">
        <v>122</v>
      </c>
      <c r="H7" s="50">
        <v>121</v>
      </c>
      <c r="I7" s="50">
        <v>118</v>
      </c>
      <c r="J7" s="50">
        <v>118</v>
      </c>
      <c r="K7" s="50">
        <v>117</v>
      </c>
      <c r="L7" s="50">
        <v>115</v>
      </c>
      <c r="M7" s="233">
        <f t="shared" ref="M7:M19" si="6">L7-K7</f>
        <v>-2</v>
      </c>
      <c r="N7" s="122">
        <f t="shared" ref="N7:N19" si="7">L7/K7-1</f>
        <v>-1.7094017094017144E-2</v>
      </c>
      <c r="O7" s="235">
        <f t="shared" ref="O7:O19" si="8">L7-G7</f>
        <v>-7</v>
      </c>
      <c r="P7" s="123">
        <f t="shared" ref="P7:P19" si="9">L7/G7-1</f>
        <v>-5.7377049180327822E-2</v>
      </c>
      <c r="Q7" s="237">
        <f t="shared" ref="Q7:Q19" si="10">L7-B7</f>
        <v>-9</v>
      </c>
      <c r="R7" s="124">
        <f t="shared" ref="R7:R19" si="11">L7/B7-1</f>
        <v>-7.2580645161290369E-2</v>
      </c>
      <c r="S7" s="215"/>
      <c r="T7" s="63"/>
      <c r="U7" s="215"/>
      <c r="V7" s="63"/>
      <c r="W7" s="215"/>
      <c r="X7"/>
      <c r="Y7"/>
      <c r="Z7"/>
      <c r="AA7"/>
      <c r="AB7"/>
      <c r="AC7"/>
      <c r="AD7"/>
    </row>
    <row r="8" spans="1:30" ht="17.25" customHeight="1" x14ac:dyDescent="0.25">
      <c r="A8" s="43" t="s">
        <v>13</v>
      </c>
      <c r="B8" s="50">
        <v>70</v>
      </c>
      <c r="C8" s="50">
        <v>69</v>
      </c>
      <c r="D8" s="50">
        <v>70</v>
      </c>
      <c r="E8" s="50">
        <v>70</v>
      </c>
      <c r="F8" s="50">
        <v>70</v>
      </c>
      <c r="G8" s="50">
        <v>68</v>
      </c>
      <c r="H8" s="50">
        <v>68</v>
      </c>
      <c r="I8" s="50">
        <v>68</v>
      </c>
      <c r="J8" s="50">
        <v>67</v>
      </c>
      <c r="K8" s="50">
        <v>67</v>
      </c>
      <c r="L8" s="50">
        <v>67</v>
      </c>
      <c r="M8" s="233">
        <f t="shared" si="6"/>
        <v>0</v>
      </c>
      <c r="N8" s="122">
        <f t="shared" si="7"/>
        <v>0</v>
      </c>
      <c r="O8" s="235">
        <f t="shared" si="8"/>
        <v>-1</v>
      </c>
      <c r="P8" s="123">
        <f t="shared" si="9"/>
        <v>-1.4705882352941124E-2</v>
      </c>
      <c r="Q8" s="237">
        <f t="shared" si="10"/>
        <v>-3</v>
      </c>
      <c r="R8" s="124">
        <f t="shared" si="11"/>
        <v>-4.2857142857142816E-2</v>
      </c>
      <c r="S8" s="215"/>
      <c r="T8" s="63"/>
      <c r="U8" s="215"/>
      <c r="V8" s="63"/>
      <c r="W8" s="215"/>
      <c r="X8"/>
      <c r="Y8"/>
      <c r="Z8"/>
      <c r="AA8"/>
      <c r="AB8"/>
      <c r="AC8"/>
      <c r="AD8"/>
    </row>
    <row r="9" spans="1:30" ht="17.25" customHeight="1" x14ac:dyDescent="0.25">
      <c r="A9" s="43" t="s">
        <v>14</v>
      </c>
      <c r="B9" s="50">
        <v>45</v>
      </c>
      <c r="C9" s="50">
        <v>45</v>
      </c>
      <c r="D9" s="50">
        <v>44</v>
      </c>
      <c r="E9" s="50">
        <v>43</v>
      </c>
      <c r="F9" s="50">
        <v>44</v>
      </c>
      <c r="G9" s="50">
        <v>44</v>
      </c>
      <c r="H9" s="50">
        <v>44</v>
      </c>
      <c r="I9" s="50">
        <v>44</v>
      </c>
      <c r="J9" s="50">
        <v>44</v>
      </c>
      <c r="K9" s="50">
        <v>44</v>
      </c>
      <c r="L9" s="50">
        <v>45</v>
      </c>
      <c r="M9" s="233">
        <f t="shared" si="6"/>
        <v>1</v>
      </c>
      <c r="N9" s="122">
        <f t="shared" si="7"/>
        <v>2.2727272727272707E-2</v>
      </c>
      <c r="O9" s="235">
        <f t="shared" si="8"/>
        <v>1</v>
      </c>
      <c r="P9" s="123">
        <f t="shared" si="9"/>
        <v>2.2727272727272707E-2</v>
      </c>
      <c r="Q9" s="237">
        <f t="shared" si="10"/>
        <v>0</v>
      </c>
      <c r="R9" s="124">
        <f t="shared" si="11"/>
        <v>0</v>
      </c>
      <c r="S9" s="215"/>
      <c r="T9" s="63"/>
      <c r="U9" s="215"/>
      <c r="V9" s="63"/>
      <c r="W9" s="215"/>
      <c r="X9"/>
      <c r="Y9"/>
      <c r="Z9"/>
      <c r="AA9"/>
      <c r="AB9"/>
      <c r="AC9"/>
      <c r="AD9"/>
    </row>
    <row r="10" spans="1:30" ht="17.25" customHeight="1" x14ac:dyDescent="0.25">
      <c r="A10" s="43" t="s">
        <v>15</v>
      </c>
      <c r="B10" s="50">
        <v>32</v>
      </c>
      <c r="C10" s="50">
        <v>32</v>
      </c>
      <c r="D10" s="50">
        <v>32</v>
      </c>
      <c r="E10" s="50">
        <v>30</v>
      </c>
      <c r="F10" s="50">
        <v>31</v>
      </c>
      <c r="G10" s="50">
        <v>30</v>
      </c>
      <c r="H10" s="50">
        <v>25</v>
      </c>
      <c r="I10" s="50">
        <v>25</v>
      </c>
      <c r="J10" s="50">
        <v>24</v>
      </c>
      <c r="K10" s="50">
        <v>24</v>
      </c>
      <c r="L10" s="50">
        <v>24</v>
      </c>
      <c r="M10" s="233">
        <f t="shared" si="6"/>
        <v>0</v>
      </c>
      <c r="N10" s="122">
        <f t="shared" si="7"/>
        <v>0</v>
      </c>
      <c r="O10" s="235">
        <f t="shared" si="8"/>
        <v>-6</v>
      </c>
      <c r="P10" s="123">
        <f t="shared" si="9"/>
        <v>-0.19999999999999996</v>
      </c>
      <c r="Q10" s="237">
        <f t="shared" si="10"/>
        <v>-8</v>
      </c>
      <c r="R10" s="124">
        <f t="shared" si="11"/>
        <v>-0.25</v>
      </c>
      <c r="S10" s="215"/>
      <c r="T10" s="63"/>
      <c r="U10" s="215"/>
      <c r="V10" s="63"/>
      <c r="W10" s="215"/>
      <c r="X10"/>
      <c r="Y10"/>
      <c r="Z10"/>
      <c r="AA10"/>
      <c r="AB10"/>
      <c r="AC10"/>
      <c r="AD10"/>
    </row>
    <row r="11" spans="1:30" ht="17.25" customHeight="1" x14ac:dyDescent="0.25">
      <c r="A11" s="43" t="s">
        <v>16</v>
      </c>
      <c r="B11" s="50">
        <v>76</v>
      </c>
      <c r="C11" s="50">
        <v>78</v>
      </c>
      <c r="D11" s="50">
        <v>76</v>
      </c>
      <c r="E11" s="50">
        <v>76</v>
      </c>
      <c r="F11" s="50">
        <v>77</v>
      </c>
      <c r="G11" s="50">
        <v>77</v>
      </c>
      <c r="H11" s="50">
        <v>77</v>
      </c>
      <c r="I11" s="50">
        <v>76</v>
      </c>
      <c r="J11" s="50">
        <v>76</v>
      </c>
      <c r="K11" s="50">
        <v>76</v>
      </c>
      <c r="L11" s="50">
        <v>77</v>
      </c>
      <c r="M11" s="233">
        <f t="shared" si="6"/>
        <v>1</v>
      </c>
      <c r="N11" s="122">
        <f t="shared" si="7"/>
        <v>1.3157894736842035E-2</v>
      </c>
      <c r="O11" s="235">
        <f t="shared" si="8"/>
        <v>0</v>
      </c>
      <c r="P11" s="123">
        <f t="shared" si="9"/>
        <v>0</v>
      </c>
      <c r="Q11" s="237">
        <f t="shared" si="10"/>
        <v>1</v>
      </c>
      <c r="R11" s="124">
        <f t="shared" si="11"/>
        <v>1.3157894736842035E-2</v>
      </c>
      <c r="S11" s="215"/>
      <c r="T11" s="63"/>
      <c r="U11" s="215"/>
      <c r="V11" s="63"/>
      <c r="W11" s="215"/>
      <c r="X11"/>
      <c r="Y11"/>
      <c r="Z11"/>
      <c r="AA11"/>
      <c r="AB11"/>
      <c r="AC11"/>
      <c r="AD11"/>
    </row>
    <row r="12" spans="1:30" ht="17.25" customHeight="1" x14ac:dyDescent="0.25">
      <c r="A12" s="43" t="s">
        <v>17</v>
      </c>
      <c r="B12" s="50">
        <v>41</v>
      </c>
      <c r="C12" s="50">
        <v>41</v>
      </c>
      <c r="D12" s="50">
        <v>40</v>
      </c>
      <c r="E12" s="50">
        <v>40</v>
      </c>
      <c r="F12" s="50">
        <v>39</v>
      </c>
      <c r="G12" s="50">
        <v>39</v>
      </c>
      <c r="H12" s="50">
        <v>38</v>
      </c>
      <c r="I12" s="50">
        <v>38</v>
      </c>
      <c r="J12" s="50">
        <v>38</v>
      </c>
      <c r="K12" s="50">
        <v>39</v>
      </c>
      <c r="L12" s="50">
        <v>39</v>
      </c>
      <c r="M12" s="233">
        <f t="shared" si="6"/>
        <v>0</v>
      </c>
      <c r="N12" s="122">
        <f t="shared" si="7"/>
        <v>0</v>
      </c>
      <c r="O12" s="235">
        <f t="shared" si="8"/>
        <v>0</v>
      </c>
      <c r="P12" s="123">
        <f t="shared" si="9"/>
        <v>0</v>
      </c>
      <c r="Q12" s="237">
        <f t="shared" si="10"/>
        <v>-2</v>
      </c>
      <c r="R12" s="124">
        <f t="shared" si="11"/>
        <v>-4.8780487804878092E-2</v>
      </c>
      <c r="S12" s="215"/>
      <c r="T12" s="63"/>
      <c r="U12" s="215"/>
      <c r="V12" s="63"/>
      <c r="W12" s="215"/>
      <c r="X12"/>
      <c r="Y12"/>
      <c r="Z12"/>
      <c r="AA12"/>
      <c r="AB12"/>
      <c r="AC12"/>
      <c r="AD12"/>
    </row>
    <row r="13" spans="1:30" ht="17.25" customHeight="1" x14ac:dyDescent="0.25">
      <c r="A13" s="43" t="s">
        <v>18</v>
      </c>
      <c r="B13" s="50">
        <v>69</v>
      </c>
      <c r="C13" s="50">
        <v>68</v>
      </c>
      <c r="D13" s="50">
        <v>66</v>
      </c>
      <c r="E13" s="50">
        <v>67</v>
      </c>
      <c r="F13" s="50">
        <v>68</v>
      </c>
      <c r="G13" s="50">
        <v>69</v>
      </c>
      <c r="H13" s="50">
        <v>61</v>
      </c>
      <c r="I13" s="50">
        <v>61</v>
      </c>
      <c r="J13" s="50">
        <v>61</v>
      </c>
      <c r="K13" s="50">
        <v>61</v>
      </c>
      <c r="L13" s="50">
        <v>62</v>
      </c>
      <c r="M13" s="233">
        <f t="shared" si="6"/>
        <v>1</v>
      </c>
      <c r="N13" s="122">
        <f t="shared" si="7"/>
        <v>1.6393442622950838E-2</v>
      </c>
      <c r="O13" s="235">
        <f t="shared" si="8"/>
        <v>-7</v>
      </c>
      <c r="P13" s="123">
        <f t="shared" si="9"/>
        <v>-0.10144927536231885</v>
      </c>
      <c r="Q13" s="237">
        <f t="shared" si="10"/>
        <v>-7</v>
      </c>
      <c r="R13" s="124">
        <f t="shared" si="11"/>
        <v>-0.10144927536231885</v>
      </c>
      <c r="S13" s="215"/>
      <c r="T13" s="63"/>
      <c r="U13" s="215"/>
      <c r="V13" s="63"/>
      <c r="W13" s="215"/>
      <c r="X13"/>
      <c r="Y13"/>
      <c r="Z13"/>
      <c r="AA13"/>
      <c r="AB13"/>
      <c r="AC13"/>
      <c r="AD13"/>
    </row>
    <row r="14" spans="1:30" ht="17.25" customHeight="1" x14ac:dyDescent="0.25">
      <c r="A14" s="43" t="s">
        <v>19</v>
      </c>
      <c r="B14" s="50">
        <v>56</v>
      </c>
      <c r="C14" s="50">
        <v>56</v>
      </c>
      <c r="D14" s="50">
        <v>57</v>
      </c>
      <c r="E14" s="50">
        <v>59</v>
      </c>
      <c r="F14" s="50">
        <v>59</v>
      </c>
      <c r="G14" s="50">
        <v>61</v>
      </c>
      <c r="H14" s="50">
        <v>60</v>
      </c>
      <c r="I14" s="50">
        <v>61</v>
      </c>
      <c r="J14" s="50">
        <v>61</v>
      </c>
      <c r="K14" s="50">
        <v>62</v>
      </c>
      <c r="L14" s="50">
        <v>62</v>
      </c>
      <c r="M14" s="233">
        <f t="shared" si="6"/>
        <v>0</v>
      </c>
      <c r="N14" s="122">
        <f t="shared" si="7"/>
        <v>0</v>
      </c>
      <c r="O14" s="235">
        <f t="shared" si="8"/>
        <v>1</v>
      </c>
      <c r="P14" s="123">
        <f t="shared" si="9"/>
        <v>1.6393442622950838E-2</v>
      </c>
      <c r="Q14" s="237">
        <f t="shared" si="10"/>
        <v>6</v>
      </c>
      <c r="R14" s="124">
        <f t="shared" si="11"/>
        <v>0.10714285714285721</v>
      </c>
      <c r="S14" s="215"/>
      <c r="T14" s="63"/>
      <c r="U14" s="215"/>
      <c r="V14" s="63"/>
      <c r="W14" s="215"/>
      <c r="X14"/>
      <c r="Y14"/>
      <c r="Z14"/>
      <c r="AA14"/>
      <c r="AB14"/>
      <c r="AC14"/>
      <c r="AD14"/>
    </row>
    <row r="15" spans="1:30" ht="17.25" customHeight="1" x14ac:dyDescent="0.25">
      <c r="A15" s="43" t="s">
        <v>20</v>
      </c>
      <c r="B15" s="50">
        <v>62</v>
      </c>
      <c r="C15" s="50">
        <v>61</v>
      </c>
      <c r="D15" s="50">
        <v>52</v>
      </c>
      <c r="E15" s="50">
        <v>50</v>
      </c>
      <c r="F15" s="50">
        <v>50</v>
      </c>
      <c r="G15" s="50">
        <v>50</v>
      </c>
      <c r="H15" s="50">
        <v>52</v>
      </c>
      <c r="I15" s="50">
        <v>52</v>
      </c>
      <c r="J15" s="50">
        <v>50</v>
      </c>
      <c r="K15" s="50">
        <v>50</v>
      </c>
      <c r="L15" s="50">
        <v>50</v>
      </c>
      <c r="M15" s="233">
        <f t="shared" si="6"/>
        <v>0</v>
      </c>
      <c r="N15" s="122">
        <f t="shared" si="7"/>
        <v>0</v>
      </c>
      <c r="O15" s="235">
        <f t="shared" si="8"/>
        <v>0</v>
      </c>
      <c r="P15" s="123">
        <f t="shared" si="9"/>
        <v>0</v>
      </c>
      <c r="Q15" s="237">
        <f t="shared" si="10"/>
        <v>-12</v>
      </c>
      <c r="R15" s="124">
        <f t="shared" si="11"/>
        <v>-0.19354838709677424</v>
      </c>
      <c r="S15" s="215"/>
      <c r="T15" s="63"/>
      <c r="U15" s="215"/>
      <c r="V15" s="63"/>
      <c r="W15" s="215"/>
      <c r="X15"/>
      <c r="Y15"/>
      <c r="Z15"/>
      <c r="AA15"/>
      <c r="AB15"/>
      <c r="AC15"/>
      <c r="AD15"/>
    </row>
    <row r="16" spans="1:30" ht="17.25" customHeight="1" x14ac:dyDescent="0.25">
      <c r="A16" s="43" t="s">
        <v>21</v>
      </c>
      <c r="B16" s="50">
        <v>96</v>
      </c>
      <c r="C16" s="50">
        <v>94</v>
      </c>
      <c r="D16" s="50">
        <v>91</v>
      </c>
      <c r="E16" s="50">
        <v>91</v>
      </c>
      <c r="F16" s="50">
        <v>93</v>
      </c>
      <c r="G16" s="50">
        <v>93</v>
      </c>
      <c r="H16" s="50">
        <v>91</v>
      </c>
      <c r="I16" s="50">
        <v>90</v>
      </c>
      <c r="J16" s="50">
        <v>90</v>
      </c>
      <c r="K16" s="50">
        <v>91</v>
      </c>
      <c r="L16" s="50">
        <v>92</v>
      </c>
      <c r="M16" s="233">
        <f t="shared" si="6"/>
        <v>1</v>
      </c>
      <c r="N16" s="122">
        <f t="shared" si="7"/>
        <v>1.098901098901095E-2</v>
      </c>
      <c r="O16" s="235">
        <f t="shared" si="8"/>
        <v>-1</v>
      </c>
      <c r="P16" s="123">
        <f t="shared" si="9"/>
        <v>-1.0752688172043001E-2</v>
      </c>
      <c r="Q16" s="237">
        <f t="shared" si="10"/>
        <v>-4</v>
      </c>
      <c r="R16" s="124">
        <f t="shared" si="11"/>
        <v>-4.166666666666663E-2</v>
      </c>
      <c r="S16" s="215"/>
      <c r="T16" s="63"/>
      <c r="U16" s="215"/>
      <c r="V16" s="63"/>
      <c r="W16" s="215"/>
      <c r="X16"/>
      <c r="Y16"/>
      <c r="Z16"/>
      <c r="AA16"/>
      <c r="AB16"/>
      <c r="AC16"/>
      <c r="AD16"/>
    </row>
    <row r="17" spans="1:30" ht="17.25" customHeight="1" x14ac:dyDescent="0.25">
      <c r="A17" s="43" t="s">
        <v>22</v>
      </c>
      <c r="B17" s="50">
        <v>79</v>
      </c>
      <c r="C17" s="50">
        <v>78</v>
      </c>
      <c r="D17" s="50">
        <v>76</v>
      </c>
      <c r="E17" s="50">
        <v>75</v>
      </c>
      <c r="F17" s="50">
        <v>76</v>
      </c>
      <c r="G17" s="50">
        <v>78</v>
      </c>
      <c r="H17" s="50">
        <v>76</v>
      </c>
      <c r="I17" s="50">
        <v>73</v>
      </c>
      <c r="J17" s="50">
        <v>73</v>
      </c>
      <c r="K17" s="50">
        <v>74</v>
      </c>
      <c r="L17" s="50">
        <v>74</v>
      </c>
      <c r="M17" s="233">
        <f t="shared" si="6"/>
        <v>0</v>
      </c>
      <c r="N17" s="122">
        <f t="shared" si="7"/>
        <v>0</v>
      </c>
      <c r="O17" s="235">
        <f t="shared" si="8"/>
        <v>-4</v>
      </c>
      <c r="P17" s="123">
        <f t="shared" si="9"/>
        <v>-5.1282051282051322E-2</v>
      </c>
      <c r="Q17" s="237">
        <f t="shared" si="10"/>
        <v>-5</v>
      </c>
      <c r="R17" s="124">
        <f t="shared" si="11"/>
        <v>-6.3291139240506333E-2</v>
      </c>
      <c r="S17" s="215"/>
      <c r="T17" s="63"/>
      <c r="U17" s="215"/>
      <c r="V17" s="63"/>
      <c r="W17" s="215"/>
      <c r="X17"/>
      <c r="Y17"/>
      <c r="Z17"/>
      <c r="AA17"/>
      <c r="AB17"/>
      <c r="AC17"/>
      <c r="AD17"/>
    </row>
    <row r="18" spans="1:30" ht="17.25" customHeight="1" x14ac:dyDescent="0.25">
      <c r="A18" s="43" t="s">
        <v>23</v>
      </c>
      <c r="B18" s="50">
        <v>59</v>
      </c>
      <c r="C18" s="50">
        <v>56</v>
      </c>
      <c r="D18" s="50">
        <v>56</v>
      </c>
      <c r="E18" s="50">
        <v>56</v>
      </c>
      <c r="F18" s="50">
        <v>57</v>
      </c>
      <c r="G18" s="50">
        <v>57</v>
      </c>
      <c r="H18" s="50">
        <v>58</v>
      </c>
      <c r="I18" s="50">
        <v>58</v>
      </c>
      <c r="J18" s="50">
        <v>58</v>
      </c>
      <c r="K18" s="50">
        <v>58</v>
      </c>
      <c r="L18" s="50">
        <v>59</v>
      </c>
      <c r="M18" s="233">
        <f t="shared" si="6"/>
        <v>1</v>
      </c>
      <c r="N18" s="122">
        <f t="shared" si="7"/>
        <v>1.7241379310344751E-2</v>
      </c>
      <c r="O18" s="235">
        <f t="shared" si="8"/>
        <v>2</v>
      </c>
      <c r="P18" s="123">
        <f t="shared" si="9"/>
        <v>3.5087719298245723E-2</v>
      </c>
      <c r="Q18" s="237">
        <f t="shared" si="10"/>
        <v>0</v>
      </c>
      <c r="R18" s="124">
        <f t="shared" si="11"/>
        <v>0</v>
      </c>
      <c r="S18" s="215"/>
      <c r="T18" s="63"/>
      <c r="U18" s="215"/>
      <c r="V18" s="63"/>
      <c r="W18" s="215"/>
      <c r="X18"/>
      <c r="Y18"/>
      <c r="Z18"/>
      <c r="AA18"/>
      <c r="AB18"/>
      <c r="AC18"/>
      <c r="AD18"/>
    </row>
    <row r="19" spans="1:30" ht="17.25" customHeight="1" thickBot="1" x14ac:dyDescent="0.3">
      <c r="A19" s="42" t="s">
        <v>24</v>
      </c>
      <c r="B19" s="53">
        <v>108</v>
      </c>
      <c r="C19" s="53">
        <v>105</v>
      </c>
      <c r="D19" s="53">
        <v>105</v>
      </c>
      <c r="E19" s="53">
        <v>102</v>
      </c>
      <c r="F19" s="53">
        <v>101</v>
      </c>
      <c r="G19" s="53">
        <v>102</v>
      </c>
      <c r="H19" s="53">
        <v>101</v>
      </c>
      <c r="I19" s="53">
        <v>101</v>
      </c>
      <c r="J19" s="53">
        <v>101</v>
      </c>
      <c r="K19" s="53">
        <v>102</v>
      </c>
      <c r="L19" s="53">
        <v>101</v>
      </c>
      <c r="M19" s="233">
        <f t="shared" si="6"/>
        <v>-1</v>
      </c>
      <c r="N19" s="122">
        <f t="shared" si="7"/>
        <v>-9.8039215686274161E-3</v>
      </c>
      <c r="O19" s="235">
        <f t="shared" si="8"/>
        <v>-1</v>
      </c>
      <c r="P19" s="123">
        <f t="shared" si="9"/>
        <v>-9.8039215686274161E-3</v>
      </c>
      <c r="Q19" s="237">
        <f t="shared" si="10"/>
        <v>-7</v>
      </c>
      <c r="R19" s="124">
        <f t="shared" si="11"/>
        <v>-6.481481481481477E-2</v>
      </c>
      <c r="S19" s="215"/>
      <c r="T19" s="63"/>
      <c r="U19" s="215"/>
      <c r="V19" s="63"/>
      <c r="W19" s="215"/>
      <c r="X19"/>
      <c r="Y19"/>
      <c r="Z19"/>
      <c r="AA19"/>
      <c r="AB19"/>
      <c r="AC19"/>
      <c r="AD19"/>
    </row>
    <row r="20" spans="1:30" s="8" customFormat="1" ht="24.75" customHeight="1" x14ac:dyDescent="0.15">
      <c r="A20" s="347" t="s">
        <v>130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</row>
    <row r="21" spans="1:30" x14ac:dyDescent="0.25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216"/>
      <c r="O21" s="216"/>
      <c r="Q21" s="216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O1"/>
    </sheetView>
  </sheetViews>
  <sheetFormatPr defaultColWidth="9.140625" defaultRowHeight="15" x14ac:dyDescent="0.25"/>
  <cols>
    <col min="1" max="1" width="18" style="49" customWidth="1"/>
    <col min="2" max="12" width="6.7109375" style="49" customWidth="1"/>
    <col min="13" max="13" width="6.140625" style="49" bestFit="1" customWidth="1"/>
    <col min="14" max="14" width="4.5703125" style="49" bestFit="1" customWidth="1"/>
    <col min="15" max="15" width="6.140625" style="49" bestFit="1" customWidth="1"/>
    <col min="16" max="16" width="5.42578125" style="210" bestFit="1" customWidth="1"/>
    <col min="17" max="17" width="6.7109375" style="49" bestFit="1" customWidth="1"/>
    <col min="18" max="18" width="6" style="49" bestFit="1" customWidth="1"/>
    <col min="19" max="16384" width="9.140625" style="49"/>
  </cols>
  <sheetData>
    <row r="1" spans="1:22" s="13" customFormat="1" ht="17.25" customHeight="1" x14ac:dyDescent="0.2">
      <c r="A1" s="357" t="s">
        <v>151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246"/>
    </row>
    <row r="2" spans="1:22" ht="17.25" customHeight="1" thickBot="1" x14ac:dyDescent="0.3">
      <c r="A2" s="68" t="s">
        <v>75</v>
      </c>
      <c r="B2" s="46"/>
      <c r="C2" s="46"/>
    </row>
    <row r="3" spans="1:22" ht="31.5" customHeight="1" x14ac:dyDescent="0.25">
      <c r="A3" s="348" t="s">
        <v>72</v>
      </c>
      <c r="B3" s="350" t="s">
        <v>78</v>
      </c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53" t="s">
        <v>144</v>
      </c>
      <c r="N3" s="354"/>
      <c r="O3" s="355" t="s">
        <v>145</v>
      </c>
      <c r="P3" s="354"/>
      <c r="Q3" s="355" t="s">
        <v>146</v>
      </c>
      <c r="R3" s="356"/>
    </row>
    <row r="4" spans="1:22" ht="17.25" customHeight="1" thickBot="1" x14ac:dyDescent="0.3">
      <c r="A4" s="349"/>
      <c r="B4" s="147" t="s">
        <v>5</v>
      </c>
      <c r="C4" s="147" t="s">
        <v>6</v>
      </c>
      <c r="D4" s="147" t="s">
        <v>7</v>
      </c>
      <c r="E4" s="147" t="s">
        <v>8</v>
      </c>
      <c r="F4" s="147" t="s">
        <v>9</v>
      </c>
      <c r="G4" s="148" t="s">
        <v>63</v>
      </c>
      <c r="H4" s="148" t="s">
        <v>71</v>
      </c>
      <c r="I4" s="183" t="s">
        <v>106</v>
      </c>
      <c r="J4" s="148" t="s">
        <v>121</v>
      </c>
      <c r="K4" s="148" t="s">
        <v>137</v>
      </c>
      <c r="L4" s="189" t="s">
        <v>147</v>
      </c>
      <c r="M4" s="150" t="s">
        <v>73</v>
      </c>
      <c r="N4" s="15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</row>
    <row r="5" spans="1:22" ht="17.25" customHeight="1" x14ac:dyDescent="0.25">
      <c r="A5" s="41" t="s">
        <v>10</v>
      </c>
      <c r="B5" s="69">
        <v>309575</v>
      </c>
      <c r="C5" s="69">
        <v>293782</v>
      </c>
      <c r="D5" s="69">
        <v>285118</v>
      </c>
      <c r="E5" s="69">
        <v>278626</v>
      </c>
      <c r="F5" s="69">
        <v>276877</v>
      </c>
      <c r="G5" s="69">
        <v>275495</v>
      </c>
      <c r="H5" s="187">
        <v>275878</v>
      </c>
      <c r="I5" s="187">
        <v>279593</v>
      </c>
      <c r="J5" s="187">
        <v>287569</v>
      </c>
      <c r="K5" s="187">
        <v>297981</v>
      </c>
      <c r="L5" s="70">
        <v>312810</v>
      </c>
      <c r="M5" s="83">
        <f>L5-K5</f>
        <v>14829</v>
      </c>
      <c r="N5" s="84">
        <f>L5/K5-1</f>
        <v>4.9764917897449745E-2</v>
      </c>
      <c r="O5" s="85">
        <f>L5-G5</f>
        <v>37315</v>
      </c>
      <c r="P5" s="120">
        <f>L5/G5-1</f>
        <v>0.13544710430316331</v>
      </c>
      <c r="Q5" s="87">
        <f>L5-B5</f>
        <v>3235</v>
      </c>
      <c r="R5" s="88">
        <f>L5/B5-1</f>
        <v>1.0449810223693845E-2</v>
      </c>
      <c r="S5" s="215"/>
      <c r="T5" s="63"/>
      <c r="U5" s="215"/>
      <c r="V5" s="63"/>
    </row>
    <row r="6" spans="1:22" ht="17.25" customHeight="1" x14ac:dyDescent="0.25">
      <c r="A6" s="43" t="s">
        <v>11</v>
      </c>
      <c r="B6" s="50">
        <v>36886</v>
      </c>
      <c r="C6" s="50">
        <v>35607</v>
      </c>
      <c r="D6" s="50">
        <v>34871</v>
      </c>
      <c r="E6" s="50">
        <v>35171</v>
      </c>
      <c r="F6" s="50">
        <v>36415</v>
      </c>
      <c r="G6" s="50">
        <v>37192</v>
      </c>
      <c r="H6" s="190">
        <v>37895</v>
      </c>
      <c r="I6" s="190">
        <v>39434</v>
      </c>
      <c r="J6" s="190">
        <v>40826</v>
      </c>
      <c r="K6" s="190">
        <v>42683</v>
      </c>
      <c r="L6" s="71">
        <v>44394</v>
      </c>
      <c r="M6" s="89">
        <f t="shared" ref="M6:M19" si="0">L6-K6</f>
        <v>1711</v>
      </c>
      <c r="N6" s="90">
        <f t="shared" ref="N6:N19" si="1">L6/K6-1</f>
        <v>4.0086216995056656E-2</v>
      </c>
      <c r="O6" s="91">
        <f t="shared" ref="O6:O19" si="2">L6-G6</f>
        <v>7202</v>
      </c>
      <c r="P6" s="123">
        <f t="shared" ref="P6:P19" si="3">L6/G6-1</f>
        <v>0.1936437943643794</v>
      </c>
      <c r="Q6" s="93">
        <f t="shared" ref="Q6:Q19" si="4">L6-B6</f>
        <v>7508</v>
      </c>
      <c r="R6" s="94">
        <f t="shared" ref="R6:R19" si="5">L6/B6-1</f>
        <v>0.2035460608360895</v>
      </c>
      <c r="S6" s="215"/>
      <c r="T6" s="63"/>
      <c r="U6" s="215"/>
      <c r="V6" s="63"/>
    </row>
    <row r="7" spans="1:22" ht="17.25" customHeight="1" x14ac:dyDescent="0.25">
      <c r="A7" s="43" t="s">
        <v>12</v>
      </c>
      <c r="B7" s="50">
        <v>27905</v>
      </c>
      <c r="C7" s="50">
        <v>26833</v>
      </c>
      <c r="D7" s="50">
        <v>26273</v>
      </c>
      <c r="E7" s="50">
        <v>25452</v>
      </c>
      <c r="F7" s="50">
        <v>25347</v>
      </c>
      <c r="G7" s="50">
        <v>25137</v>
      </c>
      <c r="H7" s="190">
        <v>25213</v>
      </c>
      <c r="I7" s="190">
        <v>25496</v>
      </c>
      <c r="J7" s="190">
        <v>26262</v>
      </c>
      <c r="K7" s="190">
        <v>27830</v>
      </c>
      <c r="L7" s="71">
        <v>30204</v>
      </c>
      <c r="M7" s="89">
        <f t="shared" si="0"/>
        <v>2374</v>
      </c>
      <c r="N7" s="90">
        <f t="shared" si="1"/>
        <v>8.5303629177146956E-2</v>
      </c>
      <c r="O7" s="91">
        <f t="shared" si="2"/>
        <v>5067</v>
      </c>
      <c r="P7" s="123">
        <f t="shared" si="3"/>
        <v>0.20157536698890088</v>
      </c>
      <c r="Q7" s="93">
        <f t="shared" si="4"/>
        <v>2299</v>
      </c>
      <c r="R7" s="94">
        <f t="shared" si="5"/>
        <v>8.2386669055724671E-2</v>
      </c>
      <c r="S7" s="215"/>
      <c r="T7" s="63"/>
      <c r="U7" s="215"/>
      <c r="V7" s="63"/>
    </row>
    <row r="8" spans="1:22" ht="17.25" customHeight="1" x14ac:dyDescent="0.25">
      <c r="A8" s="43" t="s">
        <v>13</v>
      </c>
      <c r="B8" s="50">
        <v>20231</v>
      </c>
      <c r="C8" s="50">
        <v>19134</v>
      </c>
      <c r="D8" s="50">
        <v>18662</v>
      </c>
      <c r="E8" s="50">
        <v>18296</v>
      </c>
      <c r="F8" s="50">
        <v>17963</v>
      </c>
      <c r="G8" s="50">
        <v>17656</v>
      </c>
      <c r="H8" s="190">
        <v>17738</v>
      </c>
      <c r="I8" s="190">
        <v>18116</v>
      </c>
      <c r="J8" s="190">
        <v>18442</v>
      </c>
      <c r="K8" s="190">
        <v>19207</v>
      </c>
      <c r="L8" s="71">
        <v>20221</v>
      </c>
      <c r="M8" s="89">
        <f t="shared" si="0"/>
        <v>1014</v>
      </c>
      <c r="N8" s="90">
        <f t="shared" si="1"/>
        <v>5.2793252460040518E-2</v>
      </c>
      <c r="O8" s="91">
        <f t="shared" si="2"/>
        <v>2565</v>
      </c>
      <c r="P8" s="123">
        <f t="shared" si="3"/>
        <v>0.14527639329406439</v>
      </c>
      <c r="Q8" s="93">
        <f t="shared" si="4"/>
        <v>-10</v>
      </c>
      <c r="R8" s="94">
        <f t="shared" si="5"/>
        <v>-4.9429093964703519E-4</v>
      </c>
      <c r="S8" s="215"/>
      <c r="T8" s="63"/>
      <c r="U8" s="215"/>
      <c r="V8" s="63"/>
    </row>
    <row r="9" spans="1:22" ht="17.25" customHeight="1" x14ac:dyDescent="0.25">
      <c r="A9" s="43" t="s">
        <v>14</v>
      </c>
      <c r="B9" s="50">
        <v>15946</v>
      </c>
      <c r="C9" s="50">
        <v>15273</v>
      </c>
      <c r="D9" s="50">
        <v>14898</v>
      </c>
      <c r="E9" s="50">
        <v>14667</v>
      </c>
      <c r="F9" s="50">
        <v>14775</v>
      </c>
      <c r="G9" s="50">
        <v>14944</v>
      </c>
      <c r="H9" s="190">
        <v>14966</v>
      </c>
      <c r="I9" s="190">
        <v>15247</v>
      </c>
      <c r="J9" s="190">
        <v>15730</v>
      </c>
      <c r="K9" s="190">
        <v>16489</v>
      </c>
      <c r="L9" s="71">
        <v>17561</v>
      </c>
      <c r="M9" s="89">
        <f t="shared" si="0"/>
        <v>1072</v>
      </c>
      <c r="N9" s="90">
        <f t="shared" si="1"/>
        <v>6.5013038995693995E-2</v>
      </c>
      <c r="O9" s="91">
        <f t="shared" si="2"/>
        <v>2617</v>
      </c>
      <c r="P9" s="123">
        <f t="shared" si="3"/>
        <v>0.1751204496788008</v>
      </c>
      <c r="Q9" s="93">
        <f t="shared" si="4"/>
        <v>1615</v>
      </c>
      <c r="R9" s="94">
        <f t="shared" si="5"/>
        <v>0.1012793176972282</v>
      </c>
      <c r="S9" s="215"/>
      <c r="T9" s="63"/>
      <c r="U9" s="215"/>
      <c r="V9" s="63"/>
    </row>
    <row r="10" spans="1:22" ht="17.25" customHeight="1" x14ac:dyDescent="0.25">
      <c r="A10" s="43" t="s">
        <v>15</v>
      </c>
      <c r="B10" s="50">
        <v>8616</v>
      </c>
      <c r="C10" s="50">
        <v>7992</v>
      </c>
      <c r="D10" s="50">
        <v>7492</v>
      </c>
      <c r="E10" s="50">
        <v>7264</v>
      </c>
      <c r="F10" s="50">
        <v>7248</v>
      </c>
      <c r="G10" s="50">
        <v>7149</v>
      </c>
      <c r="H10" s="190">
        <v>7033</v>
      </c>
      <c r="I10" s="190">
        <v>7077</v>
      </c>
      <c r="J10" s="190">
        <v>7155</v>
      </c>
      <c r="K10" s="190">
        <v>7331</v>
      </c>
      <c r="L10" s="71">
        <v>7653</v>
      </c>
      <c r="M10" s="89">
        <f t="shared" si="0"/>
        <v>322</v>
      </c>
      <c r="N10" s="90">
        <f t="shared" si="1"/>
        <v>4.3923066430227697E-2</v>
      </c>
      <c r="O10" s="91">
        <f t="shared" si="2"/>
        <v>504</v>
      </c>
      <c r="P10" s="123">
        <f t="shared" si="3"/>
        <v>7.0499370541334372E-2</v>
      </c>
      <c r="Q10" s="93">
        <f t="shared" si="4"/>
        <v>-963</v>
      </c>
      <c r="R10" s="94">
        <f t="shared" si="5"/>
        <v>-0.11176880222841223</v>
      </c>
      <c r="S10" s="215"/>
      <c r="T10" s="63"/>
      <c r="U10" s="215"/>
      <c r="V10" s="63"/>
    </row>
    <row r="11" spans="1:22" ht="17.25" customHeight="1" x14ac:dyDescent="0.25">
      <c r="A11" s="43" t="s">
        <v>16</v>
      </c>
      <c r="B11" s="50">
        <v>27070</v>
      </c>
      <c r="C11" s="50">
        <v>25649</v>
      </c>
      <c r="D11" s="50">
        <v>24587</v>
      </c>
      <c r="E11" s="50">
        <v>23822</v>
      </c>
      <c r="F11" s="50">
        <v>23381</v>
      </c>
      <c r="G11" s="50">
        <v>23051</v>
      </c>
      <c r="H11" s="190">
        <v>23055</v>
      </c>
      <c r="I11" s="190">
        <v>23147</v>
      </c>
      <c r="J11" s="190">
        <v>23897</v>
      </c>
      <c r="K11" s="190">
        <v>24537</v>
      </c>
      <c r="L11" s="71">
        <v>25435</v>
      </c>
      <c r="M11" s="89">
        <f t="shared" si="0"/>
        <v>898</v>
      </c>
      <c r="N11" s="90">
        <f t="shared" si="1"/>
        <v>3.6597791091005361E-2</v>
      </c>
      <c r="O11" s="91">
        <f t="shared" si="2"/>
        <v>2384</v>
      </c>
      <c r="P11" s="123">
        <f t="shared" si="3"/>
        <v>0.10342284499587873</v>
      </c>
      <c r="Q11" s="93">
        <f t="shared" si="4"/>
        <v>-1635</v>
      </c>
      <c r="R11" s="94">
        <f t="shared" si="5"/>
        <v>-6.0398965644624991E-2</v>
      </c>
      <c r="S11" s="215"/>
      <c r="T11" s="63"/>
      <c r="U11" s="215"/>
      <c r="V11" s="63"/>
    </row>
    <row r="12" spans="1:22" ht="17.25" customHeight="1" x14ac:dyDescent="0.25">
      <c r="A12" s="43" t="s">
        <v>17</v>
      </c>
      <c r="B12" s="50">
        <v>12237</v>
      </c>
      <c r="C12" s="50">
        <v>11703</v>
      </c>
      <c r="D12" s="50">
        <v>11467</v>
      </c>
      <c r="E12" s="50">
        <v>11189</v>
      </c>
      <c r="F12" s="50">
        <v>11016</v>
      </c>
      <c r="G12" s="50">
        <v>10874</v>
      </c>
      <c r="H12" s="190">
        <v>10949</v>
      </c>
      <c r="I12" s="190">
        <v>11179</v>
      </c>
      <c r="J12" s="190">
        <v>11648</v>
      </c>
      <c r="K12" s="190">
        <v>12027</v>
      </c>
      <c r="L12" s="71">
        <v>12672</v>
      </c>
      <c r="M12" s="89">
        <f t="shared" si="0"/>
        <v>645</v>
      </c>
      <c r="N12" s="90">
        <f t="shared" si="1"/>
        <v>5.3629333998503448E-2</v>
      </c>
      <c r="O12" s="91">
        <f t="shared" si="2"/>
        <v>1798</v>
      </c>
      <c r="P12" s="123">
        <f t="shared" si="3"/>
        <v>0.1653485377965791</v>
      </c>
      <c r="Q12" s="93">
        <f t="shared" si="4"/>
        <v>435</v>
      </c>
      <c r="R12" s="94">
        <f t="shared" si="5"/>
        <v>3.5547928413826924E-2</v>
      </c>
      <c r="S12" s="215"/>
      <c r="T12" s="63"/>
      <c r="U12" s="215"/>
      <c r="V12" s="63"/>
    </row>
    <row r="13" spans="1:22" ht="17.25" customHeight="1" x14ac:dyDescent="0.25">
      <c r="A13" s="43" t="s">
        <v>18</v>
      </c>
      <c r="B13" s="50">
        <v>18167</v>
      </c>
      <c r="C13" s="50">
        <v>17131</v>
      </c>
      <c r="D13" s="50">
        <v>16848</v>
      </c>
      <c r="E13" s="50">
        <v>16286</v>
      </c>
      <c r="F13" s="50">
        <v>16080</v>
      </c>
      <c r="G13" s="50">
        <v>15783</v>
      </c>
      <c r="H13" s="190">
        <v>15272</v>
      </c>
      <c r="I13" s="190">
        <v>15327</v>
      </c>
      <c r="J13" s="190">
        <v>15784</v>
      </c>
      <c r="K13" s="190">
        <v>16393</v>
      </c>
      <c r="L13" s="71">
        <v>17319</v>
      </c>
      <c r="M13" s="89">
        <f t="shared" si="0"/>
        <v>926</v>
      </c>
      <c r="N13" s="90">
        <f t="shared" si="1"/>
        <v>5.6487525163179342E-2</v>
      </c>
      <c r="O13" s="91">
        <f t="shared" si="2"/>
        <v>1536</v>
      </c>
      <c r="P13" s="123">
        <f t="shared" si="3"/>
        <v>9.7319901159475419E-2</v>
      </c>
      <c r="Q13" s="93">
        <f t="shared" si="4"/>
        <v>-848</v>
      </c>
      <c r="R13" s="94">
        <f t="shared" si="5"/>
        <v>-4.6678042604722858E-2</v>
      </c>
      <c r="S13" s="215"/>
      <c r="T13" s="63"/>
      <c r="U13" s="215"/>
      <c r="V13" s="63"/>
    </row>
    <row r="14" spans="1:22" ht="17.25" customHeight="1" x14ac:dyDescent="0.25">
      <c r="A14" s="43" t="s">
        <v>19</v>
      </c>
      <c r="B14" s="50">
        <v>15982</v>
      </c>
      <c r="C14" s="50">
        <v>15198</v>
      </c>
      <c r="D14" s="50">
        <v>14973</v>
      </c>
      <c r="E14" s="50">
        <v>14976</v>
      </c>
      <c r="F14" s="50">
        <v>15026</v>
      </c>
      <c r="G14" s="50">
        <v>15130</v>
      </c>
      <c r="H14" s="190">
        <v>15201</v>
      </c>
      <c r="I14" s="190">
        <v>15465</v>
      </c>
      <c r="J14" s="190">
        <v>15962</v>
      </c>
      <c r="K14" s="190">
        <v>16436</v>
      </c>
      <c r="L14" s="71">
        <v>17429</v>
      </c>
      <c r="M14" s="89">
        <f t="shared" si="0"/>
        <v>993</v>
      </c>
      <c r="N14" s="90">
        <f t="shared" si="1"/>
        <v>6.0416159649549828E-2</v>
      </c>
      <c r="O14" s="91">
        <f t="shared" si="2"/>
        <v>2299</v>
      </c>
      <c r="P14" s="123">
        <f t="shared" si="3"/>
        <v>0.15194976867151344</v>
      </c>
      <c r="Q14" s="93">
        <f t="shared" si="4"/>
        <v>1447</v>
      </c>
      <c r="R14" s="94">
        <f t="shared" si="5"/>
        <v>9.0539356776373481E-2</v>
      </c>
      <c r="S14" s="215"/>
      <c r="T14" s="63"/>
      <c r="U14" s="215"/>
      <c r="V14" s="63"/>
    </row>
    <row r="15" spans="1:22" ht="17.25" customHeight="1" x14ac:dyDescent="0.25">
      <c r="A15" s="43" t="s">
        <v>20</v>
      </c>
      <c r="B15" s="50">
        <v>16189</v>
      </c>
      <c r="C15" s="50">
        <v>15364</v>
      </c>
      <c r="D15" s="50">
        <v>15088</v>
      </c>
      <c r="E15" s="50">
        <v>14876</v>
      </c>
      <c r="F15" s="50">
        <v>14487</v>
      </c>
      <c r="G15" s="50">
        <v>14283</v>
      </c>
      <c r="H15" s="190">
        <v>14461</v>
      </c>
      <c r="I15" s="190">
        <v>14557</v>
      </c>
      <c r="J15" s="190">
        <v>15089</v>
      </c>
      <c r="K15" s="190">
        <v>15309</v>
      </c>
      <c r="L15" s="71">
        <v>15959</v>
      </c>
      <c r="M15" s="89">
        <f t="shared" si="0"/>
        <v>650</v>
      </c>
      <c r="N15" s="90">
        <f t="shared" si="1"/>
        <v>4.2458684433993144E-2</v>
      </c>
      <c r="O15" s="91">
        <f t="shared" si="2"/>
        <v>1676</v>
      </c>
      <c r="P15" s="123">
        <f>L15/G15-1</f>
        <v>0.11734229503605675</v>
      </c>
      <c r="Q15" s="93">
        <f t="shared" si="4"/>
        <v>-230</v>
      </c>
      <c r="R15" s="94">
        <f t="shared" si="5"/>
        <v>-1.4207177713262076E-2</v>
      </c>
      <c r="S15" s="215"/>
      <c r="T15" s="63"/>
      <c r="U15" s="215"/>
      <c r="V15" s="63"/>
    </row>
    <row r="16" spans="1:22" ht="17.25" customHeight="1" x14ac:dyDescent="0.25">
      <c r="A16" s="43" t="s">
        <v>21</v>
      </c>
      <c r="B16" s="50">
        <v>33865</v>
      </c>
      <c r="C16" s="50">
        <v>31756</v>
      </c>
      <c r="D16" s="50">
        <v>30522</v>
      </c>
      <c r="E16" s="50">
        <v>29426</v>
      </c>
      <c r="F16" s="50">
        <v>28993</v>
      </c>
      <c r="G16" s="50">
        <v>28782</v>
      </c>
      <c r="H16" s="190">
        <v>28543</v>
      </c>
      <c r="I16" s="190">
        <v>28746</v>
      </c>
      <c r="J16" s="190">
        <v>29656</v>
      </c>
      <c r="K16" s="190">
        <v>30588</v>
      </c>
      <c r="L16" s="71">
        <v>32247</v>
      </c>
      <c r="M16" s="89">
        <f t="shared" si="0"/>
        <v>1659</v>
      </c>
      <c r="N16" s="90">
        <f t="shared" si="1"/>
        <v>5.4236955668889753E-2</v>
      </c>
      <c r="O16" s="91">
        <f t="shared" si="2"/>
        <v>3465</v>
      </c>
      <c r="P16" s="123">
        <f t="shared" si="3"/>
        <v>0.12038774233896188</v>
      </c>
      <c r="Q16" s="93">
        <f t="shared" si="4"/>
        <v>-1618</v>
      </c>
      <c r="R16" s="94">
        <f t="shared" si="5"/>
        <v>-4.7777941827845893E-2</v>
      </c>
      <c r="S16" s="215"/>
      <c r="T16" s="63"/>
      <c r="U16" s="215"/>
      <c r="V16" s="63"/>
    </row>
    <row r="17" spans="1:22" ht="17.25" customHeight="1" x14ac:dyDescent="0.25">
      <c r="A17" s="43" t="s">
        <v>22</v>
      </c>
      <c r="B17" s="50">
        <v>19514</v>
      </c>
      <c r="C17" s="50">
        <v>18770</v>
      </c>
      <c r="D17" s="50">
        <v>18329</v>
      </c>
      <c r="E17" s="50">
        <v>17745</v>
      </c>
      <c r="F17" s="50">
        <v>17606</v>
      </c>
      <c r="G17" s="50">
        <v>17449</v>
      </c>
      <c r="H17" s="190">
        <v>17547</v>
      </c>
      <c r="I17" s="190">
        <v>17610</v>
      </c>
      <c r="J17" s="190">
        <v>18081</v>
      </c>
      <c r="K17" s="190">
        <v>18720</v>
      </c>
      <c r="L17" s="71">
        <v>19587</v>
      </c>
      <c r="M17" s="89">
        <f t="shared" si="0"/>
        <v>867</v>
      </c>
      <c r="N17" s="90">
        <f t="shared" si="1"/>
        <v>4.6314102564102511E-2</v>
      </c>
      <c r="O17" s="91">
        <f t="shared" si="2"/>
        <v>2138</v>
      </c>
      <c r="P17" s="123">
        <f t="shared" si="3"/>
        <v>0.1225285116625594</v>
      </c>
      <c r="Q17" s="93">
        <f t="shared" si="4"/>
        <v>73</v>
      </c>
      <c r="R17" s="94">
        <f t="shared" si="5"/>
        <v>3.7409039663831578E-3</v>
      </c>
      <c r="S17" s="215"/>
      <c r="T17" s="63"/>
      <c r="U17" s="215"/>
      <c r="V17" s="63"/>
    </row>
    <row r="18" spans="1:22" ht="17.25" customHeight="1" x14ac:dyDescent="0.25">
      <c r="A18" s="43" t="s">
        <v>23</v>
      </c>
      <c r="B18" s="50">
        <v>18039</v>
      </c>
      <c r="C18" s="50">
        <v>16692</v>
      </c>
      <c r="D18" s="50">
        <v>16160</v>
      </c>
      <c r="E18" s="50">
        <v>16041</v>
      </c>
      <c r="F18" s="50">
        <v>15988</v>
      </c>
      <c r="G18" s="50">
        <v>15999</v>
      </c>
      <c r="H18" s="190">
        <v>16055</v>
      </c>
      <c r="I18" s="190">
        <v>16141</v>
      </c>
      <c r="J18" s="190">
        <v>16539</v>
      </c>
      <c r="K18" s="190">
        <v>16993</v>
      </c>
      <c r="L18" s="71">
        <v>17568</v>
      </c>
      <c r="M18" s="89">
        <f t="shared" si="0"/>
        <v>575</v>
      </c>
      <c r="N18" s="90">
        <f t="shared" si="1"/>
        <v>3.383746248455255E-2</v>
      </c>
      <c r="O18" s="91">
        <f t="shared" si="2"/>
        <v>1569</v>
      </c>
      <c r="P18" s="123">
        <f t="shared" si="3"/>
        <v>9.8068629289330689E-2</v>
      </c>
      <c r="Q18" s="93">
        <f t="shared" si="4"/>
        <v>-471</v>
      </c>
      <c r="R18" s="94">
        <f t="shared" si="5"/>
        <v>-2.6110094794611682E-2</v>
      </c>
      <c r="S18" s="215"/>
      <c r="T18" s="63"/>
      <c r="U18" s="215"/>
      <c r="V18" s="63"/>
    </row>
    <row r="19" spans="1:22" ht="17.25" customHeight="1" thickBot="1" x14ac:dyDescent="0.3">
      <c r="A19" s="42" t="s">
        <v>24</v>
      </c>
      <c r="B19" s="53">
        <v>38928</v>
      </c>
      <c r="C19" s="53">
        <v>36680</v>
      </c>
      <c r="D19" s="53">
        <v>34948</v>
      </c>
      <c r="E19" s="53">
        <v>33415</v>
      </c>
      <c r="F19" s="53">
        <v>32552</v>
      </c>
      <c r="G19" s="53">
        <v>32066</v>
      </c>
      <c r="H19" s="188">
        <v>31950</v>
      </c>
      <c r="I19" s="188">
        <v>32051</v>
      </c>
      <c r="J19" s="188">
        <v>32498</v>
      </c>
      <c r="K19" s="188">
        <v>33438</v>
      </c>
      <c r="L19" s="72">
        <v>34561</v>
      </c>
      <c r="M19" s="95">
        <f t="shared" si="0"/>
        <v>1123</v>
      </c>
      <c r="N19" s="96">
        <f t="shared" si="1"/>
        <v>3.3584544530175231E-2</v>
      </c>
      <c r="O19" s="97">
        <f t="shared" si="2"/>
        <v>2495</v>
      </c>
      <c r="P19" s="125">
        <f t="shared" si="3"/>
        <v>7.7808270442212946E-2</v>
      </c>
      <c r="Q19" s="99">
        <f t="shared" si="4"/>
        <v>-4367</v>
      </c>
      <c r="R19" s="100">
        <f t="shared" si="5"/>
        <v>-0.11218146321413891</v>
      </c>
      <c r="S19" s="215"/>
      <c r="T19" s="63"/>
      <c r="U19" s="215"/>
      <c r="V19" s="63"/>
    </row>
    <row r="20" spans="1:22" s="8" customFormat="1" ht="24.75" customHeight="1" x14ac:dyDescent="0.15">
      <c r="A20" s="347" t="s">
        <v>130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</row>
    <row r="22" spans="1:22" x14ac:dyDescent="0.2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</sheetData>
  <mergeCells count="7">
    <mergeCell ref="Q3:R3"/>
    <mergeCell ref="A20:R20"/>
    <mergeCell ref="A1:O1"/>
    <mergeCell ref="A3:A4"/>
    <mergeCell ref="B3:L3"/>
    <mergeCell ref="M3:N3"/>
    <mergeCell ref="O3:P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workbookViewId="0"/>
  </sheetViews>
  <sheetFormatPr defaultColWidth="9.140625" defaultRowHeight="15" x14ac:dyDescent="0.25"/>
  <cols>
    <col min="1" max="1" width="18" style="49" customWidth="1"/>
    <col min="2" max="12" width="6.7109375" style="49" customWidth="1"/>
    <col min="13" max="13" width="5.28515625" style="49" bestFit="1" customWidth="1"/>
    <col min="14" max="14" width="5.42578125" style="49" bestFit="1" customWidth="1"/>
    <col min="15" max="15" width="6.140625" style="49" bestFit="1" customWidth="1"/>
    <col min="16" max="16" width="5.42578125" style="49" bestFit="1" customWidth="1"/>
    <col min="17" max="17" width="5.85546875" style="49" customWidth="1"/>
    <col min="18" max="18" width="6" style="49" bestFit="1" customWidth="1"/>
    <col min="19" max="16384" width="9.140625" style="49"/>
  </cols>
  <sheetData>
    <row r="1" spans="1:41" s="13" customFormat="1" ht="17.25" customHeight="1" x14ac:dyDescent="0.2">
      <c r="A1" s="28" t="s">
        <v>152</v>
      </c>
      <c r="B1" s="30"/>
      <c r="C1" s="30"/>
      <c r="D1" s="30"/>
      <c r="E1" s="20"/>
      <c r="F1" s="20"/>
      <c r="G1" s="20"/>
      <c r="H1" s="20"/>
      <c r="I1" s="20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</row>
    <row r="2" spans="1:41" ht="17.25" customHeight="1" thickBot="1" x14ac:dyDescent="0.3">
      <c r="A2" s="68" t="s">
        <v>75</v>
      </c>
      <c r="B2" s="46"/>
      <c r="C2" s="4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ht="35.25" customHeight="1" x14ac:dyDescent="0.25">
      <c r="A3" s="348" t="s">
        <v>72</v>
      </c>
      <c r="B3" s="350" t="s">
        <v>78</v>
      </c>
      <c r="C3" s="358"/>
      <c r="D3" s="358"/>
      <c r="E3" s="358"/>
      <c r="F3" s="358"/>
      <c r="G3" s="358"/>
      <c r="H3" s="358"/>
      <c r="I3" s="358"/>
      <c r="J3" s="358"/>
      <c r="K3" s="358"/>
      <c r="L3" s="359"/>
      <c r="M3" s="353" t="s">
        <v>144</v>
      </c>
      <c r="N3" s="354"/>
      <c r="O3" s="355" t="s">
        <v>148</v>
      </c>
      <c r="P3" s="354"/>
      <c r="Q3" s="355" t="s">
        <v>146</v>
      </c>
      <c r="R3" s="35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ht="17.25" customHeight="1" thickBot="1" x14ac:dyDescent="0.3">
      <c r="A4" s="349"/>
      <c r="B4" s="147" t="s">
        <v>5</v>
      </c>
      <c r="C4" s="147" t="s">
        <v>6</v>
      </c>
      <c r="D4" s="147" t="s">
        <v>7</v>
      </c>
      <c r="E4" s="147" t="s">
        <v>8</v>
      </c>
      <c r="F4" s="147" t="s">
        <v>9</v>
      </c>
      <c r="G4" s="148" t="s">
        <v>63</v>
      </c>
      <c r="H4" s="148" t="s">
        <v>71</v>
      </c>
      <c r="I4" s="148" t="s">
        <v>106</v>
      </c>
      <c r="J4" s="148" t="s">
        <v>121</v>
      </c>
      <c r="K4" s="148" t="s">
        <v>137</v>
      </c>
      <c r="L4" s="189" t="s">
        <v>147</v>
      </c>
      <c r="M4" s="150" t="s">
        <v>73</v>
      </c>
      <c r="N4" s="15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ht="17.25" customHeight="1" x14ac:dyDescent="0.25">
      <c r="A5" s="41" t="s">
        <v>10</v>
      </c>
      <c r="B5" s="69">
        <v>84704</v>
      </c>
      <c r="C5" s="69">
        <v>83760</v>
      </c>
      <c r="D5" s="69">
        <v>83544</v>
      </c>
      <c r="E5" s="69">
        <v>82294</v>
      </c>
      <c r="F5" s="69">
        <v>81943</v>
      </c>
      <c r="G5" s="69">
        <v>82298</v>
      </c>
      <c r="H5" s="187">
        <v>82577</v>
      </c>
      <c r="I5" s="187">
        <v>85053</v>
      </c>
      <c r="J5" s="187">
        <v>87075</v>
      </c>
      <c r="K5" s="187">
        <v>92073</v>
      </c>
      <c r="L5" s="70">
        <v>100543</v>
      </c>
      <c r="M5" s="83">
        <f>L5-K5</f>
        <v>8470</v>
      </c>
      <c r="N5" s="84">
        <f>L5/K5-1</f>
        <v>9.1992223561738973E-2</v>
      </c>
      <c r="O5" s="85">
        <f>L5-G5</f>
        <v>18245</v>
      </c>
      <c r="P5" s="86">
        <f>L5/G5-1</f>
        <v>0.22169433036039754</v>
      </c>
      <c r="Q5" s="87">
        <f>L5-B5</f>
        <v>15839</v>
      </c>
      <c r="R5" s="88">
        <f>L5/B5-1</f>
        <v>0.18699234982999613</v>
      </c>
      <c r="S5" s="217"/>
      <c r="T5" s="218"/>
      <c r="U5" s="217"/>
      <c r="V5" s="218"/>
      <c r="W5" s="217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</row>
    <row r="6" spans="1:41" ht="17.25" customHeight="1" x14ac:dyDescent="0.25">
      <c r="A6" s="43" t="s">
        <v>11</v>
      </c>
      <c r="B6" s="50">
        <v>10089</v>
      </c>
      <c r="C6" s="50">
        <v>10123</v>
      </c>
      <c r="D6" s="50">
        <v>10312</v>
      </c>
      <c r="E6" s="50">
        <v>10769</v>
      </c>
      <c r="F6" s="50">
        <v>11369</v>
      </c>
      <c r="G6" s="50">
        <v>11439</v>
      </c>
      <c r="H6" s="190">
        <v>11399</v>
      </c>
      <c r="I6" s="190">
        <v>12359</v>
      </c>
      <c r="J6" s="190">
        <v>12657</v>
      </c>
      <c r="K6" s="190">
        <v>12901</v>
      </c>
      <c r="L6" s="71">
        <v>13691</v>
      </c>
      <c r="M6" s="89">
        <f t="shared" ref="M6:M19" si="0">L6-K6</f>
        <v>790</v>
      </c>
      <c r="N6" s="90">
        <f t="shared" ref="N6:N19" si="1">L6/K6-1</f>
        <v>6.1235563134640625E-2</v>
      </c>
      <c r="O6" s="91">
        <f t="shared" ref="O6:O19" si="2">L6-G6</f>
        <v>2252</v>
      </c>
      <c r="P6" s="92">
        <f t="shared" ref="P6:P19" si="3">L6/G6-1</f>
        <v>0.19687035580033219</v>
      </c>
      <c r="Q6" s="93">
        <f t="shared" ref="Q6:Q19" si="4">L6-B6</f>
        <v>3602</v>
      </c>
      <c r="R6" s="94">
        <f t="shared" ref="R6:R19" si="5">L6/B6-1</f>
        <v>0.35702249975220535</v>
      </c>
      <c r="S6" s="217"/>
      <c r="T6" s="218"/>
      <c r="U6" s="217"/>
      <c r="V6" s="218"/>
      <c r="W6" s="217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ht="17.25" customHeight="1" x14ac:dyDescent="0.25">
      <c r="A7" s="43" t="s">
        <v>12</v>
      </c>
      <c r="B7" s="50">
        <v>8001</v>
      </c>
      <c r="C7" s="50">
        <v>7991</v>
      </c>
      <c r="D7" s="50">
        <v>8037</v>
      </c>
      <c r="E7" s="50">
        <v>7541</v>
      </c>
      <c r="F7" s="50">
        <v>7557</v>
      </c>
      <c r="G7" s="50">
        <v>7804</v>
      </c>
      <c r="H7" s="190">
        <v>7868</v>
      </c>
      <c r="I7" s="190">
        <v>7915</v>
      </c>
      <c r="J7" s="190">
        <v>8229</v>
      </c>
      <c r="K7" s="190">
        <v>9314</v>
      </c>
      <c r="L7" s="71">
        <v>10440</v>
      </c>
      <c r="M7" s="89">
        <f t="shared" si="0"/>
        <v>1126</v>
      </c>
      <c r="N7" s="90">
        <f t="shared" si="1"/>
        <v>0.12089327893493662</v>
      </c>
      <c r="O7" s="91">
        <f t="shared" si="2"/>
        <v>2636</v>
      </c>
      <c r="P7" s="92">
        <f t="shared" si="3"/>
        <v>0.33777549974372123</v>
      </c>
      <c r="Q7" s="93">
        <f t="shared" si="4"/>
        <v>2439</v>
      </c>
      <c r="R7" s="94">
        <f t="shared" si="5"/>
        <v>0.30483689538807646</v>
      </c>
      <c r="S7" s="217"/>
      <c r="T7" s="218"/>
      <c r="U7" s="217"/>
      <c r="V7" s="218"/>
      <c r="W7" s="217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</row>
    <row r="8" spans="1:41" ht="17.25" customHeight="1" x14ac:dyDescent="0.25">
      <c r="A8" s="43" t="s">
        <v>13</v>
      </c>
      <c r="B8" s="50">
        <v>5467</v>
      </c>
      <c r="C8" s="50">
        <v>5351</v>
      </c>
      <c r="D8" s="50">
        <v>5282</v>
      </c>
      <c r="E8" s="50">
        <v>5230</v>
      </c>
      <c r="F8" s="50">
        <v>5096</v>
      </c>
      <c r="G8" s="50">
        <v>5099</v>
      </c>
      <c r="H8" s="190">
        <v>5235</v>
      </c>
      <c r="I8" s="190">
        <v>5399</v>
      </c>
      <c r="J8" s="190">
        <v>5394</v>
      </c>
      <c r="K8" s="190">
        <v>5866</v>
      </c>
      <c r="L8" s="71">
        <v>6492</v>
      </c>
      <c r="M8" s="89">
        <f t="shared" si="0"/>
        <v>626</v>
      </c>
      <c r="N8" s="90">
        <f t="shared" si="1"/>
        <v>0.10671667234913063</v>
      </c>
      <c r="O8" s="91">
        <f t="shared" si="2"/>
        <v>1393</v>
      </c>
      <c r="P8" s="92">
        <f t="shared" si="3"/>
        <v>0.27319082172975095</v>
      </c>
      <c r="Q8" s="93">
        <f t="shared" si="4"/>
        <v>1025</v>
      </c>
      <c r="R8" s="94">
        <f t="shared" si="5"/>
        <v>0.18748856777025802</v>
      </c>
      <c r="S8" s="217"/>
      <c r="T8" s="218"/>
      <c r="U8" s="217"/>
      <c r="V8" s="218"/>
      <c r="W8" s="217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</row>
    <row r="9" spans="1:41" ht="17.25" customHeight="1" x14ac:dyDescent="0.25">
      <c r="A9" s="43" t="s">
        <v>14</v>
      </c>
      <c r="B9" s="50">
        <v>4296</v>
      </c>
      <c r="C9" s="50">
        <v>4291</v>
      </c>
      <c r="D9" s="50">
        <v>4505</v>
      </c>
      <c r="E9" s="50">
        <v>4280</v>
      </c>
      <c r="F9" s="50">
        <v>4506</v>
      </c>
      <c r="G9" s="50">
        <v>4464</v>
      </c>
      <c r="H9" s="190">
        <v>4539</v>
      </c>
      <c r="I9" s="190">
        <v>4667</v>
      </c>
      <c r="J9" s="190">
        <v>4801</v>
      </c>
      <c r="K9" s="190">
        <v>5251</v>
      </c>
      <c r="L9" s="71">
        <v>5769</v>
      </c>
      <c r="M9" s="89">
        <f t="shared" si="0"/>
        <v>518</v>
      </c>
      <c r="N9" s="90">
        <f t="shared" si="1"/>
        <v>9.8647876594934347E-2</v>
      </c>
      <c r="O9" s="91">
        <f t="shared" si="2"/>
        <v>1305</v>
      </c>
      <c r="P9" s="92">
        <f t="shared" si="3"/>
        <v>0.29233870967741926</v>
      </c>
      <c r="Q9" s="93">
        <f t="shared" si="4"/>
        <v>1473</v>
      </c>
      <c r="R9" s="94">
        <f t="shared" si="5"/>
        <v>0.34287709497206698</v>
      </c>
      <c r="S9" s="217"/>
      <c r="T9" s="218"/>
      <c r="U9" s="217"/>
      <c r="V9" s="218"/>
      <c r="W9" s="217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</row>
    <row r="10" spans="1:41" ht="17.25" customHeight="1" x14ac:dyDescent="0.25">
      <c r="A10" s="43" t="s">
        <v>15</v>
      </c>
      <c r="B10" s="50">
        <v>2343</v>
      </c>
      <c r="C10" s="50">
        <v>2400</v>
      </c>
      <c r="D10" s="50">
        <v>2230</v>
      </c>
      <c r="E10" s="50">
        <v>2221</v>
      </c>
      <c r="F10" s="50">
        <v>2299</v>
      </c>
      <c r="G10" s="50">
        <v>2265</v>
      </c>
      <c r="H10" s="190">
        <v>2070</v>
      </c>
      <c r="I10" s="190">
        <v>2261</v>
      </c>
      <c r="J10" s="190">
        <v>2142</v>
      </c>
      <c r="K10" s="190">
        <v>2298</v>
      </c>
      <c r="L10" s="71">
        <v>2595</v>
      </c>
      <c r="M10" s="89">
        <f t="shared" si="0"/>
        <v>297</v>
      </c>
      <c r="N10" s="90">
        <f t="shared" si="1"/>
        <v>0.12924281984334196</v>
      </c>
      <c r="O10" s="91">
        <f t="shared" si="2"/>
        <v>330</v>
      </c>
      <c r="P10" s="92">
        <f t="shared" si="3"/>
        <v>0.14569536423841067</v>
      </c>
      <c r="Q10" s="93">
        <f t="shared" si="4"/>
        <v>252</v>
      </c>
      <c r="R10" s="94">
        <f t="shared" si="5"/>
        <v>0.1075544174135723</v>
      </c>
      <c r="S10" s="217"/>
      <c r="T10" s="218"/>
      <c r="U10" s="217"/>
      <c r="V10" s="218"/>
      <c r="W10" s="217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</row>
    <row r="11" spans="1:41" ht="17.25" customHeight="1" x14ac:dyDescent="0.25">
      <c r="A11" s="43" t="s">
        <v>16</v>
      </c>
      <c r="B11" s="50">
        <v>7663</v>
      </c>
      <c r="C11" s="50">
        <v>7503</v>
      </c>
      <c r="D11" s="50">
        <v>7237</v>
      </c>
      <c r="E11" s="50">
        <v>7274</v>
      </c>
      <c r="F11" s="50">
        <v>7241</v>
      </c>
      <c r="G11" s="50">
        <v>7114</v>
      </c>
      <c r="H11" s="190">
        <v>7180</v>
      </c>
      <c r="I11" s="190">
        <v>7325</v>
      </c>
      <c r="J11" s="190">
        <v>7452</v>
      </c>
      <c r="K11" s="190">
        <v>7658</v>
      </c>
      <c r="L11" s="71">
        <v>8440</v>
      </c>
      <c r="M11" s="89">
        <f t="shared" si="0"/>
        <v>782</v>
      </c>
      <c r="N11" s="90">
        <f t="shared" si="1"/>
        <v>0.10211543483938357</v>
      </c>
      <c r="O11" s="91">
        <f t="shared" si="2"/>
        <v>1326</v>
      </c>
      <c r="P11" s="92">
        <f t="shared" si="3"/>
        <v>0.18639302783244305</v>
      </c>
      <c r="Q11" s="93">
        <f t="shared" si="4"/>
        <v>777</v>
      </c>
      <c r="R11" s="94">
        <f t="shared" si="5"/>
        <v>0.10139631997912035</v>
      </c>
      <c r="S11" s="217"/>
      <c r="T11" s="218"/>
      <c r="U11" s="217"/>
      <c r="V11" s="218"/>
      <c r="W11" s="217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</row>
    <row r="12" spans="1:41" ht="17.25" customHeight="1" x14ac:dyDescent="0.25">
      <c r="A12" s="43" t="s">
        <v>17</v>
      </c>
      <c r="B12" s="50">
        <v>3565</v>
      </c>
      <c r="C12" s="50">
        <v>3332</v>
      </c>
      <c r="D12" s="50">
        <v>3378</v>
      </c>
      <c r="E12" s="50">
        <v>3356</v>
      </c>
      <c r="F12" s="50">
        <v>3263</v>
      </c>
      <c r="G12" s="50">
        <v>3233</v>
      </c>
      <c r="H12" s="190">
        <v>3406</v>
      </c>
      <c r="I12" s="190">
        <v>3442</v>
      </c>
      <c r="J12" s="190">
        <v>3596</v>
      </c>
      <c r="K12" s="190">
        <v>3651</v>
      </c>
      <c r="L12" s="71">
        <v>4184</v>
      </c>
      <c r="M12" s="89">
        <f t="shared" si="0"/>
        <v>533</v>
      </c>
      <c r="N12" s="90">
        <f t="shared" si="1"/>
        <v>0.14598740071213356</v>
      </c>
      <c r="O12" s="91">
        <f t="shared" si="2"/>
        <v>951</v>
      </c>
      <c r="P12" s="92">
        <f t="shared" si="3"/>
        <v>0.29415403649860816</v>
      </c>
      <c r="Q12" s="93">
        <f t="shared" si="4"/>
        <v>619</v>
      </c>
      <c r="R12" s="94">
        <f t="shared" si="5"/>
        <v>0.17363253856942507</v>
      </c>
      <c r="S12" s="217"/>
      <c r="T12" s="218"/>
      <c r="U12" s="217"/>
      <c r="V12" s="218"/>
      <c r="W12" s="217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</row>
    <row r="13" spans="1:41" ht="17.25" customHeight="1" x14ac:dyDescent="0.25">
      <c r="A13" s="43" t="s">
        <v>18</v>
      </c>
      <c r="B13" s="50">
        <v>4895</v>
      </c>
      <c r="C13" s="50">
        <v>4826</v>
      </c>
      <c r="D13" s="50">
        <v>4873</v>
      </c>
      <c r="E13" s="50">
        <v>4617</v>
      </c>
      <c r="F13" s="50">
        <v>4620</v>
      </c>
      <c r="G13" s="50">
        <v>4433</v>
      </c>
      <c r="H13" s="190">
        <v>4254</v>
      </c>
      <c r="I13" s="190">
        <v>4547</v>
      </c>
      <c r="J13" s="190">
        <v>4704</v>
      </c>
      <c r="K13" s="190">
        <v>4956</v>
      </c>
      <c r="L13" s="71">
        <v>5397</v>
      </c>
      <c r="M13" s="89">
        <f t="shared" si="0"/>
        <v>441</v>
      </c>
      <c r="N13" s="90">
        <f t="shared" si="1"/>
        <v>8.8983050847457612E-2</v>
      </c>
      <c r="O13" s="91">
        <f t="shared" si="2"/>
        <v>964</v>
      </c>
      <c r="P13" s="92">
        <f t="shared" si="3"/>
        <v>0.21745995939544316</v>
      </c>
      <c r="Q13" s="93">
        <f t="shared" si="4"/>
        <v>502</v>
      </c>
      <c r="R13" s="94">
        <f t="shared" si="5"/>
        <v>0.10255362614913177</v>
      </c>
      <c r="S13" s="217"/>
      <c r="T13" s="218"/>
      <c r="U13" s="217"/>
      <c r="V13" s="218"/>
      <c r="W13" s="217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</row>
    <row r="14" spans="1:41" ht="17.25" customHeight="1" x14ac:dyDescent="0.25">
      <c r="A14" s="43" t="s">
        <v>19</v>
      </c>
      <c r="B14" s="50">
        <v>4225</v>
      </c>
      <c r="C14" s="50">
        <v>4214</v>
      </c>
      <c r="D14" s="50">
        <v>4360</v>
      </c>
      <c r="E14" s="50">
        <v>4448</v>
      </c>
      <c r="F14" s="50">
        <v>4297</v>
      </c>
      <c r="G14" s="50">
        <v>4455</v>
      </c>
      <c r="H14" s="190">
        <v>4382</v>
      </c>
      <c r="I14" s="190">
        <v>4682</v>
      </c>
      <c r="J14" s="190">
        <v>4698</v>
      </c>
      <c r="K14" s="190">
        <v>4956</v>
      </c>
      <c r="L14" s="71">
        <v>5539</v>
      </c>
      <c r="M14" s="89">
        <f t="shared" si="0"/>
        <v>583</v>
      </c>
      <c r="N14" s="90">
        <f t="shared" si="1"/>
        <v>0.11763518966908793</v>
      </c>
      <c r="O14" s="91">
        <f t="shared" si="2"/>
        <v>1084</v>
      </c>
      <c r="P14" s="92">
        <f t="shared" si="3"/>
        <v>0.24332210998877657</v>
      </c>
      <c r="Q14" s="93">
        <f t="shared" si="4"/>
        <v>1314</v>
      </c>
      <c r="R14" s="94">
        <f t="shared" si="5"/>
        <v>0.31100591715976322</v>
      </c>
      <c r="S14" s="217"/>
      <c r="T14" s="218"/>
      <c r="U14" s="217"/>
      <c r="V14" s="218"/>
      <c r="W14" s="217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</row>
    <row r="15" spans="1:41" ht="17.25" customHeight="1" x14ac:dyDescent="0.25">
      <c r="A15" s="43" t="s">
        <v>20</v>
      </c>
      <c r="B15" s="50">
        <v>4321</v>
      </c>
      <c r="C15" s="50">
        <v>4254</v>
      </c>
      <c r="D15" s="50">
        <v>4299</v>
      </c>
      <c r="E15" s="50">
        <v>4154</v>
      </c>
      <c r="F15" s="50">
        <v>4085</v>
      </c>
      <c r="G15" s="50">
        <v>4122</v>
      </c>
      <c r="H15" s="190">
        <v>4301</v>
      </c>
      <c r="I15" s="190">
        <v>4272</v>
      </c>
      <c r="J15" s="190">
        <v>4564</v>
      </c>
      <c r="K15" s="190">
        <v>4548</v>
      </c>
      <c r="L15" s="71">
        <v>5080</v>
      </c>
      <c r="M15" s="89">
        <f t="shared" si="0"/>
        <v>532</v>
      </c>
      <c r="N15" s="90">
        <f t="shared" si="1"/>
        <v>0.11697449428320139</v>
      </c>
      <c r="O15" s="91">
        <f t="shared" si="2"/>
        <v>958</v>
      </c>
      <c r="P15" s="92">
        <f t="shared" si="3"/>
        <v>0.23241145075206204</v>
      </c>
      <c r="Q15" s="93">
        <f t="shared" si="4"/>
        <v>759</v>
      </c>
      <c r="R15" s="94">
        <f t="shared" si="5"/>
        <v>0.1756537838463319</v>
      </c>
      <c r="S15" s="217"/>
      <c r="T15" s="218"/>
      <c r="U15" s="217"/>
      <c r="V15" s="218"/>
      <c r="W15" s="217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</row>
    <row r="16" spans="1:41" ht="17.25" customHeight="1" x14ac:dyDescent="0.25">
      <c r="A16" s="43" t="s">
        <v>21</v>
      </c>
      <c r="B16" s="50">
        <v>9076</v>
      </c>
      <c r="C16" s="50">
        <v>9155</v>
      </c>
      <c r="D16" s="50">
        <v>9076</v>
      </c>
      <c r="E16" s="50">
        <v>8876</v>
      </c>
      <c r="F16" s="50">
        <v>8649</v>
      </c>
      <c r="G16" s="50">
        <v>8707</v>
      </c>
      <c r="H16" s="190">
        <v>8763</v>
      </c>
      <c r="I16" s="190">
        <v>8881</v>
      </c>
      <c r="J16" s="190">
        <v>9160</v>
      </c>
      <c r="K16" s="190">
        <v>9703</v>
      </c>
      <c r="L16" s="71">
        <v>10629</v>
      </c>
      <c r="M16" s="89">
        <f t="shared" si="0"/>
        <v>926</v>
      </c>
      <c r="N16" s="90">
        <f t="shared" si="1"/>
        <v>9.5434401731423257E-2</v>
      </c>
      <c r="O16" s="91">
        <f t="shared" si="2"/>
        <v>1922</v>
      </c>
      <c r="P16" s="92">
        <f t="shared" si="3"/>
        <v>0.22074193177902846</v>
      </c>
      <c r="Q16" s="93">
        <f t="shared" si="4"/>
        <v>1553</v>
      </c>
      <c r="R16" s="94">
        <f t="shared" si="5"/>
        <v>0.17111062141912736</v>
      </c>
      <c r="S16" s="217"/>
      <c r="T16" s="218"/>
      <c r="U16" s="217"/>
      <c r="V16" s="218"/>
      <c r="W16" s="217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</row>
    <row r="17" spans="1:41" ht="17.25" customHeight="1" x14ac:dyDescent="0.25">
      <c r="A17" s="43" t="s">
        <v>22</v>
      </c>
      <c r="B17" s="50">
        <v>5383</v>
      </c>
      <c r="C17" s="50">
        <v>5412</v>
      </c>
      <c r="D17" s="50">
        <v>5350</v>
      </c>
      <c r="E17" s="50">
        <v>5060</v>
      </c>
      <c r="F17" s="50">
        <v>5117</v>
      </c>
      <c r="G17" s="50">
        <v>5112</v>
      </c>
      <c r="H17" s="190">
        <v>5186</v>
      </c>
      <c r="I17" s="190">
        <v>5136</v>
      </c>
      <c r="J17" s="190">
        <v>5319</v>
      </c>
      <c r="K17" s="190">
        <v>5781</v>
      </c>
      <c r="L17" s="71">
        <v>6158</v>
      </c>
      <c r="M17" s="89">
        <f t="shared" si="0"/>
        <v>377</v>
      </c>
      <c r="N17" s="90">
        <f t="shared" si="1"/>
        <v>6.5213630859712879E-2</v>
      </c>
      <c r="O17" s="91">
        <f t="shared" si="2"/>
        <v>1046</v>
      </c>
      <c r="P17" s="92">
        <f t="shared" si="3"/>
        <v>0.20461658841940533</v>
      </c>
      <c r="Q17" s="93">
        <f t="shared" si="4"/>
        <v>775</v>
      </c>
      <c r="R17" s="94">
        <f t="shared" si="5"/>
        <v>0.14397176295745862</v>
      </c>
      <c r="S17" s="217"/>
      <c r="T17" s="218"/>
      <c r="U17" s="217"/>
      <c r="V17" s="218"/>
      <c r="W17" s="217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ht="17.25" customHeight="1" x14ac:dyDescent="0.25">
      <c r="A18" s="43" t="s">
        <v>23</v>
      </c>
      <c r="B18" s="50">
        <v>4690</v>
      </c>
      <c r="C18" s="50">
        <v>4563</v>
      </c>
      <c r="D18" s="50">
        <v>4689</v>
      </c>
      <c r="E18" s="50">
        <v>4608</v>
      </c>
      <c r="F18" s="50">
        <v>4482</v>
      </c>
      <c r="G18" s="50">
        <v>4525</v>
      </c>
      <c r="H18" s="190">
        <v>4594</v>
      </c>
      <c r="I18" s="190">
        <v>4568</v>
      </c>
      <c r="J18" s="190">
        <v>4767</v>
      </c>
      <c r="K18" s="190">
        <v>4975</v>
      </c>
      <c r="L18" s="71">
        <v>5295</v>
      </c>
      <c r="M18" s="89">
        <f t="shared" si="0"/>
        <v>320</v>
      </c>
      <c r="N18" s="90">
        <f t="shared" si="1"/>
        <v>6.4321608040200928E-2</v>
      </c>
      <c r="O18" s="91">
        <f t="shared" si="2"/>
        <v>770</v>
      </c>
      <c r="P18" s="92">
        <f t="shared" si="3"/>
        <v>0.17016574585635369</v>
      </c>
      <c r="Q18" s="93">
        <f t="shared" si="4"/>
        <v>605</v>
      </c>
      <c r="R18" s="94">
        <f t="shared" si="5"/>
        <v>0.12899786780383793</v>
      </c>
      <c r="S18" s="217"/>
      <c r="T18" s="218"/>
      <c r="U18" s="217"/>
      <c r="V18" s="218"/>
      <c r="W18" s="217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ht="17.25" customHeight="1" thickBot="1" x14ac:dyDescent="0.3">
      <c r="A19" s="42" t="s">
        <v>24</v>
      </c>
      <c r="B19" s="53">
        <v>10690</v>
      </c>
      <c r="C19" s="53">
        <v>10345</v>
      </c>
      <c r="D19" s="53">
        <v>9916</v>
      </c>
      <c r="E19" s="53">
        <v>9860</v>
      </c>
      <c r="F19" s="53">
        <v>9362</v>
      </c>
      <c r="G19" s="53">
        <v>9526</v>
      </c>
      <c r="H19" s="188">
        <v>9400</v>
      </c>
      <c r="I19" s="188">
        <v>9599</v>
      </c>
      <c r="J19" s="188">
        <v>9592</v>
      </c>
      <c r="K19" s="188">
        <v>10215</v>
      </c>
      <c r="L19" s="72">
        <v>10834</v>
      </c>
      <c r="M19" s="95">
        <f t="shared" si="0"/>
        <v>619</v>
      </c>
      <c r="N19" s="96">
        <f t="shared" si="1"/>
        <v>6.059716103768964E-2</v>
      </c>
      <c r="O19" s="97">
        <f t="shared" si="2"/>
        <v>1308</v>
      </c>
      <c r="P19" s="98">
        <f t="shared" si="3"/>
        <v>0.13730841906361535</v>
      </c>
      <c r="Q19" s="99">
        <f t="shared" si="4"/>
        <v>144</v>
      </c>
      <c r="R19" s="100">
        <f t="shared" si="5"/>
        <v>1.347053320860625E-2</v>
      </c>
      <c r="S19" s="217"/>
      <c r="T19" s="218"/>
      <c r="U19" s="217"/>
      <c r="V19" s="218"/>
      <c r="W19" s="21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</row>
    <row r="20" spans="1:41" s="8" customFormat="1" ht="24.75" customHeight="1" x14ac:dyDescent="0.25">
      <c r="A20" s="347" t="s">
        <v>130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6"/>
      <c r="AM20" s="106"/>
      <c r="AN20" s="106"/>
      <c r="AO20" s="107"/>
    </row>
    <row r="21" spans="1:4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41" s="210" customFormat="1" x14ac:dyDescent="0.2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4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4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/>
  </sheetViews>
  <sheetFormatPr defaultColWidth="9.140625" defaultRowHeight="15" x14ac:dyDescent="0.25"/>
  <cols>
    <col min="1" max="1" width="18" style="49" customWidth="1"/>
    <col min="2" max="12" width="6.7109375" style="49" customWidth="1"/>
    <col min="13" max="18" width="6.42578125" style="49" customWidth="1"/>
    <col min="19" max="16384" width="9.140625" style="49"/>
  </cols>
  <sheetData>
    <row r="1" spans="1:23" s="13" customFormat="1" ht="17.25" customHeight="1" x14ac:dyDescent="0.2">
      <c r="A1" s="28" t="s">
        <v>153</v>
      </c>
      <c r="B1" s="30"/>
      <c r="C1" s="30"/>
      <c r="D1" s="30"/>
      <c r="E1" s="20"/>
      <c r="F1" s="20"/>
      <c r="G1" s="20"/>
      <c r="H1" s="20"/>
      <c r="I1" s="20"/>
      <c r="P1" s="115"/>
    </row>
    <row r="2" spans="1:23" ht="17.25" customHeight="1" thickBot="1" x14ac:dyDescent="0.3">
      <c r="A2" s="68" t="s">
        <v>75</v>
      </c>
      <c r="B2" s="46"/>
      <c r="C2" s="46"/>
    </row>
    <row r="3" spans="1:23" ht="24" customHeight="1" x14ac:dyDescent="0.25">
      <c r="A3" s="348" t="s">
        <v>72</v>
      </c>
      <c r="B3" s="350" t="s">
        <v>78</v>
      </c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53" t="s">
        <v>138</v>
      </c>
      <c r="N3" s="354"/>
      <c r="O3" s="355" t="s">
        <v>139</v>
      </c>
      <c r="P3" s="354"/>
      <c r="Q3" s="355" t="s">
        <v>140</v>
      </c>
      <c r="R3" s="356"/>
    </row>
    <row r="4" spans="1:23" ht="17.25" customHeight="1" thickBot="1" x14ac:dyDescent="0.3">
      <c r="A4" s="349"/>
      <c r="B4" s="147" t="s">
        <v>4</v>
      </c>
      <c r="C4" s="147" t="s">
        <v>5</v>
      </c>
      <c r="D4" s="147" t="s">
        <v>6</v>
      </c>
      <c r="E4" s="147" t="s">
        <v>7</v>
      </c>
      <c r="F4" s="147" t="s">
        <v>8</v>
      </c>
      <c r="G4" s="148" t="s">
        <v>9</v>
      </c>
      <c r="H4" s="148" t="s">
        <v>63</v>
      </c>
      <c r="I4" s="148" t="s">
        <v>71</v>
      </c>
      <c r="J4" s="183" t="s">
        <v>106</v>
      </c>
      <c r="K4" s="183" t="s">
        <v>121</v>
      </c>
      <c r="L4" s="189" t="s">
        <v>137</v>
      </c>
      <c r="M4" s="150" t="s">
        <v>73</v>
      </c>
      <c r="N4" s="151" t="s">
        <v>74</v>
      </c>
      <c r="O4" s="152" t="s">
        <v>73</v>
      </c>
      <c r="P4" s="151" t="s">
        <v>74</v>
      </c>
      <c r="Q4" s="152" t="s">
        <v>73</v>
      </c>
      <c r="R4" s="162" t="s">
        <v>74</v>
      </c>
    </row>
    <row r="5" spans="1:23" ht="17.25" customHeight="1" x14ac:dyDescent="0.25">
      <c r="A5" s="41" t="s">
        <v>10</v>
      </c>
      <c r="B5" s="69">
        <v>75113</v>
      </c>
      <c r="C5" s="69">
        <v>71616</v>
      </c>
      <c r="D5" s="69">
        <v>63770</v>
      </c>
      <c r="E5" s="69">
        <v>59693</v>
      </c>
      <c r="F5" s="69">
        <v>55167</v>
      </c>
      <c r="G5" s="69">
        <v>55412</v>
      </c>
      <c r="H5" s="187">
        <v>55186</v>
      </c>
      <c r="I5" s="187">
        <v>55862</v>
      </c>
      <c r="J5" s="187">
        <v>60389</v>
      </c>
      <c r="K5" s="187">
        <v>65302</v>
      </c>
      <c r="L5" s="70">
        <v>61605</v>
      </c>
      <c r="M5" s="83">
        <f>L5-K5</f>
        <v>-3697</v>
      </c>
      <c r="N5" s="84">
        <f>L5/K5-1</f>
        <v>-5.6613886251569601E-2</v>
      </c>
      <c r="O5" s="85">
        <f>L5-G5</f>
        <v>6193</v>
      </c>
      <c r="P5" s="86">
        <f>L5/G5-1</f>
        <v>0.11176279506244136</v>
      </c>
      <c r="Q5" s="87">
        <f>L5-B5</f>
        <v>-13508</v>
      </c>
      <c r="R5" s="88">
        <f>L5/B5-1</f>
        <v>-0.1798357141906195</v>
      </c>
      <c r="S5"/>
      <c r="T5"/>
      <c r="U5"/>
      <c r="V5"/>
      <c r="W5"/>
    </row>
    <row r="6" spans="1:23" ht="17.25" customHeight="1" x14ac:dyDescent="0.25">
      <c r="A6" s="43" t="s">
        <v>11</v>
      </c>
      <c r="B6" s="50">
        <v>8347</v>
      </c>
      <c r="C6" s="50">
        <v>7934</v>
      </c>
      <c r="D6" s="50">
        <v>7250</v>
      </c>
      <c r="E6" s="50">
        <v>6908</v>
      </c>
      <c r="F6" s="50">
        <v>6491</v>
      </c>
      <c r="G6" s="50">
        <v>6594</v>
      </c>
      <c r="H6" s="190">
        <v>6899</v>
      </c>
      <c r="I6" s="190">
        <v>7394</v>
      </c>
      <c r="J6" s="190">
        <v>8429</v>
      </c>
      <c r="K6" s="190">
        <v>8976</v>
      </c>
      <c r="L6" s="71">
        <v>8580</v>
      </c>
      <c r="M6" s="89">
        <f t="shared" ref="M6:M19" si="0">L6-K6</f>
        <v>-396</v>
      </c>
      <c r="N6" s="90">
        <f t="shared" ref="N6:N19" si="1">L6/K6-1</f>
        <v>-4.4117647058823484E-2</v>
      </c>
      <c r="O6" s="91">
        <f t="shared" ref="O6:O19" si="2">L6-G6</f>
        <v>1986</v>
      </c>
      <c r="P6" s="92">
        <f t="shared" ref="P6:P19" si="3">L6/G6-1</f>
        <v>0.3011828935395815</v>
      </c>
      <c r="Q6" s="93">
        <f t="shared" ref="Q6:Q19" si="4">L6-B6</f>
        <v>233</v>
      </c>
      <c r="R6" s="94">
        <f t="shared" ref="R6:R19" si="5">L6/B6-1</f>
        <v>2.791422067808802E-2</v>
      </c>
      <c r="S6"/>
      <c r="T6"/>
      <c r="U6"/>
      <c r="V6"/>
      <c r="W6"/>
    </row>
    <row r="7" spans="1:23" ht="17.25" customHeight="1" x14ac:dyDescent="0.25">
      <c r="A7" s="43" t="s">
        <v>12</v>
      </c>
      <c r="B7" s="50">
        <v>6688</v>
      </c>
      <c r="C7" s="50">
        <v>6512</v>
      </c>
      <c r="D7" s="50">
        <v>5986</v>
      </c>
      <c r="E7" s="50">
        <v>5827</v>
      </c>
      <c r="F7" s="50">
        <v>5227</v>
      </c>
      <c r="G7" s="50">
        <v>5420</v>
      </c>
      <c r="H7" s="190">
        <v>5171</v>
      </c>
      <c r="I7" s="190">
        <v>5117</v>
      </c>
      <c r="J7" s="190">
        <v>5523</v>
      </c>
      <c r="K7" s="190">
        <v>6045</v>
      </c>
      <c r="L7" s="71">
        <v>5715</v>
      </c>
      <c r="M7" s="89">
        <f t="shared" si="0"/>
        <v>-330</v>
      </c>
      <c r="N7" s="90">
        <f t="shared" si="1"/>
        <v>-5.4590570719602938E-2</v>
      </c>
      <c r="O7" s="91">
        <f t="shared" si="2"/>
        <v>295</v>
      </c>
      <c r="P7" s="92">
        <f t="shared" si="3"/>
        <v>5.4428044280442789E-2</v>
      </c>
      <c r="Q7" s="93">
        <f t="shared" si="4"/>
        <v>-973</v>
      </c>
      <c r="R7" s="94">
        <f t="shared" si="5"/>
        <v>-0.14548444976076558</v>
      </c>
      <c r="S7"/>
      <c r="T7"/>
      <c r="U7"/>
      <c r="V7"/>
      <c r="W7"/>
    </row>
    <row r="8" spans="1:23" ht="17.25" customHeight="1" x14ac:dyDescent="0.25">
      <c r="A8" s="43" t="s">
        <v>13</v>
      </c>
      <c r="B8" s="50">
        <v>5104</v>
      </c>
      <c r="C8" s="50">
        <v>4895</v>
      </c>
      <c r="D8" s="50">
        <v>4220</v>
      </c>
      <c r="E8" s="50">
        <v>3907</v>
      </c>
      <c r="F8" s="50">
        <v>3624</v>
      </c>
      <c r="G8" s="50">
        <v>3667</v>
      </c>
      <c r="H8" s="190">
        <v>3583</v>
      </c>
      <c r="I8" s="190">
        <v>3698</v>
      </c>
      <c r="J8" s="190">
        <v>4035</v>
      </c>
      <c r="K8" s="190">
        <v>4191</v>
      </c>
      <c r="L8" s="71">
        <v>4126</v>
      </c>
      <c r="M8" s="89">
        <f t="shared" si="0"/>
        <v>-65</v>
      </c>
      <c r="N8" s="90">
        <f t="shared" si="1"/>
        <v>-1.5509424958243812E-2</v>
      </c>
      <c r="O8" s="91">
        <f t="shared" si="2"/>
        <v>459</v>
      </c>
      <c r="P8" s="92">
        <f t="shared" si="3"/>
        <v>0.12517043905099534</v>
      </c>
      <c r="Q8" s="93">
        <f t="shared" si="4"/>
        <v>-978</v>
      </c>
      <c r="R8" s="94">
        <f t="shared" si="5"/>
        <v>-0.19161442006269591</v>
      </c>
      <c r="S8"/>
      <c r="T8"/>
      <c r="U8"/>
      <c r="V8"/>
      <c r="W8"/>
    </row>
    <row r="9" spans="1:23" ht="17.25" customHeight="1" x14ac:dyDescent="0.25">
      <c r="A9" s="43" t="s">
        <v>14</v>
      </c>
      <c r="B9" s="50">
        <v>3875</v>
      </c>
      <c r="C9" s="50">
        <v>3712</v>
      </c>
      <c r="D9" s="50">
        <v>3407</v>
      </c>
      <c r="E9" s="50">
        <v>3010</v>
      </c>
      <c r="F9" s="50">
        <v>2870</v>
      </c>
      <c r="G9" s="50">
        <v>2859</v>
      </c>
      <c r="H9" s="190">
        <v>3001</v>
      </c>
      <c r="I9" s="190">
        <v>3029</v>
      </c>
      <c r="J9" s="190">
        <v>3326</v>
      </c>
      <c r="K9" s="190">
        <v>3638</v>
      </c>
      <c r="L9" s="71">
        <v>3448</v>
      </c>
      <c r="M9" s="89">
        <f t="shared" si="0"/>
        <v>-190</v>
      </c>
      <c r="N9" s="90">
        <f t="shared" si="1"/>
        <v>-5.2226498075865879E-2</v>
      </c>
      <c r="O9" s="91">
        <f t="shared" si="2"/>
        <v>589</v>
      </c>
      <c r="P9" s="92">
        <f t="shared" si="3"/>
        <v>0.20601608954179773</v>
      </c>
      <c r="Q9" s="93">
        <f t="shared" si="4"/>
        <v>-427</v>
      </c>
      <c r="R9" s="94">
        <f t="shared" si="5"/>
        <v>-0.11019354838709683</v>
      </c>
      <c r="S9"/>
      <c r="T9"/>
      <c r="U9"/>
      <c r="V9"/>
      <c r="W9"/>
    </row>
    <row r="10" spans="1:23" ht="17.25" customHeight="1" x14ac:dyDescent="0.25">
      <c r="A10" s="43" t="s">
        <v>15</v>
      </c>
      <c r="B10" s="50">
        <v>1859</v>
      </c>
      <c r="C10" s="50">
        <v>1828</v>
      </c>
      <c r="D10" s="50">
        <v>1644</v>
      </c>
      <c r="E10" s="50">
        <v>1359</v>
      </c>
      <c r="F10" s="50">
        <v>1206</v>
      </c>
      <c r="G10" s="50">
        <v>1296</v>
      </c>
      <c r="H10" s="190">
        <v>1188</v>
      </c>
      <c r="I10" s="190">
        <v>1249</v>
      </c>
      <c r="J10" s="190">
        <v>1364</v>
      </c>
      <c r="K10" s="190">
        <v>1563</v>
      </c>
      <c r="L10" s="71">
        <v>1380</v>
      </c>
      <c r="M10" s="89">
        <f t="shared" si="0"/>
        <v>-183</v>
      </c>
      <c r="N10" s="90">
        <f t="shared" si="1"/>
        <v>-0.11708253358925147</v>
      </c>
      <c r="O10" s="91">
        <f t="shared" si="2"/>
        <v>84</v>
      </c>
      <c r="P10" s="92">
        <f t="shared" si="3"/>
        <v>6.4814814814814881E-2</v>
      </c>
      <c r="Q10" s="93">
        <f t="shared" si="4"/>
        <v>-479</v>
      </c>
      <c r="R10" s="94">
        <f t="shared" si="5"/>
        <v>-0.25766541151156541</v>
      </c>
      <c r="S10"/>
      <c r="T10"/>
      <c r="U10"/>
      <c r="V10"/>
      <c r="W10"/>
    </row>
    <row r="11" spans="1:23" ht="17.25" customHeight="1" x14ac:dyDescent="0.25">
      <c r="A11" s="43" t="s">
        <v>16</v>
      </c>
      <c r="B11" s="50">
        <v>5495</v>
      </c>
      <c r="C11" s="50">
        <v>5300</v>
      </c>
      <c r="D11" s="50">
        <v>4637</v>
      </c>
      <c r="E11" s="50">
        <v>4216</v>
      </c>
      <c r="F11" s="50">
        <v>3952</v>
      </c>
      <c r="G11" s="50">
        <v>3989</v>
      </c>
      <c r="H11" s="190">
        <v>3944</v>
      </c>
      <c r="I11" s="190">
        <v>4125</v>
      </c>
      <c r="J11" s="190">
        <v>4441</v>
      </c>
      <c r="K11" s="190">
        <v>4946</v>
      </c>
      <c r="L11" s="71">
        <v>4693</v>
      </c>
      <c r="M11" s="89">
        <f t="shared" si="0"/>
        <v>-253</v>
      </c>
      <c r="N11" s="90">
        <f t="shared" si="1"/>
        <v>-5.1152446421350639E-2</v>
      </c>
      <c r="O11" s="91">
        <f t="shared" si="2"/>
        <v>704</v>
      </c>
      <c r="P11" s="92">
        <f t="shared" si="3"/>
        <v>0.17648533467034344</v>
      </c>
      <c r="Q11" s="93">
        <f t="shared" si="4"/>
        <v>-802</v>
      </c>
      <c r="R11" s="94">
        <f t="shared" si="5"/>
        <v>-0.14595086442220195</v>
      </c>
      <c r="S11"/>
      <c r="T11"/>
      <c r="U11"/>
      <c r="V11"/>
      <c r="W11"/>
    </row>
    <row r="12" spans="1:23" ht="17.25" customHeight="1" x14ac:dyDescent="0.25">
      <c r="A12" s="43" t="s">
        <v>17</v>
      </c>
      <c r="B12" s="50">
        <v>2619</v>
      </c>
      <c r="C12" s="50">
        <v>2458</v>
      </c>
      <c r="D12" s="50">
        <v>2328</v>
      </c>
      <c r="E12" s="50">
        <v>2199</v>
      </c>
      <c r="F12" s="50">
        <v>2047</v>
      </c>
      <c r="G12" s="50">
        <v>2019</v>
      </c>
      <c r="H12" s="190">
        <v>2118</v>
      </c>
      <c r="I12" s="190">
        <v>2087</v>
      </c>
      <c r="J12" s="190">
        <v>2255</v>
      </c>
      <c r="K12" s="190">
        <v>2420</v>
      </c>
      <c r="L12" s="71">
        <v>2364</v>
      </c>
      <c r="M12" s="89">
        <f t="shared" si="0"/>
        <v>-56</v>
      </c>
      <c r="N12" s="90">
        <f t="shared" si="1"/>
        <v>-2.3140495867768562E-2</v>
      </c>
      <c r="O12" s="91">
        <f t="shared" si="2"/>
        <v>345</v>
      </c>
      <c r="P12" s="92">
        <f t="shared" si="3"/>
        <v>0.17087667161961373</v>
      </c>
      <c r="Q12" s="93">
        <f t="shared" si="4"/>
        <v>-255</v>
      </c>
      <c r="R12" s="94">
        <f t="shared" si="5"/>
        <v>-9.7365406643757146E-2</v>
      </c>
      <c r="S12"/>
      <c r="T12"/>
      <c r="U12"/>
      <c r="V12"/>
      <c r="W12"/>
    </row>
    <row r="13" spans="1:23" ht="17.25" customHeight="1" x14ac:dyDescent="0.25">
      <c r="A13" s="43" t="s">
        <v>18</v>
      </c>
      <c r="B13" s="50">
        <v>4624</v>
      </c>
      <c r="C13" s="50">
        <v>4439</v>
      </c>
      <c r="D13" s="50">
        <v>3676</v>
      </c>
      <c r="E13" s="50">
        <v>3792</v>
      </c>
      <c r="F13" s="50">
        <v>3325</v>
      </c>
      <c r="G13" s="50">
        <v>3290</v>
      </c>
      <c r="H13" s="190">
        <v>3359</v>
      </c>
      <c r="I13" s="190">
        <v>3142</v>
      </c>
      <c r="J13" s="190">
        <v>3376</v>
      </c>
      <c r="K13" s="190">
        <v>3498</v>
      </c>
      <c r="L13" s="71">
        <v>3236</v>
      </c>
      <c r="M13" s="89">
        <f t="shared" si="0"/>
        <v>-262</v>
      </c>
      <c r="N13" s="90">
        <f t="shared" si="1"/>
        <v>-7.48999428244711E-2</v>
      </c>
      <c r="O13" s="91">
        <f t="shared" si="2"/>
        <v>-54</v>
      </c>
      <c r="P13" s="92">
        <f t="shared" si="3"/>
        <v>-1.6413373860182379E-2</v>
      </c>
      <c r="Q13" s="93">
        <f t="shared" si="4"/>
        <v>-1388</v>
      </c>
      <c r="R13" s="94">
        <f t="shared" si="5"/>
        <v>-0.30017301038062283</v>
      </c>
      <c r="S13"/>
      <c r="T13"/>
      <c r="U13"/>
      <c r="V13"/>
      <c r="W13"/>
    </row>
    <row r="14" spans="1:23" ht="17.25" customHeight="1" x14ac:dyDescent="0.25">
      <c r="A14" s="43" t="s">
        <v>19</v>
      </c>
      <c r="B14" s="50">
        <v>3978</v>
      </c>
      <c r="C14" s="50">
        <v>3873</v>
      </c>
      <c r="D14" s="50">
        <v>3449</v>
      </c>
      <c r="E14" s="50">
        <v>3096</v>
      </c>
      <c r="F14" s="50">
        <v>2908</v>
      </c>
      <c r="G14" s="50">
        <v>2975</v>
      </c>
      <c r="H14" s="190">
        <v>2982</v>
      </c>
      <c r="I14" s="190">
        <v>3025</v>
      </c>
      <c r="J14" s="190">
        <v>3226</v>
      </c>
      <c r="K14" s="190">
        <v>3603</v>
      </c>
      <c r="L14" s="71">
        <v>3236</v>
      </c>
      <c r="M14" s="89">
        <f t="shared" si="0"/>
        <v>-367</v>
      </c>
      <c r="N14" s="90">
        <f t="shared" si="1"/>
        <v>-0.10185956147654729</v>
      </c>
      <c r="O14" s="91">
        <f t="shared" si="2"/>
        <v>261</v>
      </c>
      <c r="P14" s="92">
        <f t="shared" si="3"/>
        <v>8.7731092436974745E-2</v>
      </c>
      <c r="Q14" s="93">
        <f t="shared" si="4"/>
        <v>-742</v>
      </c>
      <c r="R14" s="94">
        <f t="shared" si="5"/>
        <v>-0.18652589240824535</v>
      </c>
      <c r="S14"/>
      <c r="T14"/>
      <c r="U14"/>
      <c r="V14"/>
      <c r="W14"/>
    </row>
    <row r="15" spans="1:23" ht="17.25" customHeight="1" x14ac:dyDescent="0.25">
      <c r="A15" s="43" t="s">
        <v>20</v>
      </c>
      <c r="B15" s="50">
        <v>4328</v>
      </c>
      <c r="C15" s="50">
        <v>4138</v>
      </c>
      <c r="D15" s="50">
        <v>3696</v>
      </c>
      <c r="E15" s="50">
        <v>3603</v>
      </c>
      <c r="F15" s="50">
        <v>3662</v>
      </c>
      <c r="G15" s="50">
        <v>3525</v>
      </c>
      <c r="H15" s="190">
        <v>3443</v>
      </c>
      <c r="I15" s="190">
        <v>3399</v>
      </c>
      <c r="J15" s="190">
        <v>3528</v>
      </c>
      <c r="K15" s="190">
        <v>3858</v>
      </c>
      <c r="L15" s="71">
        <v>3591</v>
      </c>
      <c r="M15" s="89">
        <f t="shared" si="0"/>
        <v>-267</v>
      </c>
      <c r="N15" s="90">
        <f t="shared" si="1"/>
        <v>-6.9206842923794754E-2</v>
      </c>
      <c r="O15" s="91">
        <f t="shared" si="2"/>
        <v>66</v>
      </c>
      <c r="P15" s="92">
        <f t="shared" si="3"/>
        <v>1.8723404255319043E-2</v>
      </c>
      <c r="Q15" s="93">
        <f t="shared" si="4"/>
        <v>-737</v>
      </c>
      <c r="R15" s="94">
        <f t="shared" si="5"/>
        <v>-0.17028650646950094</v>
      </c>
      <c r="S15"/>
      <c r="T15"/>
      <c r="U15"/>
      <c r="V15"/>
      <c r="W15"/>
    </row>
    <row r="16" spans="1:23" ht="17.25" customHeight="1" x14ac:dyDescent="0.25">
      <c r="A16" s="43" t="s">
        <v>21</v>
      </c>
      <c r="B16" s="50">
        <v>8689</v>
      </c>
      <c r="C16" s="50">
        <v>8198</v>
      </c>
      <c r="D16" s="50">
        <v>7208</v>
      </c>
      <c r="E16" s="50">
        <v>6661</v>
      </c>
      <c r="F16" s="50">
        <v>6123</v>
      </c>
      <c r="G16" s="50">
        <v>6137</v>
      </c>
      <c r="H16" s="190">
        <v>6012</v>
      </c>
      <c r="I16" s="190">
        <v>6059</v>
      </c>
      <c r="J16" s="190">
        <v>6316</v>
      </c>
      <c r="K16" s="190">
        <v>7061</v>
      </c>
      <c r="L16" s="71">
        <v>6593</v>
      </c>
      <c r="M16" s="89">
        <f t="shared" si="0"/>
        <v>-468</v>
      </c>
      <c r="N16" s="90">
        <f t="shared" si="1"/>
        <v>-6.627956380116129E-2</v>
      </c>
      <c r="O16" s="91">
        <f t="shared" si="2"/>
        <v>456</v>
      </c>
      <c r="P16" s="92">
        <f t="shared" si="3"/>
        <v>7.4303405572755388E-2</v>
      </c>
      <c r="Q16" s="93">
        <f t="shared" si="4"/>
        <v>-2096</v>
      </c>
      <c r="R16" s="94">
        <f t="shared" si="5"/>
        <v>-0.24122453677062949</v>
      </c>
      <c r="S16"/>
      <c r="T16"/>
      <c r="U16"/>
      <c r="V16"/>
      <c r="W16"/>
    </row>
    <row r="17" spans="1:23" ht="17.25" customHeight="1" x14ac:dyDescent="0.25">
      <c r="A17" s="43" t="s">
        <v>22</v>
      </c>
      <c r="B17" s="50">
        <v>4657</v>
      </c>
      <c r="C17" s="50">
        <v>4537</v>
      </c>
      <c r="D17" s="50">
        <v>4215</v>
      </c>
      <c r="E17" s="50">
        <v>3875</v>
      </c>
      <c r="F17" s="50">
        <v>3683</v>
      </c>
      <c r="G17" s="50">
        <v>3732</v>
      </c>
      <c r="H17" s="190">
        <v>3668</v>
      </c>
      <c r="I17" s="190">
        <v>3619</v>
      </c>
      <c r="J17" s="190">
        <v>3927</v>
      </c>
      <c r="K17" s="190">
        <v>4236</v>
      </c>
      <c r="L17" s="71">
        <v>4068</v>
      </c>
      <c r="M17" s="89">
        <f t="shared" si="0"/>
        <v>-168</v>
      </c>
      <c r="N17" s="90">
        <f t="shared" si="1"/>
        <v>-3.966005665722383E-2</v>
      </c>
      <c r="O17" s="91">
        <f t="shared" si="2"/>
        <v>336</v>
      </c>
      <c r="P17" s="92">
        <f t="shared" si="3"/>
        <v>9.0032154340836001E-2</v>
      </c>
      <c r="Q17" s="93">
        <f t="shared" si="4"/>
        <v>-589</v>
      </c>
      <c r="R17" s="94">
        <f t="shared" si="5"/>
        <v>-0.12647627227829072</v>
      </c>
      <c r="S17"/>
      <c r="T17"/>
      <c r="U17"/>
      <c r="V17"/>
      <c r="W17"/>
    </row>
    <row r="18" spans="1:23" ht="17.25" customHeight="1" x14ac:dyDescent="0.25">
      <c r="A18" s="43" t="s">
        <v>23</v>
      </c>
      <c r="B18" s="50">
        <v>5126</v>
      </c>
      <c r="C18" s="50">
        <v>4839</v>
      </c>
      <c r="D18" s="50">
        <v>4055</v>
      </c>
      <c r="E18" s="50">
        <v>3703</v>
      </c>
      <c r="F18" s="50">
        <v>3467</v>
      </c>
      <c r="G18" s="50">
        <v>3426</v>
      </c>
      <c r="H18" s="190">
        <v>3477</v>
      </c>
      <c r="I18" s="190">
        <v>3460</v>
      </c>
      <c r="J18" s="190">
        <v>3775</v>
      </c>
      <c r="K18" s="190">
        <v>3937</v>
      </c>
      <c r="L18" s="71">
        <v>3865</v>
      </c>
      <c r="M18" s="89">
        <f t="shared" si="0"/>
        <v>-72</v>
      </c>
      <c r="N18" s="90">
        <f t="shared" si="1"/>
        <v>-1.8288036576073141E-2</v>
      </c>
      <c r="O18" s="91">
        <f t="shared" si="2"/>
        <v>439</v>
      </c>
      <c r="P18" s="92">
        <f t="shared" si="3"/>
        <v>0.12813776999416238</v>
      </c>
      <c r="Q18" s="93">
        <f t="shared" si="4"/>
        <v>-1261</v>
      </c>
      <c r="R18" s="94">
        <f t="shared" si="5"/>
        <v>-0.24600078033554429</v>
      </c>
      <c r="S18"/>
      <c r="T18"/>
      <c r="U18"/>
      <c r="V18"/>
      <c r="W18"/>
    </row>
    <row r="19" spans="1:23" ht="17.25" customHeight="1" thickBot="1" x14ac:dyDescent="0.3">
      <c r="A19" s="42" t="s">
        <v>24</v>
      </c>
      <c r="B19" s="53">
        <v>9724</v>
      </c>
      <c r="C19" s="53">
        <v>8953</v>
      </c>
      <c r="D19" s="53">
        <v>7999</v>
      </c>
      <c r="E19" s="53">
        <v>7537</v>
      </c>
      <c r="F19" s="53">
        <v>6582</v>
      </c>
      <c r="G19" s="53">
        <v>6483</v>
      </c>
      <c r="H19" s="188">
        <v>6341</v>
      </c>
      <c r="I19" s="188">
        <v>6459</v>
      </c>
      <c r="J19" s="188">
        <v>6868</v>
      </c>
      <c r="K19" s="188">
        <v>7330</v>
      </c>
      <c r="L19" s="72">
        <v>6710</v>
      </c>
      <c r="M19" s="95">
        <f t="shared" si="0"/>
        <v>-620</v>
      </c>
      <c r="N19" s="96">
        <f t="shared" si="1"/>
        <v>-8.4583901773533476E-2</v>
      </c>
      <c r="O19" s="97">
        <f t="shared" si="2"/>
        <v>227</v>
      </c>
      <c r="P19" s="98">
        <f t="shared" si="3"/>
        <v>3.5014653709702248E-2</v>
      </c>
      <c r="Q19" s="99">
        <f t="shared" si="4"/>
        <v>-3014</v>
      </c>
      <c r="R19" s="100">
        <f t="shared" si="5"/>
        <v>-0.30995475113122173</v>
      </c>
      <c r="S19"/>
      <c r="T19"/>
      <c r="U19"/>
      <c r="V19"/>
      <c r="W19"/>
    </row>
    <row r="20" spans="1:23" s="8" customFormat="1" ht="29.25" customHeight="1" x14ac:dyDescent="0.15">
      <c r="A20" s="347" t="s">
        <v>130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</row>
    <row r="21" spans="1:23" ht="17.25" customHeight="1" x14ac:dyDescent="0.25">
      <c r="A21" s="243" t="s">
        <v>110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23" s="210" customFormat="1" x14ac:dyDescent="0.2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23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0"/>
      <c r="N23" s="210"/>
      <c r="O23" s="210"/>
      <c r="P23" s="210"/>
      <c r="Q23" s="210"/>
      <c r="R23" s="210"/>
    </row>
    <row r="24" spans="1:23" x14ac:dyDescent="0.25">
      <c r="M24" s="210"/>
      <c r="N24" s="210"/>
      <c r="O24" s="210"/>
      <c r="P24" s="210"/>
      <c r="Q24" s="210"/>
      <c r="R24" s="210"/>
    </row>
  </sheetData>
  <mergeCells count="6">
    <mergeCell ref="A20:R20"/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A2" sqref="A2"/>
    </sheetView>
  </sheetViews>
  <sheetFormatPr defaultRowHeight="15" x14ac:dyDescent="0.25"/>
  <cols>
    <col min="1" max="1" width="12.85546875" style="210" customWidth="1"/>
    <col min="2" max="2" width="6.5703125" style="210" customWidth="1"/>
    <col min="3" max="6" width="6.42578125" style="210" customWidth="1"/>
    <col min="7" max="15" width="7.140625" style="210" customWidth="1"/>
    <col min="16" max="16" width="7.5703125" style="210" customWidth="1"/>
  </cols>
  <sheetData>
    <row r="1" spans="1:21" x14ac:dyDescent="0.25">
      <c r="A1" s="55" t="s">
        <v>154</v>
      </c>
      <c r="B1" s="5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15"/>
      <c r="P1" s="264"/>
    </row>
    <row r="2" spans="1:21" ht="15.75" thickBot="1" x14ac:dyDescent="0.3">
      <c r="A2" s="68" t="s">
        <v>75</v>
      </c>
      <c r="B2" s="46"/>
      <c r="C2" s="46"/>
      <c r="D2" s="46"/>
      <c r="E2" s="46"/>
      <c r="F2" s="46"/>
      <c r="G2" s="264"/>
      <c r="I2" s="46"/>
      <c r="J2" s="46"/>
      <c r="K2" s="46" t="s">
        <v>0</v>
      </c>
      <c r="L2" s="46"/>
      <c r="M2" s="46"/>
      <c r="N2" s="46"/>
      <c r="O2" s="46"/>
      <c r="P2" s="264"/>
    </row>
    <row r="3" spans="1:21" ht="30" customHeight="1" x14ac:dyDescent="0.25">
      <c r="A3" s="380" t="s">
        <v>77</v>
      </c>
      <c r="B3" s="381"/>
      <c r="C3" s="373" t="s">
        <v>76</v>
      </c>
      <c r="D3" s="362"/>
      <c r="E3" s="363"/>
      <c r="F3" s="391" t="s">
        <v>108</v>
      </c>
      <c r="G3" s="361" t="s">
        <v>79</v>
      </c>
      <c r="H3" s="362"/>
      <c r="I3" s="362"/>
      <c r="J3" s="373" t="s">
        <v>80</v>
      </c>
      <c r="K3" s="362"/>
      <c r="L3" s="363"/>
      <c r="M3" s="361" t="s">
        <v>102</v>
      </c>
      <c r="N3" s="362"/>
      <c r="O3" s="363"/>
      <c r="Q3" s="268"/>
      <c r="R3" s="268"/>
      <c r="S3" s="268"/>
      <c r="T3" s="268"/>
      <c r="U3" s="268"/>
    </row>
    <row r="4" spans="1:21" ht="15" customHeight="1" x14ac:dyDescent="0.25">
      <c r="A4" s="382"/>
      <c r="B4" s="383"/>
      <c r="C4" s="386" t="s">
        <v>62</v>
      </c>
      <c r="D4" s="364" t="s">
        <v>2</v>
      </c>
      <c r="E4" s="365"/>
      <c r="F4" s="392"/>
      <c r="G4" s="366" t="s">
        <v>1</v>
      </c>
      <c r="H4" s="369" t="s">
        <v>2</v>
      </c>
      <c r="I4" s="370"/>
      <c r="J4" s="377" t="s">
        <v>1</v>
      </c>
      <c r="K4" s="369" t="s">
        <v>2</v>
      </c>
      <c r="L4" s="376"/>
      <c r="M4" s="366" t="s">
        <v>1</v>
      </c>
      <c r="N4" s="369" t="s">
        <v>2</v>
      </c>
      <c r="O4" s="376"/>
      <c r="Q4" s="268"/>
      <c r="R4" s="268"/>
      <c r="S4" s="268"/>
      <c r="T4" s="268"/>
      <c r="U4" s="268"/>
    </row>
    <row r="5" spans="1:21" ht="15" customHeight="1" x14ac:dyDescent="0.25">
      <c r="A5" s="382"/>
      <c r="B5" s="383"/>
      <c r="C5" s="387"/>
      <c r="D5" s="389" t="s">
        <v>84</v>
      </c>
      <c r="E5" s="374" t="s">
        <v>109</v>
      </c>
      <c r="F5" s="392"/>
      <c r="G5" s="367"/>
      <c r="H5" s="371" t="s">
        <v>3</v>
      </c>
      <c r="I5" s="371" t="s">
        <v>84</v>
      </c>
      <c r="J5" s="378"/>
      <c r="K5" s="371" t="s">
        <v>3</v>
      </c>
      <c r="L5" s="374" t="s">
        <v>84</v>
      </c>
      <c r="M5" s="367"/>
      <c r="N5" s="371" t="s">
        <v>3</v>
      </c>
      <c r="O5" s="374" t="s">
        <v>84</v>
      </c>
      <c r="Q5" s="265"/>
      <c r="R5" s="268"/>
      <c r="S5" s="268"/>
      <c r="T5" s="268"/>
      <c r="U5" s="268"/>
    </row>
    <row r="6" spans="1:21" ht="15.75" thickBot="1" x14ac:dyDescent="0.3">
      <c r="A6" s="384"/>
      <c r="B6" s="385"/>
      <c r="C6" s="388"/>
      <c r="D6" s="390"/>
      <c r="E6" s="375"/>
      <c r="F6" s="393"/>
      <c r="G6" s="368"/>
      <c r="H6" s="372"/>
      <c r="I6" s="372"/>
      <c r="J6" s="379"/>
      <c r="K6" s="372"/>
      <c r="L6" s="375"/>
      <c r="M6" s="368"/>
      <c r="N6" s="372"/>
      <c r="O6" s="375"/>
    </row>
    <row r="7" spans="1:21" x14ac:dyDescent="0.25">
      <c r="A7" s="341" t="s">
        <v>5</v>
      </c>
      <c r="B7" s="342"/>
      <c r="C7" s="201">
        <v>123</v>
      </c>
      <c r="D7" s="191">
        <v>122</v>
      </c>
      <c r="E7" s="59">
        <v>1</v>
      </c>
      <c r="F7" s="14">
        <v>247.71</v>
      </c>
      <c r="G7" s="16">
        <v>1965</v>
      </c>
      <c r="H7" s="191">
        <v>938</v>
      </c>
      <c r="I7" s="194">
        <v>1940</v>
      </c>
      <c r="J7" s="15">
        <v>987</v>
      </c>
      <c r="K7" s="191">
        <v>479</v>
      </c>
      <c r="L7" s="59">
        <v>978</v>
      </c>
      <c r="M7" s="201">
        <v>578</v>
      </c>
      <c r="N7" s="191">
        <v>306</v>
      </c>
      <c r="O7" s="59">
        <v>567</v>
      </c>
      <c r="P7" s="17"/>
      <c r="Q7" s="264"/>
      <c r="R7" s="264"/>
      <c r="S7" s="264"/>
      <c r="T7" s="264"/>
      <c r="U7" s="264"/>
    </row>
    <row r="8" spans="1:21" x14ac:dyDescent="0.25">
      <c r="A8" s="341" t="s">
        <v>6</v>
      </c>
      <c r="B8" s="342"/>
      <c r="C8" s="201">
        <v>124</v>
      </c>
      <c r="D8" s="191">
        <v>123</v>
      </c>
      <c r="E8" s="59">
        <v>1</v>
      </c>
      <c r="F8" s="14">
        <v>265.67</v>
      </c>
      <c r="G8" s="16">
        <v>1965</v>
      </c>
      <c r="H8" s="191">
        <v>938</v>
      </c>
      <c r="I8" s="194">
        <v>1933</v>
      </c>
      <c r="J8" s="15">
        <v>993</v>
      </c>
      <c r="K8" s="191">
        <v>381</v>
      </c>
      <c r="L8" s="59">
        <v>971</v>
      </c>
      <c r="M8" s="201">
        <v>585</v>
      </c>
      <c r="N8" s="191">
        <v>282</v>
      </c>
      <c r="O8" s="59">
        <v>578</v>
      </c>
      <c r="P8" s="17"/>
      <c r="Q8" s="264"/>
      <c r="R8" s="264"/>
      <c r="S8" s="264"/>
      <c r="T8" s="264"/>
      <c r="U8" s="264"/>
    </row>
    <row r="9" spans="1:21" x14ac:dyDescent="0.25">
      <c r="A9" s="341" t="s">
        <v>7</v>
      </c>
      <c r="B9" s="342"/>
      <c r="C9" s="201">
        <v>127</v>
      </c>
      <c r="D9" s="191">
        <v>126</v>
      </c>
      <c r="E9" s="59">
        <v>1</v>
      </c>
      <c r="F9" s="14">
        <v>277.43</v>
      </c>
      <c r="G9" s="16">
        <v>2040</v>
      </c>
      <c r="H9" s="191">
        <v>929</v>
      </c>
      <c r="I9" s="194">
        <v>2000</v>
      </c>
      <c r="J9" s="193">
        <v>842</v>
      </c>
      <c r="K9" s="191">
        <v>432</v>
      </c>
      <c r="L9" s="59">
        <v>826</v>
      </c>
      <c r="M9" s="201">
        <v>583</v>
      </c>
      <c r="N9" s="191">
        <v>292</v>
      </c>
      <c r="O9" s="59">
        <v>569</v>
      </c>
      <c r="P9" s="17"/>
      <c r="Q9" s="264"/>
      <c r="R9" s="264"/>
      <c r="S9" s="264"/>
      <c r="T9" s="264"/>
      <c r="U9" s="264"/>
    </row>
    <row r="10" spans="1:21" x14ac:dyDescent="0.25">
      <c r="A10" s="341" t="s">
        <v>8</v>
      </c>
      <c r="B10" s="342"/>
      <c r="C10" s="201">
        <v>131</v>
      </c>
      <c r="D10" s="191">
        <v>130</v>
      </c>
      <c r="E10" s="59">
        <v>1</v>
      </c>
      <c r="F10" s="14">
        <v>309.14</v>
      </c>
      <c r="G10" s="201">
        <v>2201</v>
      </c>
      <c r="H10" s="191">
        <v>994</v>
      </c>
      <c r="I10" s="194">
        <v>2162</v>
      </c>
      <c r="J10" s="193">
        <v>943</v>
      </c>
      <c r="K10" s="191">
        <v>533</v>
      </c>
      <c r="L10" s="59">
        <v>922</v>
      </c>
      <c r="M10" s="201">
        <v>645</v>
      </c>
      <c r="N10" s="191">
        <v>270</v>
      </c>
      <c r="O10" s="59">
        <v>632</v>
      </c>
      <c r="P10" s="17"/>
      <c r="Q10" s="264"/>
      <c r="R10" s="264"/>
      <c r="S10" s="264"/>
      <c r="T10" s="264"/>
      <c r="U10" s="264"/>
    </row>
    <row r="11" spans="1:21" x14ac:dyDescent="0.25">
      <c r="A11" s="341" t="s">
        <v>9</v>
      </c>
      <c r="B11" s="342"/>
      <c r="C11" s="201">
        <v>140</v>
      </c>
      <c r="D11" s="191">
        <v>139</v>
      </c>
      <c r="E11" s="59">
        <v>1</v>
      </c>
      <c r="F11" s="14">
        <v>239.6</v>
      </c>
      <c r="G11" s="201">
        <v>2404</v>
      </c>
      <c r="H11" s="191">
        <v>1117</v>
      </c>
      <c r="I11" s="194">
        <v>2369</v>
      </c>
      <c r="J11" s="193">
        <v>1098</v>
      </c>
      <c r="K11" s="191">
        <v>532</v>
      </c>
      <c r="L11" s="59">
        <v>1078</v>
      </c>
      <c r="M11" s="201">
        <v>614</v>
      </c>
      <c r="N11" s="191">
        <v>277</v>
      </c>
      <c r="O11" s="59">
        <v>604</v>
      </c>
      <c r="P11" s="17"/>
      <c r="Q11" s="264"/>
      <c r="R11" s="264"/>
      <c r="S11" s="264"/>
      <c r="T11" s="264"/>
      <c r="U11" s="264"/>
    </row>
    <row r="12" spans="1:21" x14ac:dyDescent="0.25">
      <c r="A12" s="341" t="s">
        <v>63</v>
      </c>
      <c r="B12" s="342"/>
      <c r="C12" s="201">
        <v>146</v>
      </c>
      <c r="D12" s="191">
        <v>145</v>
      </c>
      <c r="E12" s="59">
        <v>1</v>
      </c>
      <c r="F12" s="14">
        <v>361.23</v>
      </c>
      <c r="G12" s="201">
        <v>2612</v>
      </c>
      <c r="H12" s="191">
        <v>1237</v>
      </c>
      <c r="I12" s="194">
        <v>2579</v>
      </c>
      <c r="J12" s="193">
        <v>1095</v>
      </c>
      <c r="K12" s="191">
        <v>464</v>
      </c>
      <c r="L12" s="59">
        <v>1082</v>
      </c>
      <c r="M12" s="201">
        <v>618</v>
      </c>
      <c r="N12" s="191">
        <v>277</v>
      </c>
      <c r="O12" s="59">
        <v>605</v>
      </c>
      <c r="P12" s="17"/>
      <c r="Q12" s="264"/>
      <c r="R12" s="264"/>
      <c r="S12" s="264"/>
      <c r="T12" s="264"/>
      <c r="U12" s="264"/>
    </row>
    <row r="13" spans="1:21" x14ac:dyDescent="0.25">
      <c r="A13" s="341" t="s">
        <v>71</v>
      </c>
      <c r="B13" s="342"/>
      <c r="C13" s="201">
        <v>147</v>
      </c>
      <c r="D13" s="191">
        <v>146</v>
      </c>
      <c r="E13" s="59">
        <v>1</v>
      </c>
      <c r="F13" s="14">
        <v>380.06</v>
      </c>
      <c r="G13" s="201">
        <v>2723</v>
      </c>
      <c r="H13" s="191">
        <v>1280</v>
      </c>
      <c r="I13" s="194">
        <v>2690</v>
      </c>
      <c r="J13" s="193">
        <v>1010</v>
      </c>
      <c r="K13" s="191">
        <v>464</v>
      </c>
      <c r="L13" s="59">
        <v>993</v>
      </c>
      <c r="M13" s="201">
        <v>646</v>
      </c>
      <c r="N13" s="191">
        <v>302</v>
      </c>
      <c r="O13" s="59">
        <v>635</v>
      </c>
      <c r="P13" s="17"/>
    </row>
    <row r="14" spans="1:21" x14ac:dyDescent="0.25">
      <c r="A14" s="341" t="s">
        <v>106</v>
      </c>
      <c r="B14" s="342"/>
      <c r="C14" s="201">
        <v>146</v>
      </c>
      <c r="D14" s="191">
        <v>145</v>
      </c>
      <c r="E14" s="59">
        <v>1</v>
      </c>
      <c r="F14" s="14">
        <v>360.05</v>
      </c>
      <c r="G14" s="201">
        <v>2719</v>
      </c>
      <c r="H14" s="191">
        <v>1292</v>
      </c>
      <c r="I14" s="194">
        <v>2697</v>
      </c>
      <c r="J14" s="193">
        <v>942</v>
      </c>
      <c r="K14" s="191">
        <v>464</v>
      </c>
      <c r="L14" s="59">
        <v>934</v>
      </c>
      <c r="M14" s="201">
        <v>693</v>
      </c>
      <c r="N14" s="191">
        <v>321</v>
      </c>
      <c r="O14" s="59">
        <v>684</v>
      </c>
      <c r="P14" s="17"/>
    </row>
    <row r="15" spans="1:21" x14ac:dyDescent="0.25">
      <c r="A15" s="341" t="s">
        <v>121</v>
      </c>
      <c r="B15" s="342"/>
      <c r="C15" s="201">
        <v>140</v>
      </c>
      <c r="D15" s="191">
        <v>139</v>
      </c>
      <c r="E15" s="59">
        <v>1</v>
      </c>
      <c r="F15" s="14">
        <v>362</v>
      </c>
      <c r="G15" s="201">
        <v>2720</v>
      </c>
      <c r="H15" s="191">
        <v>1267</v>
      </c>
      <c r="I15" s="194">
        <v>2689</v>
      </c>
      <c r="J15" s="193">
        <v>966</v>
      </c>
      <c r="K15" s="191">
        <v>433</v>
      </c>
      <c r="L15" s="59">
        <v>944</v>
      </c>
      <c r="M15" s="201">
        <v>595</v>
      </c>
      <c r="N15" s="191">
        <v>286</v>
      </c>
      <c r="O15" s="59">
        <v>588</v>
      </c>
      <c r="P15" s="17"/>
    </row>
    <row r="16" spans="1:21" x14ac:dyDescent="0.25">
      <c r="A16" s="341" t="s">
        <v>137</v>
      </c>
      <c r="B16" s="342"/>
      <c r="C16" s="201">
        <v>144</v>
      </c>
      <c r="D16" s="191">
        <v>143</v>
      </c>
      <c r="E16" s="59">
        <v>1</v>
      </c>
      <c r="F16" s="14">
        <v>370.15</v>
      </c>
      <c r="G16" s="201">
        <v>2763</v>
      </c>
      <c r="H16" s="191">
        <v>1248</v>
      </c>
      <c r="I16" s="194">
        <v>2725</v>
      </c>
      <c r="J16" s="193">
        <v>926</v>
      </c>
      <c r="K16" s="191">
        <v>424</v>
      </c>
      <c r="L16" s="59">
        <v>909</v>
      </c>
      <c r="M16" s="201">
        <v>710</v>
      </c>
      <c r="N16" s="191">
        <v>310</v>
      </c>
      <c r="O16" s="59">
        <v>693</v>
      </c>
      <c r="P16" s="17"/>
    </row>
    <row r="17" spans="1:18" ht="15.75" thickBot="1" x14ac:dyDescent="0.3">
      <c r="A17" s="343" t="s">
        <v>147</v>
      </c>
      <c r="B17" s="344"/>
      <c r="C17" s="201">
        <v>145</v>
      </c>
      <c r="D17" s="191">
        <v>144</v>
      </c>
      <c r="E17" s="59">
        <v>1</v>
      </c>
      <c r="F17" s="14">
        <v>377.03</v>
      </c>
      <c r="G17" s="201">
        <v>2762</v>
      </c>
      <c r="H17" s="191">
        <v>1213</v>
      </c>
      <c r="I17" s="194">
        <v>2733</v>
      </c>
      <c r="J17" s="38">
        <v>1007</v>
      </c>
      <c r="K17" s="33">
        <v>424</v>
      </c>
      <c r="L17" s="267">
        <v>990</v>
      </c>
      <c r="M17" s="273" t="s">
        <v>28</v>
      </c>
      <c r="N17" s="273" t="s">
        <v>28</v>
      </c>
      <c r="O17" s="58" t="s">
        <v>28</v>
      </c>
      <c r="P17" s="17"/>
      <c r="Q17" s="210"/>
      <c r="R17" s="210"/>
    </row>
    <row r="18" spans="1:18" ht="15" customHeight="1" x14ac:dyDescent="0.25">
      <c r="A18" s="345" t="s">
        <v>144</v>
      </c>
      <c r="B18" s="138" t="s">
        <v>73</v>
      </c>
      <c r="C18" s="130">
        <f>C17-C16</f>
        <v>1</v>
      </c>
      <c r="D18" s="131">
        <f t="shared" ref="D18:L18" si="0">D17-D16</f>
        <v>1</v>
      </c>
      <c r="E18" s="132">
        <f t="shared" si="0"/>
        <v>0</v>
      </c>
      <c r="F18" s="129">
        <f t="shared" si="0"/>
        <v>6.8799999999999955</v>
      </c>
      <c r="G18" s="153">
        <f t="shared" si="0"/>
        <v>-1</v>
      </c>
      <c r="H18" s="131">
        <f t="shared" si="0"/>
        <v>-35</v>
      </c>
      <c r="I18" s="131">
        <f t="shared" si="0"/>
        <v>8</v>
      </c>
      <c r="J18" s="130">
        <f t="shared" si="0"/>
        <v>81</v>
      </c>
      <c r="K18" s="131">
        <f t="shared" si="0"/>
        <v>0</v>
      </c>
      <c r="L18" s="131">
        <f t="shared" si="0"/>
        <v>81</v>
      </c>
      <c r="M18" s="168" t="s">
        <v>28</v>
      </c>
      <c r="N18" s="154" t="s">
        <v>28</v>
      </c>
      <c r="O18" s="155" t="s">
        <v>28</v>
      </c>
      <c r="P18" s="17"/>
      <c r="Q18" s="210"/>
    </row>
    <row r="19" spans="1:18" x14ac:dyDescent="0.25">
      <c r="A19" s="346"/>
      <c r="B19" s="133" t="s">
        <v>74</v>
      </c>
      <c r="C19" s="135">
        <f>C17/C16-1</f>
        <v>6.9444444444444198E-3</v>
      </c>
      <c r="D19" s="136">
        <f t="shared" ref="D19:L19" si="1">D17/D16-1</f>
        <v>6.9930069930070893E-3</v>
      </c>
      <c r="E19" s="137">
        <f t="shared" si="1"/>
        <v>0</v>
      </c>
      <c r="F19" s="134">
        <f t="shared" si="1"/>
        <v>1.8587059300283704E-2</v>
      </c>
      <c r="G19" s="159">
        <f t="shared" si="1"/>
        <v>-3.6192544335866828E-4</v>
      </c>
      <c r="H19" s="136">
        <f t="shared" si="1"/>
        <v>-2.8044871794871806E-2</v>
      </c>
      <c r="I19" s="136">
        <f t="shared" si="1"/>
        <v>2.9357798165137172E-3</v>
      </c>
      <c r="J19" s="135">
        <f t="shared" si="1"/>
        <v>8.7473002159827118E-2</v>
      </c>
      <c r="K19" s="136">
        <f t="shared" si="1"/>
        <v>0</v>
      </c>
      <c r="L19" s="136">
        <f t="shared" si="1"/>
        <v>8.9108910891089188E-2</v>
      </c>
      <c r="M19" s="170" t="s">
        <v>28</v>
      </c>
      <c r="N19" s="160" t="s">
        <v>28</v>
      </c>
      <c r="O19" s="161" t="s">
        <v>28</v>
      </c>
      <c r="P19" s="56"/>
    </row>
    <row r="20" spans="1:18" ht="15" customHeight="1" x14ac:dyDescent="0.25">
      <c r="A20" s="339" t="s">
        <v>145</v>
      </c>
      <c r="B20" s="139" t="s">
        <v>73</v>
      </c>
      <c r="C20" s="141">
        <f>C17-C12</f>
        <v>-1</v>
      </c>
      <c r="D20" s="142">
        <f t="shared" ref="D20:L20" si="2">D17-D12</f>
        <v>-1</v>
      </c>
      <c r="E20" s="143">
        <f t="shared" si="2"/>
        <v>0</v>
      </c>
      <c r="F20" s="140">
        <f t="shared" si="2"/>
        <v>15.799999999999955</v>
      </c>
      <c r="G20" s="156">
        <f t="shared" si="2"/>
        <v>150</v>
      </c>
      <c r="H20" s="142">
        <f t="shared" si="2"/>
        <v>-24</v>
      </c>
      <c r="I20" s="142">
        <f t="shared" si="2"/>
        <v>154</v>
      </c>
      <c r="J20" s="141">
        <f t="shared" si="2"/>
        <v>-88</v>
      </c>
      <c r="K20" s="142">
        <f t="shared" si="2"/>
        <v>-40</v>
      </c>
      <c r="L20" s="142">
        <f t="shared" si="2"/>
        <v>-92</v>
      </c>
      <c r="M20" s="172" t="s">
        <v>28</v>
      </c>
      <c r="N20" s="157" t="s">
        <v>28</v>
      </c>
      <c r="O20" s="158" t="s">
        <v>28</v>
      </c>
    </row>
    <row r="21" spans="1:18" x14ac:dyDescent="0.25">
      <c r="A21" s="346"/>
      <c r="B21" s="133" t="s">
        <v>74</v>
      </c>
      <c r="C21" s="135">
        <f>C17/C12-1</f>
        <v>-6.8493150684931781E-3</v>
      </c>
      <c r="D21" s="136">
        <f t="shared" ref="D21:L21" si="3">D17/D12-1</f>
        <v>-6.8965517241379448E-3</v>
      </c>
      <c r="E21" s="137">
        <f t="shared" si="3"/>
        <v>0</v>
      </c>
      <c r="F21" s="134">
        <f t="shared" si="3"/>
        <v>4.3739445782465358E-2</v>
      </c>
      <c r="G21" s="159">
        <f t="shared" si="3"/>
        <v>5.7427258805512915E-2</v>
      </c>
      <c r="H21" s="136">
        <f t="shared" si="3"/>
        <v>-1.9401778496362154E-2</v>
      </c>
      <c r="I21" s="136">
        <f t="shared" si="3"/>
        <v>5.9713067080263693E-2</v>
      </c>
      <c r="J21" s="135">
        <f t="shared" si="3"/>
        <v>-8.0365296803653008E-2</v>
      </c>
      <c r="K21" s="136">
        <f t="shared" si="3"/>
        <v>-8.6206896551724088E-2</v>
      </c>
      <c r="L21" s="136">
        <f t="shared" si="3"/>
        <v>-8.5027726432532313E-2</v>
      </c>
      <c r="M21" s="170" t="s">
        <v>28</v>
      </c>
      <c r="N21" s="160" t="s">
        <v>28</v>
      </c>
      <c r="O21" s="161" t="s">
        <v>28</v>
      </c>
    </row>
    <row r="22" spans="1:18" ht="15" customHeight="1" x14ac:dyDescent="0.25">
      <c r="A22" s="339" t="s">
        <v>146</v>
      </c>
      <c r="B22" s="139" t="s">
        <v>73</v>
      </c>
      <c r="C22" s="141">
        <f>C17-C7</f>
        <v>22</v>
      </c>
      <c r="D22" s="142">
        <f t="shared" ref="D22:L22" si="4">D17-D7</f>
        <v>22</v>
      </c>
      <c r="E22" s="143">
        <f t="shared" si="4"/>
        <v>0</v>
      </c>
      <c r="F22" s="140">
        <f t="shared" si="4"/>
        <v>129.31999999999996</v>
      </c>
      <c r="G22" s="156">
        <f t="shared" si="4"/>
        <v>797</v>
      </c>
      <c r="H22" s="142">
        <f t="shared" si="4"/>
        <v>275</v>
      </c>
      <c r="I22" s="142">
        <f t="shared" si="4"/>
        <v>793</v>
      </c>
      <c r="J22" s="141">
        <f t="shared" si="4"/>
        <v>20</v>
      </c>
      <c r="K22" s="142">
        <f t="shared" si="4"/>
        <v>-55</v>
      </c>
      <c r="L22" s="142">
        <f t="shared" si="4"/>
        <v>12</v>
      </c>
      <c r="M22" s="172" t="s">
        <v>28</v>
      </c>
      <c r="N22" s="157" t="s">
        <v>28</v>
      </c>
      <c r="O22" s="158" t="s">
        <v>28</v>
      </c>
    </row>
    <row r="23" spans="1:18" ht="15.75" thickBot="1" x14ac:dyDescent="0.3">
      <c r="A23" s="340"/>
      <c r="B23" s="144" t="s">
        <v>74</v>
      </c>
      <c r="C23" s="145">
        <f>C17/C7-1</f>
        <v>0.17886178861788626</v>
      </c>
      <c r="D23" s="146">
        <f t="shared" ref="D23:L23" si="5">D17/D7-1</f>
        <v>0.18032786885245899</v>
      </c>
      <c r="E23" s="167">
        <f t="shared" si="5"/>
        <v>0</v>
      </c>
      <c r="F23" s="163">
        <f t="shared" si="5"/>
        <v>0.52206208873279225</v>
      </c>
      <c r="G23" s="166">
        <f t="shared" si="5"/>
        <v>0.40559796437659035</v>
      </c>
      <c r="H23" s="146">
        <f t="shared" si="5"/>
        <v>0.2931769722814499</v>
      </c>
      <c r="I23" s="146">
        <f t="shared" si="5"/>
        <v>0.40876288659793825</v>
      </c>
      <c r="J23" s="145">
        <f t="shared" si="5"/>
        <v>2.0263424518743633E-2</v>
      </c>
      <c r="K23" s="146">
        <f t="shared" si="5"/>
        <v>-0.1148225469728601</v>
      </c>
      <c r="L23" s="146">
        <f t="shared" si="5"/>
        <v>1.2269938650306678E-2</v>
      </c>
      <c r="M23" s="174" t="s">
        <v>28</v>
      </c>
      <c r="N23" s="164" t="s">
        <v>28</v>
      </c>
      <c r="O23" s="165" t="s">
        <v>28</v>
      </c>
    </row>
    <row r="24" spans="1:18" ht="25.5" customHeight="1" x14ac:dyDescent="0.25">
      <c r="A24" s="360" t="s">
        <v>33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</row>
    <row r="25" spans="1:18" x14ac:dyDescent="0.25">
      <c r="A25" s="243" t="s">
        <v>101</v>
      </c>
      <c r="J25" s="264"/>
      <c r="K25" s="264"/>
    </row>
    <row r="26" spans="1:18" x14ac:dyDescent="0.25">
      <c r="A26" s="243" t="s">
        <v>100</v>
      </c>
      <c r="E26" s="29"/>
      <c r="F26" s="264"/>
      <c r="G26"/>
      <c r="H26" s="29"/>
      <c r="I26" s="29"/>
      <c r="J26" s="264"/>
      <c r="K26" s="264"/>
      <c r="L26" s="29"/>
      <c r="M26" s="29"/>
      <c r="N26" s="29"/>
      <c r="O26" s="29"/>
    </row>
    <row r="27" spans="1:18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264"/>
      <c r="N27" s="264"/>
      <c r="O27" s="37"/>
    </row>
    <row r="28" spans="1:18" x14ac:dyDescent="0.2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264"/>
      <c r="N28" s="264"/>
      <c r="O28" s="63"/>
    </row>
    <row r="29" spans="1:18" x14ac:dyDescent="0.25">
      <c r="E29" s="29"/>
      <c r="F29" s="29"/>
      <c r="G29" s="29"/>
      <c r="H29" s="213"/>
      <c r="I29" s="29"/>
      <c r="J29" s="29"/>
      <c r="K29" s="29"/>
      <c r="L29" s="29"/>
      <c r="M29" s="29"/>
      <c r="N29" s="29"/>
      <c r="O29" s="29"/>
    </row>
    <row r="30" spans="1:18" x14ac:dyDescent="0.25">
      <c r="E30" s="29"/>
      <c r="F30" s="29"/>
      <c r="G30" s="29"/>
      <c r="H30" s="213"/>
      <c r="I30" s="29"/>
      <c r="J30" s="29"/>
      <c r="K30" s="29"/>
      <c r="L30" s="29"/>
      <c r="M30" s="29"/>
      <c r="N30" s="29"/>
      <c r="O30" s="29"/>
    </row>
    <row r="31" spans="1:18" x14ac:dyDescent="0.25">
      <c r="E31" s="29"/>
      <c r="F31" s="29"/>
      <c r="G31" s="29"/>
      <c r="H31" s="214"/>
      <c r="I31" s="29"/>
      <c r="J31" s="29"/>
      <c r="K31" s="29"/>
      <c r="L31" s="29"/>
      <c r="M31" s="29"/>
      <c r="N31" s="29"/>
      <c r="O31" s="29"/>
    </row>
    <row r="32" spans="1:18" x14ac:dyDescent="0.25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x14ac:dyDescent="0.25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x14ac:dyDescent="0.25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x14ac:dyDescent="0.25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x14ac:dyDescent="0.25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x14ac:dyDescent="0.25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x14ac:dyDescent="0.25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x14ac:dyDescent="0.25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x14ac:dyDescent="0.25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</sheetData>
  <mergeCells count="37">
    <mergeCell ref="A10:B10"/>
    <mergeCell ref="A22:A23"/>
    <mergeCell ref="A14:B14"/>
    <mergeCell ref="A15:B15"/>
    <mergeCell ref="A16:B16"/>
    <mergeCell ref="A17:B17"/>
    <mergeCell ref="A18:A19"/>
    <mergeCell ref="A20:A21"/>
    <mergeCell ref="A12:B12"/>
    <mergeCell ref="A13:B13"/>
    <mergeCell ref="A11:B11"/>
    <mergeCell ref="J4:J6"/>
    <mergeCell ref="A3:B6"/>
    <mergeCell ref="C3:E3"/>
    <mergeCell ref="C4:C6"/>
    <mergeCell ref="D5:D6"/>
    <mergeCell ref="E5:E6"/>
    <mergeCell ref="H5:H6"/>
    <mergeCell ref="I5:I6"/>
    <mergeCell ref="F3:F6"/>
    <mergeCell ref="G3:I3"/>
    <mergeCell ref="A24:O24"/>
    <mergeCell ref="M3:O3"/>
    <mergeCell ref="D4:E4"/>
    <mergeCell ref="G4:G6"/>
    <mergeCell ref="H4:I4"/>
    <mergeCell ref="K5:K6"/>
    <mergeCell ref="J3:L3"/>
    <mergeCell ref="L5:L6"/>
    <mergeCell ref="N5:N6"/>
    <mergeCell ref="O5:O6"/>
    <mergeCell ref="A8:B8"/>
    <mergeCell ref="A9:B9"/>
    <mergeCell ref="K4:L4"/>
    <mergeCell ref="M4:M6"/>
    <mergeCell ref="N4:O4"/>
    <mergeCell ref="A7:B7"/>
  </mergeCells>
  <hyperlinks>
    <hyperlink ref="A2" location="OBSAH!A1" tooltip="o" display="zpět na obsah"/>
  </hyperlinks>
  <pageMargins left="0.7" right="0.7" top="0.78740157499999996" bottom="0.78740157499999996" header="0.3" footer="0.3"/>
  <ignoredErrors>
    <ignoredError sqref="C18:L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V44"/>
  <sheetViews>
    <sheetView zoomScaleNormal="100" workbookViewId="0"/>
  </sheetViews>
  <sheetFormatPr defaultRowHeight="15" x14ac:dyDescent="0.25"/>
  <cols>
    <col min="1" max="1" width="12.85546875" customWidth="1"/>
    <col min="2" max="2" width="6.5703125" style="49" customWidth="1"/>
    <col min="3" max="6" width="6.42578125" customWidth="1"/>
    <col min="7" max="8" width="7.140625" customWidth="1"/>
    <col min="9" max="9" width="7.140625" style="49" customWidth="1"/>
    <col min="10" max="12" width="7.140625" customWidth="1"/>
    <col min="13" max="13" width="7.140625" style="49" customWidth="1"/>
    <col min="14" max="16" width="7.140625" customWidth="1"/>
    <col min="17" max="17" width="7.140625" style="49" customWidth="1"/>
    <col min="18" max="18" width="7.140625" customWidth="1"/>
    <col min="19" max="19" width="7.5703125" customWidth="1"/>
  </cols>
  <sheetData>
    <row r="1" spans="1:22" s="13" customFormat="1" ht="16.5" customHeight="1" x14ac:dyDescent="0.2">
      <c r="A1" s="55" t="s">
        <v>155</v>
      </c>
      <c r="B1" s="55"/>
      <c r="Q1" s="115"/>
      <c r="R1" s="264"/>
      <c r="S1" s="264"/>
    </row>
    <row r="2" spans="1:22" s="2" customFormat="1" ht="17.25" customHeight="1" thickBot="1" x14ac:dyDescent="0.3">
      <c r="A2" s="68" t="s">
        <v>75</v>
      </c>
      <c r="B2" s="46"/>
      <c r="G2" s="264"/>
      <c r="H2"/>
      <c r="I2" s="46"/>
      <c r="L2" s="2" t="s">
        <v>0</v>
      </c>
      <c r="M2" s="46"/>
      <c r="Q2" s="46"/>
      <c r="R2" s="264"/>
      <c r="S2" s="264"/>
    </row>
    <row r="3" spans="1:22" ht="22.5" customHeight="1" x14ac:dyDescent="0.25">
      <c r="A3" s="380" t="s">
        <v>77</v>
      </c>
      <c r="B3" s="381"/>
      <c r="C3" s="373" t="s">
        <v>76</v>
      </c>
      <c r="D3" s="362"/>
      <c r="E3" s="363"/>
      <c r="F3" s="391" t="s">
        <v>108</v>
      </c>
      <c r="G3" s="361" t="s">
        <v>79</v>
      </c>
      <c r="H3" s="362"/>
      <c r="I3" s="362"/>
      <c r="J3" s="363"/>
      <c r="K3" s="373" t="s">
        <v>80</v>
      </c>
      <c r="L3" s="362"/>
      <c r="M3" s="362"/>
      <c r="N3" s="363"/>
      <c r="O3" s="373" t="s">
        <v>102</v>
      </c>
      <c r="P3" s="362"/>
      <c r="Q3" s="362"/>
      <c r="R3" s="363"/>
    </row>
    <row r="4" spans="1:22" ht="22.5" customHeight="1" x14ac:dyDescent="0.25">
      <c r="A4" s="382"/>
      <c r="B4" s="383"/>
      <c r="C4" s="394" t="s">
        <v>62</v>
      </c>
      <c r="D4" s="364" t="s">
        <v>2</v>
      </c>
      <c r="E4" s="365"/>
      <c r="F4" s="392"/>
      <c r="G4" s="366" t="s">
        <v>1</v>
      </c>
      <c r="H4" s="369" t="s">
        <v>2</v>
      </c>
      <c r="I4" s="370"/>
      <c r="J4" s="376"/>
      <c r="K4" s="377" t="s">
        <v>1</v>
      </c>
      <c r="L4" s="369" t="s">
        <v>2</v>
      </c>
      <c r="M4" s="370"/>
      <c r="N4" s="376"/>
      <c r="O4" s="377" t="s">
        <v>1</v>
      </c>
      <c r="P4" s="369" t="s">
        <v>2</v>
      </c>
      <c r="Q4" s="370"/>
      <c r="R4" s="376"/>
    </row>
    <row r="5" spans="1:22" ht="17.25" customHeight="1" x14ac:dyDescent="0.25">
      <c r="A5" s="382"/>
      <c r="B5" s="383"/>
      <c r="C5" s="395"/>
      <c r="D5" s="389" t="s">
        <v>84</v>
      </c>
      <c r="E5" s="374" t="s">
        <v>109</v>
      </c>
      <c r="F5" s="392"/>
      <c r="G5" s="367"/>
      <c r="H5" s="371" t="s">
        <v>3</v>
      </c>
      <c r="I5" s="371" t="s">
        <v>84</v>
      </c>
      <c r="J5" s="374" t="s">
        <v>83</v>
      </c>
      <c r="K5" s="378"/>
      <c r="L5" s="371" t="s">
        <v>3</v>
      </c>
      <c r="M5" s="371" t="s">
        <v>84</v>
      </c>
      <c r="N5" s="374" t="s">
        <v>83</v>
      </c>
      <c r="O5" s="378"/>
      <c r="P5" s="371" t="s">
        <v>3</v>
      </c>
      <c r="Q5" s="371" t="s">
        <v>84</v>
      </c>
      <c r="R5" s="374" t="s">
        <v>83</v>
      </c>
    </row>
    <row r="6" spans="1:22" ht="17.25" customHeight="1" thickBot="1" x14ac:dyDescent="0.3">
      <c r="A6" s="384"/>
      <c r="B6" s="385"/>
      <c r="C6" s="388"/>
      <c r="D6" s="390"/>
      <c r="E6" s="375"/>
      <c r="F6" s="393"/>
      <c r="G6" s="368"/>
      <c r="H6" s="372"/>
      <c r="I6" s="372"/>
      <c r="J6" s="375"/>
      <c r="K6" s="379"/>
      <c r="L6" s="372"/>
      <c r="M6" s="372"/>
      <c r="N6" s="375"/>
      <c r="O6" s="379"/>
      <c r="P6" s="372"/>
      <c r="Q6" s="372"/>
      <c r="R6" s="375"/>
    </row>
    <row r="7" spans="1:22" s="17" customFormat="1" ht="17.25" customHeight="1" x14ac:dyDescent="0.2">
      <c r="A7" s="341" t="s">
        <v>5</v>
      </c>
      <c r="B7" s="342"/>
      <c r="C7" s="201">
        <v>522</v>
      </c>
      <c r="D7" s="47">
        <v>516</v>
      </c>
      <c r="E7" s="59">
        <v>32</v>
      </c>
      <c r="F7" s="14">
        <v>4928</v>
      </c>
      <c r="G7" s="16">
        <v>100558</v>
      </c>
      <c r="H7" s="47">
        <v>33579</v>
      </c>
      <c r="I7" s="57">
        <v>98892</v>
      </c>
      <c r="J7" s="59">
        <v>850</v>
      </c>
      <c r="K7" s="15">
        <v>34441</v>
      </c>
      <c r="L7" s="47">
        <v>12024</v>
      </c>
      <c r="M7" s="57">
        <v>33818</v>
      </c>
      <c r="N7" s="59">
        <v>746</v>
      </c>
      <c r="O7" s="48">
        <v>25433</v>
      </c>
      <c r="P7" s="73">
        <v>8278</v>
      </c>
      <c r="Q7" s="57">
        <v>24994</v>
      </c>
      <c r="R7" s="59">
        <v>488</v>
      </c>
    </row>
    <row r="8" spans="1:22" s="17" customFormat="1" ht="17.25" customHeight="1" x14ac:dyDescent="0.2">
      <c r="A8" s="341" t="s">
        <v>6</v>
      </c>
      <c r="B8" s="342"/>
      <c r="C8" s="201">
        <v>523</v>
      </c>
      <c r="D8" s="47">
        <v>519</v>
      </c>
      <c r="E8" s="59">
        <v>32</v>
      </c>
      <c r="F8" s="14">
        <v>4848</v>
      </c>
      <c r="G8" s="16">
        <v>97491</v>
      </c>
      <c r="H8" s="47">
        <v>32847</v>
      </c>
      <c r="I8" s="57">
        <v>95555</v>
      </c>
      <c r="J8" s="59">
        <v>1174</v>
      </c>
      <c r="K8" s="15">
        <v>33129</v>
      </c>
      <c r="L8" s="47">
        <v>11697</v>
      </c>
      <c r="M8" s="57">
        <v>32433</v>
      </c>
      <c r="N8" s="59">
        <v>1058</v>
      </c>
      <c r="O8" s="48">
        <v>24689</v>
      </c>
      <c r="P8" s="73">
        <v>8233</v>
      </c>
      <c r="Q8" s="57">
        <v>24080</v>
      </c>
      <c r="R8" s="59">
        <v>635</v>
      </c>
    </row>
    <row r="9" spans="1:22" s="17" customFormat="1" ht="17.25" customHeight="1" x14ac:dyDescent="0.2">
      <c r="A9" s="341" t="s">
        <v>7</v>
      </c>
      <c r="B9" s="342"/>
      <c r="C9" s="201">
        <v>517</v>
      </c>
      <c r="D9" s="47">
        <v>512</v>
      </c>
      <c r="E9" s="59">
        <v>36</v>
      </c>
      <c r="F9" s="14">
        <v>4790</v>
      </c>
      <c r="G9" s="16">
        <v>94759</v>
      </c>
      <c r="H9" s="47">
        <v>32481</v>
      </c>
      <c r="I9" s="57">
        <v>92759</v>
      </c>
      <c r="J9" s="59">
        <v>1541</v>
      </c>
      <c r="K9" s="48">
        <v>33029</v>
      </c>
      <c r="L9" s="47">
        <v>12127</v>
      </c>
      <c r="M9" s="57">
        <v>32237</v>
      </c>
      <c r="N9" s="59">
        <v>1400</v>
      </c>
      <c r="O9" s="48">
        <v>23642</v>
      </c>
      <c r="P9" s="73">
        <v>7811</v>
      </c>
      <c r="Q9" s="57">
        <v>22929</v>
      </c>
      <c r="R9" s="59">
        <v>848</v>
      </c>
    </row>
    <row r="10" spans="1:22" s="17" customFormat="1" ht="17.25" customHeight="1" x14ac:dyDescent="0.2">
      <c r="A10" s="341" t="s">
        <v>8</v>
      </c>
      <c r="B10" s="342"/>
      <c r="C10" s="201">
        <v>515</v>
      </c>
      <c r="D10" s="47">
        <v>510</v>
      </c>
      <c r="E10" s="59">
        <v>38</v>
      </c>
      <c r="F10" s="14">
        <v>4731</v>
      </c>
      <c r="G10" s="44">
        <v>91841</v>
      </c>
      <c r="H10" s="47">
        <v>31799</v>
      </c>
      <c r="I10" s="57">
        <v>89654</v>
      </c>
      <c r="J10" s="59">
        <v>1620</v>
      </c>
      <c r="K10" s="48">
        <v>32010</v>
      </c>
      <c r="L10" s="47">
        <v>11519</v>
      </c>
      <c r="M10" s="57">
        <v>31173</v>
      </c>
      <c r="N10" s="59">
        <v>1420</v>
      </c>
      <c r="O10" s="48">
        <v>22095</v>
      </c>
      <c r="P10" s="73">
        <v>7380</v>
      </c>
      <c r="Q10" s="57">
        <v>21335</v>
      </c>
      <c r="R10" s="59">
        <v>888</v>
      </c>
    </row>
    <row r="11" spans="1:22" s="17" customFormat="1" ht="17.25" customHeight="1" x14ac:dyDescent="0.2">
      <c r="A11" s="341" t="s">
        <v>9</v>
      </c>
      <c r="B11" s="342"/>
      <c r="C11" s="201">
        <v>519</v>
      </c>
      <c r="D11" s="47">
        <v>513</v>
      </c>
      <c r="E11" s="59">
        <v>40</v>
      </c>
      <c r="F11" s="14">
        <v>4609</v>
      </c>
      <c r="G11" s="44">
        <v>89467</v>
      </c>
      <c r="H11" s="47">
        <v>30794</v>
      </c>
      <c r="I11" s="57">
        <v>86964</v>
      </c>
      <c r="J11" s="59">
        <v>1744</v>
      </c>
      <c r="K11" s="48">
        <v>31112</v>
      </c>
      <c r="L11" s="47">
        <v>10861</v>
      </c>
      <c r="M11" s="57">
        <v>30177</v>
      </c>
      <c r="N11" s="59">
        <v>1450</v>
      </c>
      <c r="O11" s="48">
        <v>22244</v>
      </c>
      <c r="P11" s="73">
        <v>7752</v>
      </c>
      <c r="Q11" s="57">
        <v>21304</v>
      </c>
      <c r="R11" s="59">
        <v>890</v>
      </c>
    </row>
    <row r="12" spans="1:22" s="17" customFormat="1" ht="17.25" customHeight="1" x14ac:dyDescent="0.2">
      <c r="A12" s="341" t="s">
        <v>63</v>
      </c>
      <c r="B12" s="342"/>
      <c r="C12" s="201">
        <v>517</v>
      </c>
      <c r="D12" s="47">
        <v>511</v>
      </c>
      <c r="E12" s="59">
        <v>40</v>
      </c>
      <c r="F12" s="14">
        <v>4504</v>
      </c>
      <c r="G12" s="44">
        <v>87437</v>
      </c>
      <c r="H12" s="47">
        <v>29856</v>
      </c>
      <c r="I12" s="57">
        <v>84864</v>
      </c>
      <c r="J12" s="59">
        <v>1956</v>
      </c>
      <c r="K12" s="48">
        <v>31376</v>
      </c>
      <c r="L12" s="47">
        <v>11086</v>
      </c>
      <c r="M12" s="57">
        <v>30328</v>
      </c>
      <c r="N12" s="59">
        <v>1657</v>
      </c>
      <c r="O12" s="48">
        <v>21917</v>
      </c>
      <c r="P12" s="73">
        <v>7401</v>
      </c>
      <c r="Q12" s="57">
        <v>20902</v>
      </c>
      <c r="R12" s="59">
        <v>1070</v>
      </c>
    </row>
    <row r="13" spans="1:22" s="17" customFormat="1" ht="17.25" customHeight="1" x14ac:dyDescent="0.2">
      <c r="A13" s="341" t="s">
        <v>71</v>
      </c>
      <c r="B13" s="342"/>
      <c r="C13" s="201">
        <v>509</v>
      </c>
      <c r="D13" s="47">
        <v>504</v>
      </c>
      <c r="E13" s="59">
        <v>39</v>
      </c>
      <c r="F13" s="14">
        <v>4491</v>
      </c>
      <c r="G13" s="44">
        <v>86590</v>
      </c>
      <c r="H13" s="47">
        <v>29599</v>
      </c>
      <c r="I13" s="57">
        <v>84002</v>
      </c>
      <c r="J13" s="59">
        <v>1953</v>
      </c>
      <c r="K13" s="48">
        <v>31524</v>
      </c>
      <c r="L13" s="47">
        <v>11078</v>
      </c>
      <c r="M13" s="57">
        <v>30435</v>
      </c>
      <c r="N13" s="59">
        <v>1640</v>
      </c>
      <c r="O13" s="48">
        <v>21331</v>
      </c>
      <c r="P13" s="47">
        <v>7044</v>
      </c>
      <c r="Q13" s="57">
        <v>20263</v>
      </c>
      <c r="R13" s="59">
        <v>1128</v>
      </c>
    </row>
    <row r="14" spans="1:22" s="3" customFormat="1" ht="17.25" customHeight="1" x14ac:dyDescent="0.2">
      <c r="A14" s="341" t="s">
        <v>106</v>
      </c>
      <c r="B14" s="342"/>
      <c r="C14" s="201">
        <v>510</v>
      </c>
      <c r="D14" s="47">
        <v>505</v>
      </c>
      <c r="E14" s="59">
        <v>38</v>
      </c>
      <c r="F14" s="14">
        <v>4528.05</v>
      </c>
      <c r="G14" s="44">
        <v>88783</v>
      </c>
      <c r="H14" s="47">
        <v>30590</v>
      </c>
      <c r="I14" s="57">
        <v>86075</v>
      </c>
      <c r="J14" s="59">
        <v>1990</v>
      </c>
      <c r="K14" s="48">
        <v>32999</v>
      </c>
      <c r="L14" s="47">
        <v>11730</v>
      </c>
      <c r="M14" s="57">
        <v>31902</v>
      </c>
      <c r="N14" s="59">
        <v>1691</v>
      </c>
      <c r="O14" s="48">
        <v>23240</v>
      </c>
      <c r="P14" s="47">
        <v>7751</v>
      </c>
      <c r="Q14" s="57">
        <v>22094</v>
      </c>
      <c r="R14" s="59">
        <v>1155</v>
      </c>
      <c r="S14" s="17"/>
      <c r="T14" s="264"/>
      <c r="U14" s="264"/>
      <c r="V14" s="264"/>
    </row>
    <row r="15" spans="1:22" s="3" customFormat="1" ht="17.25" customHeight="1" x14ac:dyDescent="0.2">
      <c r="A15" s="341" t="s">
        <v>121</v>
      </c>
      <c r="B15" s="342"/>
      <c r="C15" s="201">
        <v>510</v>
      </c>
      <c r="D15" s="47">
        <v>504</v>
      </c>
      <c r="E15" s="59">
        <v>40</v>
      </c>
      <c r="F15" s="14">
        <v>4491</v>
      </c>
      <c r="G15" s="44">
        <v>90641</v>
      </c>
      <c r="H15" s="47">
        <v>31472</v>
      </c>
      <c r="I15" s="57">
        <v>87893</v>
      </c>
      <c r="J15" s="59">
        <v>2188</v>
      </c>
      <c r="K15" s="48">
        <v>32739</v>
      </c>
      <c r="L15" s="47">
        <v>11623</v>
      </c>
      <c r="M15" s="57">
        <v>31590</v>
      </c>
      <c r="N15" s="59">
        <v>1813</v>
      </c>
      <c r="O15" s="48">
        <v>24008</v>
      </c>
      <c r="P15" s="47">
        <v>8088</v>
      </c>
      <c r="Q15" s="57">
        <v>22897</v>
      </c>
      <c r="R15" s="59">
        <v>1267</v>
      </c>
      <c r="S15" s="17"/>
      <c r="T15" s="264"/>
      <c r="U15" s="264"/>
      <c r="V15" s="264"/>
    </row>
    <row r="16" spans="1:22" s="3" customFormat="1" ht="17.25" customHeight="1" x14ac:dyDescent="0.2">
      <c r="A16" s="341" t="s">
        <v>137</v>
      </c>
      <c r="B16" s="342"/>
      <c r="C16" s="201">
        <v>506</v>
      </c>
      <c r="D16" s="47">
        <v>501</v>
      </c>
      <c r="E16" s="59">
        <v>37</v>
      </c>
      <c r="F16" s="14">
        <v>4723</v>
      </c>
      <c r="G16" s="44">
        <v>91256</v>
      </c>
      <c r="H16" s="47">
        <v>31847</v>
      </c>
      <c r="I16" s="57">
        <v>88563</v>
      </c>
      <c r="J16" s="59">
        <v>2248</v>
      </c>
      <c r="K16" s="48">
        <v>32387</v>
      </c>
      <c r="L16" s="47">
        <v>11510</v>
      </c>
      <c r="M16" s="57">
        <v>31313</v>
      </c>
      <c r="N16" s="59">
        <v>1860</v>
      </c>
      <c r="O16" s="48">
        <v>23269</v>
      </c>
      <c r="P16" s="47">
        <v>7948</v>
      </c>
      <c r="Q16" s="57">
        <v>22187</v>
      </c>
      <c r="R16" s="59">
        <v>1346</v>
      </c>
      <c r="S16" s="17"/>
      <c r="T16" s="264"/>
      <c r="U16" s="264"/>
      <c r="V16" s="264"/>
    </row>
    <row r="17" spans="1:22" s="3" customFormat="1" ht="17.25" customHeight="1" thickBot="1" x14ac:dyDescent="0.25">
      <c r="A17" s="343" t="s">
        <v>147</v>
      </c>
      <c r="B17" s="344"/>
      <c r="C17" s="201">
        <v>505</v>
      </c>
      <c r="D17" s="47">
        <v>499</v>
      </c>
      <c r="E17" s="59">
        <v>36</v>
      </c>
      <c r="F17" s="14">
        <v>4803.9399999999996</v>
      </c>
      <c r="G17" s="44">
        <v>95054</v>
      </c>
      <c r="H17" s="47">
        <v>33311</v>
      </c>
      <c r="I17" s="57">
        <v>92250</v>
      </c>
      <c r="J17" s="59">
        <v>2446</v>
      </c>
      <c r="K17" s="48">
        <v>37567</v>
      </c>
      <c r="L17" s="47">
        <v>13488</v>
      </c>
      <c r="M17" s="57">
        <v>36474</v>
      </c>
      <c r="N17" s="59">
        <v>2076</v>
      </c>
      <c r="O17" s="6" t="s">
        <v>28</v>
      </c>
      <c r="P17" s="39" t="s">
        <v>28</v>
      </c>
      <c r="Q17" s="128" t="s">
        <v>28</v>
      </c>
      <c r="R17" s="58" t="s">
        <v>28</v>
      </c>
      <c r="S17" s="17"/>
      <c r="T17" s="264"/>
      <c r="U17" s="264"/>
      <c r="V17" s="264"/>
    </row>
    <row r="18" spans="1:22" s="4" customFormat="1" ht="17.25" customHeight="1" x14ac:dyDescent="0.2">
      <c r="A18" s="345" t="s">
        <v>144</v>
      </c>
      <c r="B18" s="138" t="s">
        <v>73</v>
      </c>
      <c r="C18" s="130">
        <f>C17-C16</f>
        <v>-1</v>
      </c>
      <c r="D18" s="131">
        <f t="shared" ref="D18:N18" si="0">D17-D16</f>
        <v>-2</v>
      </c>
      <c r="E18" s="132">
        <f t="shared" si="0"/>
        <v>-1</v>
      </c>
      <c r="F18" s="129">
        <f t="shared" si="0"/>
        <v>80.9399999999996</v>
      </c>
      <c r="G18" s="130">
        <f t="shared" si="0"/>
        <v>3798</v>
      </c>
      <c r="H18" s="131">
        <f t="shared" si="0"/>
        <v>1464</v>
      </c>
      <c r="I18" s="131">
        <f t="shared" si="0"/>
        <v>3687</v>
      </c>
      <c r="J18" s="132">
        <f t="shared" si="0"/>
        <v>198</v>
      </c>
      <c r="K18" s="130">
        <f t="shared" si="0"/>
        <v>5180</v>
      </c>
      <c r="L18" s="131">
        <f t="shared" si="0"/>
        <v>1978</v>
      </c>
      <c r="M18" s="131">
        <f t="shared" si="0"/>
        <v>5161</v>
      </c>
      <c r="N18" s="132">
        <f t="shared" si="0"/>
        <v>216</v>
      </c>
      <c r="O18" s="168" t="s">
        <v>28</v>
      </c>
      <c r="P18" s="154" t="s">
        <v>28</v>
      </c>
      <c r="Q18" s="154" t="s">
        <v>28</v>
      </c>
      <c r="R18" s="155" t="s">
        <v>28</v>
      </c>
      <c r="T18" s="56"/>
      <c r="U18" s="56"/>
      <c r="V18" s="56"/>
    </row>
    <row r="19" spans="1:22" s="4" customFormat="1" ht="17.25" customHeight="1" x14ac:dyDescent="0.2">
      <c r="A19" s="346"/>
      <c r="B19" s="133" t="s">
        <v>74</v>
      </c>
      <c r="C19" s="135">
        <f>C17/C16-1</f>
        <v>-1.9762845849802257E-3</v>
      </c>
      <c r="D19" s="136">
        <f t="shared" ref="D19:N19" si="1">D17/D16-1</f>
        <v>-3.9920159680638667E-3</v>
      </c>
      <c r="E19" s="137">
        <f t="shared" si="1"/>
        <v>-2.7027027027026973E-2</v>
      </c>
      <c r="F19" s="134">
        <f t="shared" si="1"/>
        <v>1.7137412661443863E-2</v>
      </c>
      <c r="G19" s="135">
        <f t="shared" si="1"/>
        <v>4.1619181204523459E-2</v>
      </c>
      <c r="H19" s="136">
        <f t="shared" si="1"/>
        <v>4.5969793073130871E-2</v>
      </c>
      <c r="I19" s="136">
        <f t="shared" si="1"/>
        <v>4.163138105077735E-2</v>
      </c>
      <c r="J19" s="137">
        <f t="shared" si="1"/>
        <v>8.807829181494653E-2</v>
      </c>
      <c r="K19" s="135">
        <f t="shared" si="1"/>
        <v>0.15994071695433343</v>
      </c>
      <c r="L19" s="136">
        <f t="shared" si="1"/>
        <v>0.17185056472632487</v>
      </c>
      <c r="M19" s="136">
        <f t="shared" si="1"/>
        <v>0.16481972343754991</v>
      </c>
      <c r="N19" s="137">
        <f t="shared" si="1"/>
        <v>0.11612903225806459</v>
      </c>
      <c r="O19" s="170" t="s">
        <v>28</v>
      </c>
      <c r="P19" s="160" t="s">
        <v>28</v>
      </c>
      <c r="Q19" s="160" t="s">
        <v>28</v>
      </c>
      <c r="R19" s="161" t="s">
        <v>28</v>
      </c>
    </row>
    <row r="20" spans="1:22" ht="17.25" customHeight="1" x14ac:dyDescent="0.25">
      <c r="A20" s="339" t="s">
        <v>145</v>
      </c>
      <c r="B20" s="139" t="s">
        <v>73</v>
      </c>
      <c r="C20" s="141">
        <f>C17-C12</f>
        <v>-12</v>
      </c>
      <c r="D20" s="142">
        <f t="shared" ref="D20:N20" si="2">D17-D12</f>
        <v>-12</v>
      </c>
      <c r="E20" s="143">
        <f t="shared" si="2"/>
        <v>-4</v>
      </c>
      <c r="F20" s="140">
        <f t="shared" si="2"/>
        <v>299.9399999999996</v>
      </c>
      <c r="G20" s="141">
        <f t="shared" si="2"/>
        <v>7617</v>
      </c>
      <c r="H20" s="142">
        <f t="shared" si="2"/>
        <v>3455</v>
      </c>
      <c r="I20" s="142">
        <f t="shared" si="2"/>
        <v>7386</v>
      </c>
      <c r="J20" s="143">
        <f t="shared" si="2"/>
        <v>490</v>
      </c>
      <c r="K20" s="141">
        <f t="shared" si="2"/>
        <v>6191</v>
      </c>
      <c r="L20" s="142">
        <f t="shared" si="2"/>
        <v>2402</v>
      </c>
      <c r="M20" s="142">
        <f t="shared" si="2"/>
        <v>6146</v>
      </c>
      <c r="N20" s="143">
        <f t="shared" si="2"/>
        <v>419</v>
      </c>
      <c r="O20" s="172" t="s">
        <v>28</v>
      </c>
      <c r="P20" s="157" t="s">
        <v>28</v>
      </c>
      <c r="Q20" s="157" t="s">
        <v>28</v>
      </c>
      <c r="R20" s="158" t="s">
        <v>28</v>
      </c>
    </row>
    <row r="21" spans="1:22" ht="17.25" customHeight="1" x14ac:dyDescent="0.25">
      <c r="A21" s="346"/>
      <c r="B21" s="133" t="s">
        <v>74</v>
      </c>
      <c r="C21" s="135">
        <f>C17/C12-1</f>
        <v>-2.3210831721469982E-2</v>
      </c>
      <c r="D21" s="136">
        <f t="shared" ref="D21:N21" si="3">D17/D12-1</f>
        <v>-2.3483365949119372E-2</v>
      </c>
      <c r="E21" s="137">
        <f t="shared" si="3"/>
        <v>-9.9999999999999978E-2</v>
      </c>
      <c r="F21" s="134">
        <f t="shared" si="3"/>
        <v>6.6594138543516701E-2</v>
      </c>
      <c r="G21" s="135">
        <f t="shared" si="3"/>
        <v>8.711415075997575E-2</v>
      </c>
      <c r="H21" s="136">
        <f t="shared" si="3"/>
        <v>0.11572213290460875</v>
      </c>
      <c r="I21" s="136">
        <f t="shared" si="3"/>
        <v>8.7033371040724061E-2</v>
      </c>
      <c r="J21" s="137">
        <f t="shared" si="3"/>
        <v>0.25051124744376274</v>
      </c>
      <c r="K21" s="135">
        <f t="shared" si="3"/>
        <v>0.19731642019377871</v>
      </c>
      <c r="L21" s="136">
        <f t="shared" si="3"/>
        <v>0.21666967346202415</v>
      </c>
      <c r="M21" s="136">
        <f t="shared" si="3"/>
        <v>0.202651015563176</v>
      </c>
      <c r="N21" s="137">
        <f t="shared" si="3"/>
        <v>0.25286662643331326</v>
      </c>
      <c r="O21" s="170" t="s">
        <v>28</v>
      </c>
      <c r="P21" s="160" t="s">
        <v>28</v>
      </c>
      <c r="Q21" s="160" t="s">
        <v>28</v>
      </c>
      <c r="R21" s="161" t="s">
        <v>28</v>
      </c>
    </row>
    <row r="22" spans="1:22" ht="17.25" customHeight="1" x14ac:dyDescent="0.25">
      <c r="A22" s="339" t="s">
        <v>146</v>
      </c>
      <c r="B22" s="139" t="s">
        <v>73</v>
      </c>
      <c r="C22" s="141">
        <f>C17-C7</f>
        <v>-17</v>
      </c>
      <c r="D22" s="142">
        <f t="shared" ref="D22:N22" si="4">D17-D7</f>
        <v>-17</v>
      </c>
      <c r="E22" s="143">
        <f t="shared" si="4"/>
        <v>4</v>
      </c>
      <c r="F22" s="140">
        <f t="shared" si="4"/>
        <v>-124.0600000000004</v>
      </c>
      <c r="G22" s="141">
        <f t="shared" si="4"/>
        <v>-5504</v>
      </c>
      <c r="H22" s="142">
        <f t="shared" si="4"/>
        <v>-268</v>
      </c>
      <c r="I22" s="142">
        <f t="shared" si="4"/>
        <v>-6642</v>
      </c>
      <c r="J22" s="143">
        <f t="shared" si="4"/>
        <v>1596</v>
      </c>
      <c r="K22" s="141">
        <f t="shared" si="4"/>
        <v>3126</v>
      </c>
      <c r="L22" s="142">
        <f t="shared" si="4"/>
        <v>1464</v>
      </c>
      <c r="M22" s="142">
        <f t="shared" si="4"/>
        <v>2656</v>
      </c>
      <c r="N22" s="143">
        <f t="shared" si="4"/>
        <v>1330</v>
      </c>
      <c r="O22" s="172" t="s">
        <v>28</v>
      </c>
      <c r="P22" s="157" t="s">
        <v>28</v>
      </c>
      <c r="Q22" s="157" t="s">
        <v>28</v>
      </c>
      <c r="R22" s="158" t="s">
        <v>28</v>
      </c>
    </row>
    <row r="23" spans="1:22" ht="17.25" customHeight="1" thickBot="1" x14ac:dyDescent="0.3">
      <c r="A23" s="340"/>
      <c r="B23" s="144" t="s">
        <v>74</v>
      </c>
      <c r="C23" s="145">
        <f>C17/C7-1</f>
        <v>-3.2567049808429172E-2</v>
      </c>
      <c r="D23" s="146">
        <f t="shared" ref="D23:N23" si="5">D17/D7-1</f>
        <v>-3.2945736434108475E-2</v>
      </c>
      <c r="E23" s="167">
        <f t="shared" si="5"/>
        <v>0.125</v>
      </c>
      <c r="F23" s="163">
        <f t="shared" si="5"/>
        <v>-2.517451298701312E-2</v>
      </c>
      <c r="G23" s="145">
        <f t="shared" si="5"/>
        <v>-5.4734581037809038E-2</v>
      </c>
      <c r="H23" s="146">
        <f t="shared" si="5"/>
        <v>-7.9811787128860612E-3</v>
      </c>
      <c r="I23" s="146">
        <f t="shared" si="5"/>
        <v>-6.7164179104477584E-2</v>
      </c>
      <c r="J23" s="167">
        <f t="shared" si="5"/>
        <v>1.8776470588235292</v>
      </c>
      <c r="K23" s="145">
        <f t="shared" si="5"/>
        <v>9.0763915101187642E-2</v>
      </c>
      <c r="L23" s="146">
        <f t="shared" si="5"/>
        <v>0.12175648702594821</v>
      </c>
      <c r="M23" s="146">
        <f t="shared" si="5"/>
        <v>7.8538056656218602E-2</v>
      </c>
      <c r="N23" s="167">
        <f t="shared" si="5"/>
        <v>1.7828418230563003</v>
      </c>
      <c r="O23" s="174" t="s">
        <v>28</v>
      </c>
      <c r="P23" s="164" t="s">
        <v>28</v>
      </c>
      <c r="Q23" s="164" t="s">
        <v>28</v>
      </c>
      <c r="R23" s="165" t="s">
        <v>28</v>
      </c>
    </row>
    <row r="24" spans="1:22" ht="17.25" customHeight="1" x14ac:dyDescent="0.25">
      <c r="A24" s="243" t="s">
        <v>33</v>
      </c>
    </row>
    <row r="25" spans="1:22" ht="17.25" customHeight="1" x14ac:dyDescent="0.25">
      <c r="A25" s="243" t="s">
        <v>101</v>
      </c>
      <c r="K25" s="264"/>
      <c r="L25" s="264"/>
    </row>
    <row r="26" spans="1:22" ht="17.25" customHeight="1" x14ac:dyDescent="0.25">
      <c r="A26" s="243" t="s">
        <v>100</v>
      </c>
      <c r="E26" s="29"/>
      <c r="F26" s="29"/>
      <c r="G26" s="29"/>
      <c r="H26" s="29"/>
      <c r="I26" s="29"/>
      <c r="J26" s="29"/>
      <c r="K26" s="264"/>
      <c r="L26" s="264"/>
      <c r="M26" s="29"/>
      <c r="N26" s="29"/>
      <c r="O26" s="29"/>
      <c r="P26" s="29"/>
      <c r="Q26" s="29"/>
      <c r="R26" s="29"/>
    </row>
    <row r="27" spans="1:22" ht="17.25" customHeight="1" x14ac:dyDescent="0.25">
      <c r="C27" s="37"/>
      <c r="D27" s="37"/>
      <c r="E27" s="37"/>
      <c r="F27" s="209"/>
      <c r="G27" s="209"/>
      <c r="H27" s="209"/>
      <c r="I27" s="37"/>
      <c r="J27" s="37"/>
      <c r="K27" s="264"/>
      <c r="L27" s="264"/>
      <c r="M27" s="264"/>
      <c r="N27" s="37"/>
      <c r="O27" s="37"/>
      <c r="P27" s="37"/>
      <c r="Q27" s="37"/>
      <c r="R27" s="37"/>
    </row>
    <row r="28" spans="1:22" x14ac:dyDescent="0.25">
      <c r="C28" s="63"/>
      <c r="D28" s="63"/>
      <c r="E28" s="63"/>
      <c r="F28" s="231"/>
      <c r="G28" s="270"/>
      <c r="H28" s="231"/>
      <c r="I28" s="63"/>
      <c r="J28" s="63"/>
      <c r="K28" s="264"/>
      <c r="L28" s="264"/>
      <c r="M28" s="63"/>
      <c r="N28" s="63"/>
      <c r="O28" s="63"/>
      <c r="P28" s="63"/>
      <c r="Q28" s="63"/>
      <c r="R28" s="63"/>
    </row>
    <row r="29" spans="1:22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22" s="210" customFormat="1" x14ac:dyDescent="0.25">
      <c r="C30" s="63"/>
      <c r="D30" s="63"/>
      <c r="E30" s="63"/>
      <c r="F30" s="63"/>
      <c r="G30" s="37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22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1:22" x14ac:dyDescent="0.25"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5:18" x14ac:dyDescent="0.25">
      <c r="E33" s="29"/>
      <c r="F33" s="29"/>
      <c r="G33" s="29"/>
      <c r="H33" s="213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5:18" x14ac:dyDescent="0.25">
      <c r="E34" s="29"/>
      <c r="F34" s="29"/>
      <c r="G34" s="29"/>
      <c r="H34" s="213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5:18" x14ac:dyDescent="0.25">
      <c r="E35" s="29"/>
      <c r="F35" s="29"/>
      <c r="G35" s="29"/>
      <c r="H35" s="214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5:18" x14ac:dyDescent="0.25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5:18" x14ac:dyDescent="0.25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5:18" x14ac:dyDescent="0.25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5:18" x14ac:dyDescent="0.25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5:18" x14ac:dyDescent="0.25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5:18" x14ac:dyDescent="0.25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5:18" x14ac:dyDescent="0.25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5:18" x14ac:dyDescent="0.25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5:18" x14ac:dyDescent="0.25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</sheetData>
  <mergeCells count="39">
    <mergeCell ref="A17:B17"/>
    <mergeCell ref="A18:A19"/>
    <mergeCell ref="A20:A21"/>
    <mergeCell ref="A22:A23"/>
    <mergeCell ref="M5:M6"/>
    <mergeCell ref="A10:B10"/>
    <mergeCell ref="A11:B11"/>
    <mergeCell ref="A12:B12"/>
    <mergeCell ref="A13:B13"/>
    <mergeCell ref="A14:B14"/>
    <mergeCell ref="A15:B15"/>
    <mergeCell ref="A16:B16"/>
    <mergeCell ref="F3:F6"/>
    <mergeCell ref="G3:J3"/>
    <mergeCell ref="K3:N3"/>
    <mergeCell ref="D5:D6"/>
    <mergeCell ref="Q5:Q6"/>
    <mergeCell ref="A3:B6"/>
    <mergeCell ref="A7:B7"/>
    <mergeCell ref="A8:B8"/>
    <mergeCell ref="K4:K6"/>
    <mergeCell ref="L4:N4"/>
    <mergeCell ref="N5:N6"/>
    <mergeCell ref="A9:B9"/>
    <mergeCell ref="O3:R3"/>
    <mergeCell ref="C4:C6"/>
    <mergeCell ref="D4:E4"/>
    <mergeCell ref="G4:G6"/>
    <mergeCell ref="H4:J4"/>
    <mergeCell ref="P5:P6"/>
    <mergeCell ref="R5:R6"/>
    <mergeCell ref="O4:O6"/>
    <mergeCell ref="P4:R4"/>
    <mergeCell ref="I5:I6"/>
    <mergeCell ref="C3:E3"/>
    <mergeCell ref="E5:E6"/>
    <mergeCell ref="H5:H6"/>
    <mergeCell ref="J5:J6"/>
    <mergeCell ref="L5:L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3:N23 C18:N18 C19:N19 C20:N20 C21:N21 C22:N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</vt:i4>
      </vt:variant>
    </vt:vector>
  </HeadingPairs>
  <TitlesOfParts>
    <vt:vector size="17" baseType="lpstr">
      <vt:lpstr>OBSAH</vt:lpstr>
      <vt:lpstr>ZNAČKY</vt:lpstr>
      <vt:lpstr>3.2.1</vt:lpstr>
      <vt:lpstr>3.2.2</vt:lpstr>
      <vt:lpstr>3.2.3</vt:lpstr>
      <vt:lpstr>3.2.4</vt:lpstr>
      <vt:lpstr>3.2.5</vt:lpstr>
      <vt:lpstr>3.2.6</vt:lpstr>
      <vt:lpstr>3.2.7</vt:lpstr>
      <vt:lpstr>3.2.8</vt:lpstr>
      <vt:lpstr>3.2.9</vt:lpstr>
      <vt:lpstr>3.2.10</vt:lpstr>
      <vt:lpstr>3.2.11</vt:lpstr>
      <vt:lpstr>3.2.12</vt:lpstr>
      <vt:lpstr>3.2.13</vt:lpstr>
      <vt:lpstr>3.2.14</vt:lpstr>
      <vt:lpstr>'3.2.13'!Oblast_tisku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2023-08-09T07:27:31Z</dcterms:modified>
</cp:coreProperties>
</file>