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3.3.1" sheetId="36" r:id="rId3"/>
    <sheet name="3.3.2" sheetId="37" r:id="rId4"/>
    <sheet name="3.3.3" sheetId="177" r:id="rId5"/>
    <sheet name="3.3.4" sheetId="178" r:id="rId6"/>
    <sheet name="3.3.5" sheetId="179" r:id="rId7"/>
    <sheet name="3.3.6" sheetId="181" r:id="rId8"/>
    <sheet name="3.3.7" sheetId="182" r:id="rId9"/>
    <sheet name="3.3.8" sheetId="183" r:id="rId10"/>
    <sheet name="3.3.9" sheetId="231" r:id="rId11"/>
    <sheet name="3.3.10" sheetId="232" r:id="rId12"/>
    <sheet name="3.3.11" sheetId="233" r:id="rId13"/>
    <sheet name="3.3.12" sheetId="230" r:id="rId14"/>
    <sheet name="3.3.13" sheetId="187" r:id="rId15"/>
    <sheet name="3.3.14" sheetId="199" r:id="rId16"/>
    <sheet name="3.3.15" sheetId="242" r:id="rId17"/>
    <sheet name="3.3.16" sheetId="243" r:id="rId18"/>
    <sheet name="3.3.17" sheetId="188" r:id="rId19"/>
    <sheet name="3.3.18" sheetId="190" r:id="rId20"/>
    <sheet name="3.3.19" sheetId="244" r:id="rId21"/>
    <sheet name="3.3.20" sheetId="245" r:id="rId22"/>
    <sheet name="3.3.21" sheetId="191" r:id="rId23"/>
    <sheet name="3.3.22" sheetId="201" r:id="rId24"/>
    <sheet name="3.3.23" sheetId="247" r:id="rId25"/>
    <sheet name="3.3.24" sheetId="246" r:id="rId26"/>
  </sheets>
  <definedNames>
    <definedName name="_xlnm.Print_Area" localSheetId="5">'3.3.4'!$A$1:$Q$26</definedName>
  </definedNames>
  <calcPr calcId="162913"/>
</workbook>
</file>

<file path=xl/calcChain.xml><?xml version="1.0" encoding="utf-8"?>
<calcChain xmlns="http://schemas.openxmlformats.org/spreadsheetml/2006/main">
  <c r="O8" i="181" l="1"/>
  <c r="O9" i="181"/>
  <c r="O10" i="181"/>
  <c r="O11" i="181"/>
  <c r="O12" i="181"/>
  <c r="O13" i="181"/>
  <c r="O14" i="181"/>
  <c r="O15" i="181"/>
  <c r="O16" i="181"/>
  <c r="O17" i="181"/>
  <c r="O18" i="181"/>
  <c r="O19" i="181"/>
  <c r="O20" i="181"/>
  <c r="O21" i="181"/>
  <c r="O7" i="181"/>
  <c r="O7" i="182"/>
  <c r="M7" i="182"/>
  <c r="K7" i="182"/>
  <c r="H7" i="182"/>
  <c r="F7" i="182"/>
  <c r="D7" i="182"/>
  <c r="Q17" i="178"/>
  <c r="O17" i="178"/>
  <c r="M17" i="178"/>
  <c r="K17" i="178"/>
  <c r="I17" i="178"/>
  <c r="G17" i="178"/>
  <c r="E17" i="178"/>
  <c r="J17" i="178"/>
  <c r="Q17" i="177"/>
  <c r="O17" i="177"/>
  <c r="M17" i="177"/>
  <c r="K17" i="177"/>
  <c r="I17" i="177"/>
  <c r="G17" i="177"/>
  <c r="E17" i="177"/>
  <c r="R17" i="36"/>
  <c r="J17" i="36"/>
  <c r="P17" i="36"/>
  <c r="N17" i="36"/>
  <c r="L17" i="36"/>
  <c r="M10" i="199" l="1"/>
  <c r="R7" i="233" l="1"/>
  <c r="Q7" i="233"/>
  <c r="P7" i="233"/>
  <c r="O7" i="233"/>
  <c r="N7" i="233"/>
  <c r="M7" i="233"/>
  <c r="R6" i="233"/>
  <c r="Q6" i="233"/>
  <c r="P6" i="233"/>
  <c r="O6" i="233"/>
  <c r="N6" i="233"/>
  <c r="M6" i="233"/>
  <c r="R7" i="232"/>
  <c r="Q7" i="232"/>
  <c r="P7" i="232"/>
  <c r="O7" i="232"/>
  <c r="N7" i="232"/>
  <c r="M7" i="232"/>
  <c r="R6" i="232"/>
  <c r="Q6" i="232"/>
  <c r="P6" i="232"/>
  <c r="O6" i="232"/>
  <c r="N6" i="232"/>
  <c r="M6" i="232"/>
  <c r="M19" i="183"/>
  <c r="M18" i="183"/>
  <c r="M17" i="183"/>
  <c r="M16" i="183"/>
  <c r="M15" i="183"/>
  <c r="M14" i="183"/>
  <c r="M13" i="183"/>
  <c r="M12" i="183"/>
  <c r="M11" i="183"/>
  <c r="M10" i="183"/>
  <c r="M9" i="183"/>
  <c r="O11" i="183"/>
  <c r="O9" i="183"/>
  <c r="O12" i="183"/>
  <c r="M7" i="183"/>
  <c r="N7" i="183"/>
  <c r="O7" i="183"/>
  <c r="P7" i="183"/>
  <c r="Q7" i="183"/>
  <c r="R7" i="183"/>
  <c r="M8" i="183"/>
  <c r="N8" i="183"/>
  <c r="O8" i="183"/>
  <c r="P8" i="183"/>
  <c r="Q8" i="183"/>
  <c r="R8" i="183"/>
  <c r="N9" i="183"/>
  <c r="P9" i="183"/>
  <c r="Q9" i="183"/>
  <c r="R9" i="183"/>
  <c r="N10" i="183"/>
  <c r="O10" i="183"/>
  <c r="P10" i="183"/>
  <c r="Q10" i="183"/>
  <c r="R10" i="183"/>
  <c r="N11" i="183"/>
  <c r="P11" i="183"/>
  <c r="Q11" i="183"/>
  <c r="R11" i="183"/>
  <c r="N12" i="183"/>
  <c r="P12" i="183"/>
  <c r="Q12" i="183"/>
  <c r="R12" i="183"/>
  <c r="N13" i="183"/>
  <c r="O13" i="183"/>
  <c r="P13" i="183"/>
  <c r="Q13" i="183"/>
  <c r="R13" i="183"/>
  <c r="N14" i="183"/>
  <c r="O14" i="183"/>
  <c r="P14" i="183"/>
  <c r="Q14" i="183"/>
  <c r="R14" i="183"/>
  <c r="N15" i="183"/>
  <c r="O15" i="183"/>
  <c r="P15" i="183"/>
  <c r="Q15" i="183"/>
  <c r="R15" i="183"/>
  <c r="N16" i="183"/>
  <c r="O16" i="183"/>
  <c r="P16" i="183"/>
  <c r="Q16" i="183"/>
  <c r="R16" i="183"/>
  <c r="N17" i="183"/>
  <c r="O17" i="183"/>
  <c r="P17" i="183"/>
  <c r="Q17" i="183"/>
  <c r="R17" i="183"/>
  <c r="N18" i="183"/>
  <c r="O18" i="183"/>
  <c r="P18" i="183"/>
  <c r="Q18" i="183"/>
  <c r="R18" i="183"/>
  <c r="N19" i="183"/>
  <c r="O19" i="183"/>
  <c r="P19" i="183"/>
  <c r="Q19" i="183"/>
  <c r="R19" i="183"/>
  <c r="R19" i="246" l="1"/>
  <c r="Q19" i="246"/>
  <c r="P19" i="246"/>
  <c r="O19" i="246"/>
  <c r="N19" i="246"/>
  <c r="M19" i="246"/>
  <c r="R18" i="246"/>
  <c r="Q18" i="246"/>
  <c r="P18" i="246"/>
  <c r="O18" i="246"/>
  <c r="N18" i="246"/>
  <c r="M18" i="246"/>
  <c r="R17" i="246"/>
  <c r="Q17" i="246"/>
  <c r="P17" i="246"/>
  <c r="O17" i="246"/>
  <c r="N17" i="246"/>
  <c r="M17" i="246"/>
  <c r="R16" i="246"/>
  <c r="Q16" i="246"/>
  <c r="P16" i="246"/>
  <c r="O16" i="246"/>
  <c r="N16" i="246"/>
  <c r="M16" i="246"/>
  <c r="R15" i="246"/>
  <c r="Q15" i="246"/>
  <c r="P15" i="246"/>
  <c r="O15" i="246"/>
  <c r="N15" i="246"/>
  <c r="M15" i="246"/>
  <c r="R14" i="246"/>
  <c r="Q14" i="246"/>
  <c r="P14" i="246"/>
  <c r="O14" i="246"/>
  <c r="N14" i="246"/>
  <c r="M14" i="246"/>
  <c r="R13" i="246"/>
  <c r="Q13" i="246"/>
  <c r="P13" i="246"/>
  <c r="O13" i="246"/>
  <c r="N13" i="246"/>
  <c r="M13" i="246"/>
  <c r="R12" i="246"/>
  <c r="Q12" i="246"/>
  <c r="P12" i="246"/>
  <c r="O12" i="246"/>
  <c r="N12" i="246"/>
  <c r="M12" i="246"/>
  <c r="R11" i="246"/>
  <c r="Q11" i="246"/>
  <c r="P11" i="246"/>
  <c r="O11" i="246"/>
  <c r="N11" i="246"/>
  <c r="M11" i="246"/>
  <c r="R10" i="246"/>
  <c r="Q10" i="246"/>
  <c r="P10" i="246"/>
  <c r="O10" i="246"/>
  <c r="N10" i="246"/>
  <c r="M10" i="246"/>
  <c r="R9" i="246"/>
  <c r="Q9" i="246"/>
  <c r="P9" i="246"/>
  <c r="O9" i="246"/>
  <c r="N9" i="246"/>
  <c r="M9" i="246"/>
  <c r="R8" i="246"/>
  <c r="Q8" i="246"/>
  <c r="P8" i="246"/>
  <c r="O8" i="246"/>
  <c r="N8" i="246"/>
  <c r="M8" i="246"/>
  <c r="R7" i="246"/>
  <c r="Q7" i="246"/>
  <c r="P7" i="246"/>
  <c r="O7" i="246"/>
  <c r="N7" i="246"/>
  <c r="M7" i="246"/>
  <c r="R6" i="246"/>
  <c r="Q6" i="246"/>
  <c r="P6" i="246"/>
  <c r="O6" i="246"/>
  <c r="N6" i="246"/>
  <c r="M6" i="246"/>
  <c r="R5" i="246"/>
  <c r="Q5" i="246"/>
  <c r="P5" i="246"/>
  <c r="O5" i="246"/>
  <c r="N5" i="246"/>
  <c r="M5" i="246"/>
  <c r="R19" i="247"/>
  <c r="Q19" i="247"/>
  <c r="P19" i="247"/>
  <c r="O19" i="247"/>
  <c r="N19" i="247"/>
  <c r="M19" i="247"/>
  <c r="R18" i="247"/>
  <c r="Q18" i="247"/>
  <c r="P18" i="247"/>
  <c r="O18" i="247"/>
  <c r="N18" i="247"/>
  <c r="M18" i="247"/>
  <c r="R17" i="247"/>
  <c r="Q17" i="247"/>
  <c r="P17" i="247"/>
  <c r="O17" i="247"/>
  <c r="N17" i="247"/>
  <c r="M17" i="247"/>
  <c r="R16" i="247"/>
  <c r="Q16" i="247"/>
  <c r="P16" i="247"/>
  <c r="O16" i="247"/>
  <c r="N16" i="247"/>
  <c r="M16" i="247"/>
  <c r="R15" i="247"/>
  <c r="Q15" i="247"/>
  <c r="P15" i="247"/>
  <c r="O15" i="247"/>
  <c r="N15" i="247"/>
  <c r="M15" i="247"/>
  <c r="R13" i="247"/>
  <c r="Q13" i="247"/>
  <c r="P13" i="247"/>
  <c r="O13" i="247"/>
  <c r="N13" i="247"/>
  <c r="M13" i="247"/>
  <c r="R12" i="247"/>
  <c r="Q12" i="247"/>
  <c r="P12" i="247"/>
  <c r="O12" i="247"/>
  <c r="N12" i="247"/>
  <c r="M12" i="247"/>
  <c r="R11" i="247"/>
  <c r="Q11" i="247"/>
  <c r="P11" i="247"/>
  <c r="O11" i="247"/>
  <c r="N11" i="247"/>
  <c r="M11" i="247"/>
  <c r="Q10" i="247"/>
  <c r="O10" i="247"/>
  <c r="N10" i="247"/>
  <c r="M10" i="247"/>
  <c r="R9" i="247"/>
  <c r="Q9" i="247"/>
  <c r="P9" i="247"/>
  <c r="O9" i="247"/>
  <c r="N9" i="247"/>
  <c r="M9" i="247"/>
  <c r="R8" i="247"/>
  <c r="Q8" i="247"/>
  <c r="P8" i="247"/>
  <c r="O8" i="247"/>
  <c r="N8" i="247"/>
  <c r="M8" i="247"/>
  <c r="R7" i="247"/>
  <c r="Q7" i="247"/>
  <c r="P7" i="247"/>
  <c r="O7" i="247"/>
  <c r="N7" i="247"/>
  <c r="M7" i="247"/>
  <c r="R6" i="247"/>
  <c r="Q6" i="247"/>
  <c r="P6" i="247"/>
  <c r="O6" i="247"/>
  <c r="N6" i="247"/>
  <c r="M6" i="247"/>
  <c r="R5" i="247"/>
  <c r="Q5" i="247"/>
  <c r="P5" i="247"/>
  <c r="O5" i="247"/>
  <c r="N5" i="247"/>
  <c r="M5" i="247"/>
  <c r="R19" i="201"/>
  <c r="Q19" i="201"/>
  <c r="P19" i="201"/>
  <c r="O19" i="201"/>
  <c r="N19" i="201"/>
  <c r="M19" i="201"/>
  <c r="R18" i="201"/>
  <c r="Q18" i="201"/>
  <c r="P18" i="201"/>
  <c r="O18" i="201"/>
  <c r="N18" i="201"/>
  <c r="M18" i="201"/>
  <c r="R17" i="201"/>
  <c r="Q17" i="201"/>
  <c r="P17" i="201"/>
  <c r="O17" i="201"/>
  <c r="N17" i="201"/>
  <c r="M17" i="201"/>
  <c r="R16" i="201"/>
  <c r="Q16" i="201"/>
  <c r="P16" i="201"/>
  <c r="O16" i="201"/>
  <c r="N16" i="201"/>
  <c r="M16" i="201"/>
  <c r="R15" i="201"/>
  <c r="Q15" i="201"/>
  <c r="P15" i="201"/>
  <c r="O15" i="201"/>
  <c r="N15" i="201"/>
  <c r="M15" i="201"/>
  <c r="R14" i="201"/>
  <c r="Q14" i="201"/>
  <c r="P14" i="201"/>
  <c r="O14" i="201"/>
  <c r="N14" i="201"/>
  <c r="M14" i="201"/>
  <c r="R13" i="201"/>
  <c r="Q13" i="201"/>
  <c r="P13" i="201"/>
  <c r="O13" i="201"/>
  <c r="N13" i="201"/>
  <c r="M13" i="201"/>
  <c r="R12" i="201"/>
  <c r="Q12" i="201"/>
  <c r="P12" i="201"/>
  <c r="O12" i="201"/>
  <c r="N12" i="201"/>
  <c r="M12" i="201"/>
  <c r="R11" i="201"/>
  <c r="Q11" i="201"/>
  <c r="P11" i="201"/>
  <c r="O11" i="201"/>
  <c r="N11" i="201"/>
  <c r="M11" i="201"/>
  <c r="R10" i="201"/>
  <c r="Q10" i="201"/>
  <c r="P10" i="201"/>
  <c r="O10" i="201"/>
  <c r="N10" i="201"/>
  <c r="M10" i="201"/>
  <c r="R9" i="201"/>
  <c r="Q9" i="201"/>
  <c r="P9" i="201"/>
  <c r="O9" i="201"/>
  <c r="N9" i="201"/>
  <c r="M9" i="201"/>
  <c r="R8" i="201"/>
  <c r="Q8" i="201"/>
  <c r="P8" i="201"/>
  <c r="O8" i="201"/>
  <c r="N8" i="201"/>
  <c r="M8" i="201"/>
  <c r="R7" i="201"/>
  <c r="Q7" i="201"/>
  <c r="P7" i="201"/>
  <c r="O7" i="201"/>
  <c r="N7" i="201"/>
  <c r="M7" i="201"/>
  <c r="R6" i="201"/>
  <c r="Q6" i="201"/>
  <c r="P6" i="201"/>
  <c r="O6" i="201"/>
  <c r="N6" i="201"/>
  <c r="M6" i="201"/>
  <c r="R5" i="201"/>
  <c r="Q5" i="201"/>
  <c r="P5" i="201"/>
  <c r="O5" i="201"/>
  <c r="N5" i="201"/>
  <c r="M5" i="201"/>
  <c r="R19" i="191"/>
  <c r="Q19" i="191"/>
  <c r="P19" i="191"/>
  <c r="O19" i="191"/>
  <c r="N19" i="191"/>
  <c r="M19" i="191"/>
  <c r="R18" i="191"/>
  <c r="Q18" i="191"/>
  <c r="P18" i="191"/>
  <c r="O18" i="191"/>
  <c r="N18" i="191"/>
  <c r="M18" i="191"/>
  <c r="R17" i="191"/>
  <c r="Q17" i="191"/>
  <c r="P17" i="191"/>
  <c r="O17" i="191"/>
  <c r="N17" i="191"/>
  <c r="M17" i="191"/>
  <c r="R16" i="191"/>
  <c r="Q16" i="191"/>
  <c r="P16" i="191"/>
  <c r="O16" i="191"/>
  <c r="N16" i="191"/>
  <c r="M16" i="191"/>
  <c r="R15" i="191"/>
  <c r="Q15" i="191"/>
  <c r="P15" i="191"/>
  <c r="O15" i="191"/>
  <c r="N15" i="191"/>
  <c r="M15" i="191"/>
  <c r="R14" i="191"/>
  <c r="Q14" i="191"/>
  <c r="P14" i="191"/>
  <c r="O14" i="191"/>
  <c r="N14" i="191"/>
  <c r="M14" i="191"/>
  <c r="R13" i="191"/>
  <c r="Q13" i="191"/>
  <c r="P13" i="191"/>
  <c r="O13" i="191"/>
  <c r="N13" i="191"/>
  <c r="M13" i="191"/>
  <c r="R12" i="191"/>
  <c r="Q12" i="191"/>
  <c r="P12" i="191"/>
  <c r="O12" i="191"/>
  <c r="N12" i="191"/>
  <c r="M12" i="191"/>
  <c r="R11" i="191"/>
  <c r="Q11" i="191"/>
  <c r="P11" i="191"/>
  <c r="O11" i="191"/>
  <c r="N11" i="191"/>
  <c r="M11" i="191"/>
  <c r="R10" i="191"/>
  <c r="Q10" i="191"/>
  <c r="P10" i="191"/>
  <c r="O10" i="191"/>
  <c r="N10" i="191"/>
  <c r="M10" i="191"/>
  <c r="R9" i="191"/>
  <c r="Q9" i="191"/>
  <c r="P9" i="191"/>
  <c r="O9" i="191"/>
  <c r="N9" i="191"/>
  <c r="M9" i="191"/>
  <c r="R8" i="191"/>
  <c r="Q8" i="191"/>
  <c r="P8" i="191"/>
  <c r="O8" i="191"/>
  <c r="N8" i="191"/>
  <c r="M8" i="191"/>
  <c r="R7" i="191"/>
  <c r="Q7" i="191"/>
  <c r="P7" i="191"/>
  <c r="O7" i="191"/>
  <c r="N7" i="191"/>
  <c r="M7" i="191"/>
  <c r="R6" i="191"/>
  <c r="Q6" i="191"/>
  <c r="P6" i="191"/>
  <c r="O6" i="191"/>
  <c r="N6" i="191"/>
  <c r="M6" i="191"/>
  <c r="R5" i="191"/>
  <c r="Q5" i="191"/>
  <c r="P5" i="191"/>
  <c r="O5" i="191"/>
  <c r="N5" i="191"/>
  <c r="M5" i="191"/>
  <c r="R19" i="245"/>
  <c r="Q19" i="245"/>
  <c r="P19" i="245"/>
  <c r="O19" i="245"/>
  <c r="N19" i="245"/>
  <c r="M19" i="245"/>
  <c r="R18" i="245"/>
  <c r="Q18" i="245"/>
  <c r="P18" i="245"/>
  <c r="O18" i="245"/>
  <c r="N18" i="245"/>
  <c r="M18" i="245"/>
  <c r="R17" i="245"/>
  <c r="Q17" i="245"/>
  <c r="P17" i="245"/>
  <c r="O17" i="245"/>
  <c r="N17" i="245"/>
  <c r="M17" i="245"/>
  <c r="R16" i="245"/>
  <c r="Q16" i="245"/>
  <c r="P16" i="245"/>
  <c r="O16" i="245"/>
  <c r="N16" i="245"/>
  <c r="M16" i="245"/>
  <c r="R15" i="245"/>
  <c r="Q15" i="245"/>
  <c r="P15" i="245"/>
  <c r="O15" i="245"/>
  <c r="N15" i="245"/>
  <c r="M15" i="245"/>
  <c r="Q14" i="245"/>
  <c r="O14" i="245"/>
  <c r="M14" i="245"/>
  <c r="R13" i="245"/>
  <c r="Q13" i="245"/>
  <c r="P13" i="245"/>
  <c r="O13" i="245"/>
  <c r="N13" i="245"/>
  <c r="M13" i="245"/>
  <c r="R12" i="245"/>
  <c r="Q12" i="245"/>
  <c r="P12" i="245"/>
  <c r="O12" i="245"/>
  <c r="N12" i="245"/>
  <c r="M12" i="245"/>
  <c r="R11" i="245"/>
  <c r="Q11" i="245"/>
  <c r="P11" i="245"/>
  <c r="O11" i="245"/>
  <c r="N11" i="245"/>
  <c r="M11" i="245"/>
  <c r="Q10" i="245"/>
  <c r="P10" i="245"/>
  <c r="O10" i="245"/>
  <c r="N10" i="245"/>
  <c r="M10" i="245"/>
  <c r="R9" i="245"/>
  <c r="Q9" i="245"/>
  <c r="P9" i="245"/>
  <c r="O9" i="245"/>
  <c r="N9" i="245"/>
  <c r="M9" i="245"/>
  <c r="R8" i="245"/>
  <c r="Q8" i="245"/>
  <c r="P8" i="245"/>
  <c r="O8" i="245"/>
  <c r="N8" i="245"/>
  <c r="M8" i="245"/>
  <c r="R7" i="245"/>
  <c r="Q7" i="245"/>
  <c r="P7" i="245"/>
  <c r="O7" i="245"/>
  <c r="N7" i="245"/>
  <c r="M7" i="245"/>
  <c r="R6" i="245"/>
  <c r="Q6" i="245"/>
  <c r="P6" i="245"/>
  <c r="O6" i="245"/>
  <c r="N6" i="245"/>
  <c r="M6" i="245"/>
  <c r="R5" i="245"/>
  <c r="Q5" i="245"/>
  <c r="P5" i="245"/>
  <c r="O5" i="245"/>
  <c r="N5" i="245"/>
  <c r="M5" i="245"/>
  <c r="R19" i="244"/>
  <c r="Q19" i="244"/>
  <c r="P19" i="244"/>
  <c r="O19" i="244"/>
  <c r="N19" i="244"/>
  <c r="M19" i="244"/>
  <c r="R18" i="244"/>
  <c r="Q18" i="244"/>
  <c r="P18" i="244"/>
  <c r="O18" i="244"/>
  <c r="N18" i="244"/>
  <c r="M18" i="244"/>
  <c r="R17" i="244"/>
  <c r="Q17" i="244"/>
  <c r="P17" i="244"/>
  <c r="O17" i="244"/>
  <c r="N17" i="244"/>
  <c r="M17" i="244"/>
  <c r="R16" i="244"/>
  <c r="Q16" i="244"/>
  <c r="P16" i="244"/>
  <c r="O16" i="244"/>
  <c r="N16" i="244"/>
  <c r="M16" i="244"/>
  <c r="R15" i="244"/>
  <c r="Q15" i="244"/>
  <c r="P15" i="244"/>
  <c r="O15" i="244"/>
  <c r="N15" i="244"/>
  <c r="M15" i="244"/>
  <c r="R13" i="244"/>
  <c r="Q13" i="244"/>
  <c r="P13" i="244"/>
  <c r="O13" i="244"/>
  <c r="N13" i="244"/>
  <c r="M13" i="244"/>
  <c r="R12" i="244"/>
  <c r="Q12" i="244"/>
  <c r="P12" i="244"/>
  <c r="O12" i="244"/>
  <c r="N12" i="244"/>
  <c r="M12" i="244"/>
  <c r="R11" i="244"/>
  <c r="Q11" i="244"/>
  <c r="P11" i="244"/>
  <c r="O11" i="244"/>
  <c r="N11" i="244"/>
  <c r="M11" i="244"/>
  <c r="Q10" i="244"/>
  <c r="P10" i="244"/>
  <c r="O10" i="244"/>
  <c r="N10" i="244"/>
  <c r="M10" i="244"/>
  <c r="R9" i="244"/>
  <c r="Q9" i="244"/>
  <c r="P9" i="244"/>
  <c r="O9" i="244"/>
  <c r="N9" i="244"/>
  <c r="M9" i="244"/>
  <c r="R8" i="244"/>
  <c r="Q8" i="244"/>
  <c r="P8" i="244"/>
  <c r="O8" i="244"/>
  <c r="N8" i="244"/>
  <c r="M8" i="244"/>
  <c r="Q7" i="244"/>
  <c r="O7" i="244"/>
  <c r="M7" i="244"/>
  <c r="R6" i="244"/>
  <c r="Q6" i="244"/>
  <c r="P6" i="244"/>
  <c r="O6" i="244"/>
  <c r="N6" i="244"/>
  <c r="M6" i="244"/>
  <c r="R5" i="244"/>
  <c r="Q5" i="244"/>
  <c r="P5" i="244"/>
  <c r="O5" i="244"/>
  <c r="N5" i="244"/>
  <c r="M5" i="244"/>
  <c r="R19" i="190"/>
  <c r="Q19" i="190"/>
  <c r="P19" i="190"/>
  <c r="O19" i="190"/>
  <c r="N19" i="190"/>
  <c r="M19" i="190"/>
  <c r="R18" i="190"/>
  <c r="Q18" i="190"/>
  <c r="P18" i="190"/>
  <c r="O18" i="190"/>
  <c r="N18" i="190"/>
  <c r="M18" i="190"/>
  <c r="R17" i="190"/>
  <c r="Q17" i="190"/>
  <c r="P17" i="190"/>
  <c r="O17" i="190"/>
  <c r="N17" i="190"/>
  <c r="M17" i="190"/>
  <c r="R16" i="190"/>
  <c r="Q16" i="190"/>
  <c r="P16" i="190"/>
  <c r="O16" i="190"/>
  <c r="N16" i="190"/>
  <c r="M16" i="190"/>
  <c r="R15" i="190"/>
  <c r="Q15" i="190"/>
  <c r="P15" i="190"/>
  <c r="O15" i="190"/>
  <c r="N15" i="190"/>
  <c r="M15" i="190"/>
  <c r="R14" i="190"/>
  <c r="Q14" i="190"/>
  <c r="P14" i="190"/>
  <c r="O14" i="190"/>
  <c r="N14" i="190"/>
  <c r="M14" i="190"/>
  <c r="R13" i="190"/>
  <c r="Q13" i="190"/>
  <c r="P13" i="190"/>
  <c r="O13" i="190"/>
  <c r="N13" i="190"/>
  <c r="M13" i="190"/>
  <c r="R12" i="190"/>
  <c r="Q12" i="190"/>
  <c r="P12" i="190"/>
  <c r="O12" i="190"/>
  <c r="N12" i="190"/>
  <c r="M12" i="190"/>
  <c r="R11" i="190"/>
  <c r="Q11" i="190"/>
  <c r="P11" i="190"/>
  <c r="O11" i="190"/>
  <c r="N11" i="190"/>
  <c r="M11" i="190"/>
  <c r="R10" i="190"/>
  <c r="Q10" i="190"/>
  <c r="P10" i="190"/>
  <c r="O10" i="190"/>
  <c r="N10" i="190"/>
  <c r="M10" i="190"/>
  <c r="R9" i="190"/>
  <c r="Q9" i="190"/>
  <c r="P9" i="190"/>
  <c r="O9" i="190"/>
  <c r="N9" i="190"/>
  <c r="M9" i="190"/>
  <c r="R8" i="190"/>
  <c r="Q8" i="190"/>
  <c r="P8" i="190"/>
  <c r="O8" i="190"/>
  <c r="N8" i="190"/>
  <c r="M8" i="190"/>
  <c r="R7" i="190"/>
  <c r="Q7" i="190"/>
  <c r="P7" i="190"/>
  <c r="O7" i="190"/>
  <c r="N7" i="190"/>
  <c r="M7" i="190"/>
  <c r="R6" i="190"/>
  <c r="Q6" i="190"/>
  <c r="P6" i="190"/>
  <c r="O6" i="190"/>
  <c r="N6" i="190"/>
  <c r="M6" i="190"/>
  <c r="R5" i="190"/>
  <c r="Q5" i="190"/>
  <c r="P5" i="190"/>
  <c r="O5" i="190"/>
  <c r="N5" i="190"/>
  <c r="M5" i="190"/>
  <c r="R19" i="188"/>
  <c r="Q19" i="188"/>
  <c r="P19" i="188"/>
  <c r="O19" i="188"/>
  <c r="N19" i="188"/>
  <c r="M19" i="188"/>
  <c r="R18" i="188"/>
  <c r="Q18" i="188"/>
  <c r="P18" i="188"/>
  <c r="O18" i="188"/>
  <c r="N18" i="188"/>
  <c r="M18" i="188"/>
  <c r="R17" i="188"/>
  <c r="Q17" i="188"/>
  <c r="P17" i="188"/>
  <c r="O17" i="188"/>
  <c r="N17" i="188"/>
  <c r="M17" i="188"/>
  <c r="R16" i="188"/>
  <c r="Q16" i="188"/>
  <c r="P16" i="188"/>
  <c r="O16" i="188"/>
  <c r="N16" i="188"/>
  <c r="M16" i="188"/>
  <c r="R15" i="188"/>
  <c r="Q15" i="188"/>
  <c r="P15" i="188"/>
  <c r="O15" i="188"/>
  <c r="N15" i="188"/>
  <c r="M15" i="188"/>
  <c r="R14" i="188"/>
  <c r="Q14" i="188"/>
  <c r="P14" i="188"/>
  <c r="O14" i="188"/>
  <c r="N14" i="188"/>
  <c r="M14" i="188"/>
  <c r="R13" i="188"/>
  <c r="Q13" i="188"/>
  <c r="P13" i="188"/>
  <c r="O13" i="188"/>
  <c r="N13" i="188"/>
  <c r="M13" i="188"/>
  <c r="R12" i="188"/>
  <c r="Q12" i="188"/>
  <c r="P12" i="188"/>
  <c r="O12" i="188"/>
  <c r="N12" i="188"/>
  <c r="M12" i="188"/>
  <c r="R11" i="188"/>
  <c r="Q11" i="188"/>
  <c r="P11" i="188"/>
  <c r="O11" i="188"/>
  <c r="N11" i="188"/>
  <c r="M11" i="188"/>
  <c r="R10" i="188"/>
  <c r="Q10" i="188"/>
  <c r="P10" i="188"/>
  <c r="O10" i="188"/>
  <c r="N10" i="188"/>
  <c r="M10" i="188"/>
  <c r="R9" i="188"/>
  <c r="Q9" i="188"/>
  <c r="P9" i="188"/>
  <c r="O9" i="188"/>
  <c r="N9" i="188"/>
  <c r="M9" i="188"/>
  <c r="R8" i="188"/>
  <c r="Q8" i="188"/>
  <c r="P8" i="188"/>
  <c r="O8" i="188"/>
  <c r="N8" i="188"/>
  <c r="M8" i="188"/>
  <c r="R7" i="188"/>
  <c r="Q7" i="188"/>
  <c r="P7" i="188"/>
  <c r="O7" i="188"/>
  <c r="N7" i="188"/>
  <c r="M7" i="188"/>
  <c r="R6" i="188"/>
  <c r="Q6" i="188"/>
  <c r="P6" i="188"/>
  <c r="O6" i="188"/>
  <c r="N6" i="188"/>
  <c r="M6" i="188"/>
  <c r="R5" i="188"/>
  <c r="Q5" i="188"/>
  <c r="P5" i="188"/>
  <c r="O5" i="188"/>
  <c r="N5" i="188"/>
  <c r="M5" i="188"/>
  <c r="R19" i="243"/>
  <c r="Q19" i="243"/>
  <c r="P19" i="243"/>
  <c r="O19" i="243"/>
  <c r="N19" i="243"/>
  <c r="M19" i="243"/>
  <c r="R18" i="243"/>
  <c r="Q18" i="243"/>
  <c r="P18" i="243"/>
  <c r="O18" i="243"/>
  <c r="N18" i="243"/>
  <c r="M18" i="243"/>
  <c r="R17" i="243"/>
  <c r="Q17" i="243"/>
  <c r="P17" i="243"/>
  <c r="O17" i="243"/>
  <c r="N17" i="243"/>
  <c r="M17" i="243"/>
  <c r="R16" i="243"/>
  <c r="Q16" i="243"/>
  <c r="P16" i="243"/>
  <c r="O16" i="243"/>
  <c r="N16" i="243"/>
  <c r="M16" i="243"/>
  <c r="R15" i="243"/>
  <c r="Q15" i="243"/>
  <c r="P15" i="243"/>
  <c r="O15" i="243"/>
  <c r="N15" i="243"/>
  <c r="M15" i="243"/>
  <c r="Q14" i="243"/>
  <c r="O14" i="243"/>
  <c r="M14" i="243"/>
  <c r="R13" i="243"/>
  <c r="Q13" i="243"/>
  <c r="P13" i="243"/>
  <c r="O13" i="243"/>
  <c r="N13" i="243"/>
  <c r="M13" i="243"/>
  <c r="R12" i="243"/>
  <c r="Q12" i="243"/>
  <c r="P12" i="243"/>
  <c r="O12" i="243"/>
  <c r="N12" i="243"/>
  <c r="M12" i="243"/>
  <c r="R11" i="243"/>
  <c r="Q11" i="243"/>
  <c r="P11" i="243"/>
  <c r="O11" i="243"/>
  <c r="N11" i="243"/>
  <c r="M11" i="243"/>
  <c r="Q10" i="243"/>
  <c r="P10" i="243"/>
  <c r="O10" i="243"/>
  <c r="N10" i="243"/>
  <c r="M10" i="243"/>
  <c r="R9" i="243"/>
  <c r="Q9" i="243"/>
  <c r="P9" i="243"/>
  <c r="O9" i="243"/>
  <c r="N9" i="243"/>
  <c r="M9" i="243"/>
  <c r="R8" i="243"/>
  <c r="Q8" i="243"/>
  <c r="P8" i="243"/>
  <c r="O8" i="243"/>
  <c r="N8" i="243"/>
  <c r="M8" i="243"/>
  <c r="R7" i="243"/>
  <c r="Q7" i="243"/>
  <c r="P7" i="243"/>
  <c r="O7" i="243"/>
  <c r="N7" i="243"/>
  <c r="M7" i="243"/>
  <c r="R6" i="243"/>
  <c r="Q6" i="243"/>
  <c r="P6" i="243"/>
  <c r="O6" i="243"/>
  <c r="N6" i="243"/>
  <c r="M6" i="243"/>
  <c r="R5" i="243"/>
  <c r="Q5" i="243"/>
  <c r="P5" i="243"/>
  <c r="O5" i="243"/>
  <c r="N5" i="243"/>
  <c r="M5" i="243"/>
  <c r="R19" i="242"/>
  <c r="Q19" i="242"/>
  <c r="P19" i="242"/>
  <c r="O19" i="242"/>
  <c r="N19" i="242"/>
  <c r="M19" i="242"/>
  <c r="R18" i="242"/>
  <c r="Q18" i="242"/>
  <c r="P18" i="242"/>
  <c r="O18" i="242"/>
  <c r="N18" i="242"/>
  <c r="M18" i="242"/>
  <c r="R17" i="242"/>
  <c r="Q17" i="242"/>
  <c r="P17" i="242"/>
  <c r="O17" i="242"/>
  <c r="N17" i="242"/>
  <c r="M17" i="242"/>
  <c r="R16" i="242"/>
  <c r="Q16" i="242"/>
  <c r="P16" i="242"/>
  <c r="O16" i="242"/>
  <c r="N16" i="242"/>
  <c r="M16" i="242"/>
  <c r="R15" i="242"/>
  <c r="Q15" i="242"/>
  <c r="P15" i="242"/>
  <c r="O15" i="242"/>
  <c r="N15" i="242"/>
  <c r="M15" i="242"/>
  <c r="R13" i="242"/>
  <c r="Q13" i="242"/>
  <c r="P13" i="242"/>
  <c r="O13" i="242"/>
  <c r="N13" i="242"/>
  <c r="M13" i="242"/>
  <c r="R12" i="242"/>
  <c r="Q12" i="242"/>
  <c r="P12" i="242"/>
  <c r="O12" i="242"/>
  <c r="N12" i="242"/>
  <c r="M12" i="242"/>
  <c r="R11" i="242"/>
  <c r="Q11" i="242"/>
  <c r="P11" i="242"/>
  <c r="O11" i="242"/>
  <c r="N11" i="242"/>
  <c r="M11" i="242"/>
  <c r="Q10" i="242"/>
  <c r="P10" i="242"/>
  <c r="O10" i="242"/>
  <c r="N10" i="242"/>
  <c r="M10" i="242"/>
  <c r="R9" i="242"/>
  <c r="Q9" i="242"/>
  <c r="P9" i="242"/>
  <c r="O9" i="242"/>
  <c r="N9" i="242"/>
  <c r="M9" i="242"/>
  <c r="R8" i="242"/>
  <c r="Q8" i="242"/>
  <c r="P8" i="242"/>
  <c r="O8" i="242"/>
  <c r="N8" i="242"/>
  <c r="M8" i="242"/>
  <c r="R7" i="242"/>
  <c r="Q7" i="242"/>
  <c r="P7" i="242"/>
  <c r="O7" i="242"/>
  <c r="N7" i="242"/>
  <c r="M7" i="242"/>
  <c r="R6" i="242"/>
  <c r="Q6" i="242"/>
  <c r="P6" i="242"/>
  <c r="O6" i="242"/>
  <c r="N6" i="242"/>
  <c r="M6" i="242"/>
  <c r="R5" i="242"/>
  <c r="Q5" i="242"/>
  <c r="P5" i="242"/>
  <c r="O5" i="242"/>
  <c r="N5" i="242"/>
  <c r="M5" i="242"/>
  <c r="R19" i="199"/>
  <c r="Q19" i="199"/>
  <c r="P19" i="199"/>
  <c r="O19" i="199"/>
  <c r="N19" i="199"/>
  <c r="M19" i="199"/>
  <c r="R18" i="199"/>
  <c r="Q18" i="199"/>
  <c r="P18" i="199"/>
  <c r="O18" i="199"/>
  <c r="N18" i="199"/>
  <c r="M18" i="199"/>
  <c r="R17" i="199"/>
  <c r="Q17" i="199"/>
  <c r="P17" i="199"/>
  <c r="O17" i="199"/>
  <c r="N17" i="199"/>
  <c r="M17" i="199"/>
  <c r="R16" i="199"/>
  <c r="Q16" i="199"/>
  <c r="P16" i="199"/>
  <c r="O16" i="199"/>
  <c r="N16" i="199"/>
  <c r="M16" i="199"/>
  <c r="R15" i="199"/>
  <c r="Q15" i="199"/>
  <c r="P15" i="199"/>
  <c r="O15" i="199"/>
  <c r="N15" i="199"/>
  <c r="M15" i="199"/>
  <c r="R14" i="199"/>
  <c r="Q14" i="199"/>
  <c r="P14" i="199"/>
  <c r="O14" i="199"/>
  <c r="N14" i="199"/>
  <c r="M14" i="199"/>
  <c r="R13" i="199"/>
  <c r="Q13" i="199"/>
  <c r="P13" i="199"/>
  <c r="O13" i="199"/>
  <c r="N13" i="199"/>
  <c r="M13" i="199"/>
  <c r="R12" i="199"/>
  <c r="Q12" i="199"/>
  <c r="P12" i="199"/>
  <c r="O12" i="199"/>
  <c r="N12" i="199"/>
  <c r="M12" i="199"/>
  <c r="R11" i="199"/>
  <c r="Q11" i="199"/>
  <c r="P11" i="199"/>
  <c r="O11" i="199"/>
  <c r="N11" i="199"/>
  <c r="M11" i="199"/>
  <c r="R10" i="199"/>
  <c r="Q10" i="199"/>
  <c r="P10" i="199"/>
  <c r="O10" i="199"/>
  <c r="N10" i="199"/>
  <c r="R9" i="199"/>
  <c r="Q9" i="199"/>
  <c r="P9" i="199"/>
  <c r="O9" i="199"/>
  <c r="N9" i="199"/>
  <c r="M9" i="199"/>
  <c r="R8" i="199"/>
  <c r="Q8" i="199"/>
  <c r="P8" i="199"/>
  <c r="O8" i="199"/>
  <c r="N8" i="199"/>
  <c r="M8" i="199"/>
  <c r="R7" i="199"/>
  <c r="Q7" i="199"/>
  <c r="P7" i="199"/>
  <c r="O7" i="199"/>
  <c r="N7" i="199"/>
  <c r="M7" i="199"/>
  <c r="R6" i="199"/>
  <c r="Q6" i="199"/>
  <c r="P6" i="199"/>
  <c r="O6" i="199"/>
  <c r="N6" i="199"/>
  <c r="M6" i="199"/>
  <c r="R5" i="199"/>
  <c r="Q5" i="199"/>
  <c r="P5" i="199"/>
  <c r="O5" i="199"/>
  <c r="N5" i="199"/>
  <c r="M5" i="199"/>
  <c r="R19" i="187"/>
  <c r="Q19" i="187"/>
  <c r="P19" i="187"/>
  <c r="O19" i="187"/>
  <c r="N19" i="187"/>
  <c r="M19" i="187"/>
  <c r="R18" i="187"/>
  <c r="Q18" i="187"/>
  <c r="P18" i="187"/>
  <c r="O18" i="187"/>
  <c r="N18" i="187"/>
  <c r="M18" i="187"/>
  <c r="R17" i="187"/>
  <c r="Q17" i="187"/>
  <c r="P17" i="187"/>
  <c r="O17" i="187"/>
  <c r="N17" i="187"/>
  <c r="M17" i="187"/>
  <c r="R16" i="187"/>
  <c r="Q16" i="187"/>
  <c r="P16" i="187"/>
  <c r="O16" i="187"/>
  <c r="N16" i="187"/>
  <c r="M16" i="187"/>
  <c r="R15" i="187"/>
  <c r="Q15" i="187"/>
  <c r="P15" i="187"/>
  <c r="O15" i="187"/>
  <c r="N15" i="187"/>
  <c r="M15" i="187"/>
  <c r="R14" i="187"/>
  <c r="Q14" i="187"/>
  <c r="P14" i="187"/>
  <c r="O14" i="187"/>
  <c r="N14" i="187"/>
  <c r="M14" i="187"/>
  <c r="R13" i="187"/>
  <c r="Q13" i="187"/>
  <c r="P13" i="187"/>
  <c r="O13" i="187"/>
  <c r="N13" i="187"/>
  <c r="M13" i="187"/>
  <c r="R12" i="187"/>
  <c r="Q12" i="187"/>
  <c r="P12" i="187"/>
  <c r="O12" i="187"/>
  <c r="N12" i="187"/>
  <c r="M12" i="187"/>
  <c r="R11" i="187"/>
  <c r="Q11" i="187"/>
  <c r="P11" i="187"/>
  <c r="O11" i="187"/>
  <c r="N11" i="187"/>
  <c r="M11" i="187"/>
  <c r="R10" i="187"/>
  <c r="Q10" i="187"/>
  <c r="P10" i="187"/>
  <c r="O10" i="187"/>
  <c r="N10" i="187"/>
  <c r="M10" i="187"/>
  <c r="R9" i="187"/>
  <c r="Q9" i="187"/>
  <c r="P9" i="187"/>
  <c r="O9" i="187"/>
  <c r="N9" i="187"/>
  <c r="M9" i="187"/>
  <c r="R8" i="187"/>
  <c r="Q8" i="187"/>
  <c r="P8" i="187"/>
  <c r="O8" i="187"/>
  <c r="N8" i="187"/>
  <c r="M8" i="187"/>
  <c r="R7" i="187"/>
  <c r="Q7" i="187"/>
  <c r="P7" i="187"/>
  <c r="O7" i="187"/>
  <c r="N7" i="187"/>
  <c r="M7" i="187"/>
  <c r="R6" i="187"/>
  <c r="Q6" i="187"/>
  <c r="P6" i="187"/>
  <c r="O6" i="187"/>
  <c r="N6" i="187"/>
  <c r="M6" i="187"/>
  <c r="R5" i="187"/>
  <c r="Q5" i="187"/>
  <c r="P5" i="187"/>
  <c r="O5" i="187"/>
  <c r="N5" i="187"/>
  <c r="M5" i="187"/>
  <c r="R19" i="230"/>
  <c r="Q19" i="230"/>
  <c r="P19" i="230"/>
  <c r="O19" i="230"/>
  <c r="N19" i="230"/>
  <c r="M19" i="230"/>
  <c r="R18" i="230"/>
  <c r="Q18" i="230"/>
  <c r="P18" i="230"/>
  <c r="N18" i="230"/>
  <c r="M18" i="230"/>
  <c r="R17" i="230"/>
  <c r="Q17" i="230"/>
  <c r="P17" i="230"/>
  <c r="O17" i="230"/>
  <c r="N17" i="230"/>
  <c r="M17" i="230"/>
  <c r="R16" i="230"/>
  <c r="Q16" i="230"/>
  <c r="P16" i="230"/>
  <c r="O16" i="230"/>
  <c r="N16" i="230"/>
  <c r="M16" i="230"/>
  <c r="R15" i="230"/>
  <c r="P15" i="230"/>
  <c r="N15" i="230"/>
  <c r="M15" i="230"/>
  <c r="R14" i="230"/>
  <c r="Q14" i="230"/>
  <c r="P14" i="230"/>
  <c r="N14" i="230"/>
  <c r="M14" i="230"/>
  <c r="R13" i="230"/>
  <c r="Q13" i="230"/>
  <c r="P13" i="230"/>
  <c r="O13" i="230"/>
  <c r="N13" i="230"/>
  <c r="M13" i="230"/>
  <c r="R12" i="230"/>
  <c r="Q12" i="230"/>
  <c r="P12" i="230"/>
  <c r="O12" i="230"/>
  <c r="N12" i="230"/>
  <c r="M12" i="230"/>
  <c r="R11" i="230"/>
  <c r="Q11" i="230"/>
  <c r="P11" i="230"/>
  <c r="O11" i="230"/>
  <c r="N11" i="230"/>
  <c r="M11" i="230"/>
  <c r="R10" i="230"/>
  <c r="Q10" i="230"/>
  <c r="P10" i="230"/>
  <c r="N10" i="230"/>
  <c r="M10" i="230"/>
  <c r="R9" i="230"/>
  <c r="Q9" i="230"/>
  <c r="P9" i="230"/>
  <c r="O9" i="230"/>
  <c r="N9" i="230"/>
  <c r="M9" i="230"/>
  <c r="R8" i="230"/>
  <c r="Q8" i="230"/>
  <c r="P8" i="230"/>
  <c r="O8" i="230"/>
  <c r="N8" i="230"/>
  <c r="M8" i="230"/>
  <c r="R7" i="230"/>
  <c r="Q7" i="230"/>
  <c r="P7" i="230"/>
  <c r="O7" i="230"/>
  <c r="N7" i="230"/>
  <c r="M7" i="230"/>
  <c r="R6" i="230"/>
  <c r="Q6" i="230"/>
  <c r="P6" i="230"/>
  <c r="O6" i="230"/>
  <c r="N6" i="230"/>
  <c r="M6" i="230"/>
  <c r="R5" i="230"/>
  <c r="Q5" i="230"/>
  <c r="P5" i="230"/>
  <c r="O5" i="230"/>
  <c r="N5" i="230"/>
  <c r="M5" i="230"/>
  <c r="R19" i="233"/>
  <c r="Q19" i="233"/>
  <c r="P19" i="233"/>
  <c r="N19" i="233"/>
  <c r="M19" i="233"/>
  <c r="R18" i="233"/>
  <c r="Q18" i="233"/>
  <c r="P18" i="233"/>
  <c r="N18" i="233"/>
  <c r="M18" i="233"/>
  <c r="R17" i="233"/>
  <c r="Q17" i="233"/>
  <c r="P17" i="233"/>
  <c r="N17" i="233"/>
  <c r="M17" i="233"/>
  <c r="R16" i="233"/>
  <c r="Q16" i="233"/>
  <c r="P16" i="233"/>
  <c r="N16" i="233"/>
  <c r="M16" i="233"/>
  <c r="R15" i="233"/>
  <c r="Q15" i="233"/>
  <c r="P15" i="233"/>
  <c r="N15" i="233"/>
  <c r="M15" i="233"/>
  <c r="R14" i="233"/>
  <c r="Q14" i="233"/>
  <c r="P14" i="233"/>
  <c r="N14" i="233"/>
  <c r="M14" i="233"/>
  <c r="R13" i="233"/>
  <c r="Q13" i="233"/>
  <c r="P13" i="233"/>
  <c r="N13" i="233"/>
  <c r="M13" i="233"/>
  <c r="R12" i="233"/>
  <c r="Q12" i="233"/>
  <c r="P12" i="233"/>
  <c r="N12" i="233"/>
  <c r="M12" i="233"/>
  <c r="R11" i="233"/>
  <c r="Q11" i="233"/>
  <c r="P11" i="233"/>
  <c r="N11" i="233"/>
  <c r="M11" i="233"/>
  <c r="R10" i="233"/>
  <c r="Q10" i="233"/>
  <c r="P10" i="233"/>
  <c r="N10" i="233"/>
  <c r="M10" i="233"/>
  <c r="R9" i="233"/>
  <c r="Q9" i="233"/>
  <c r="P9" i="233"/>
  <c r="N9" i="233"/>
  <c r="M9" i="233"/>
  <c r="R8" i="233"/>
  <c r="Q8" i="233"/>
  <c r="P8" i="233"/>
  <c r="O8" i="233"/>
  <c r="N8" i="233"/>
  <c r="M8" i="233"/>
  <c r="R5" i="233"/>
  <c r="Q5" i="233"/>
  <c r="P5" i="233"/>
  <c r="O5" i="233"/>
  <c r="N5" i="233"/>
  <c r="M5" i="233"/>
  <c r="R19" i="232"/>
  <c r="Q19" i="232"/>
  <c r="P19" i="232"/>
  <c r="O19" i="232"/>
  <c r="N19" i="232"/>
  <c r="M19" i="232"/>
  <c r="R18" i="232"/>
  <c r="Q18" i="232"/>
  <c r="P18" i="232"/>
  <c r="O18" i="232"/>
  <c r="N18" i="232"/>
  <c r="M18" i="232"/>
  <c r="R17" i="232"/>
  <c r="Q17" i="232"/>
  <c r="P17" i="232"/>
  <c r="O17" i="232"/>
  <c r="N17" i="232"/>
  <c r="M17" i="232"/>
  <c r="R16" i="232"/>
  <c r="Q16" i="232"/>
  <c r="P16" i="232"/>
  <c r="O16" i="232"/>
  <c r="N16" i="232"/>
  <c r="M16" i="232"/>
  <c r="R15" i="232"/>
  <c r="P15" i="232"/>
  <c r="O15" i="232"/>
  <c r="N15" i="232"/>
  <c r="M15" i="232"/>
  <c r="R13" i="232"/>
  <c r="Q13" i="232"/>
  <c r="P13" i="232"/>
  <c r="O13" i="232"/>
  <c r="N13" i="232"/>
  <c r="M13" i="232"/>
  <c r="R12" i="232"/>
  <c r="Q12" i="232"/>
  <c r="P12" i="232"/>
  <c r="O12" i="232"/>
  <c r="N12" i="232"/>
  <c r="M12" i="232"/>
  <c r="R11" i="232"/>
  <c r="Q11" i="232"/>
  <c r="P11" i="232"/>
  <c r="O11" i="232"/>
  <c r="N11" i="232"/>
  <c r="M11" i="232"/>
  <c r="Q10" i="232"/>
  <c r="P10" i="232"/>
  <c r="O10" i="232"/>
  <c r="N10" i="232"/>
  <c r="M10" i="232"/>
  <c r="R9" i="232"/>
  <c r="Q9" i="232"/>
  <c r="P9" i="232"/>
  <c r="O9" i="232"/>
  <c r="N9" i="232"/>
  <c r="M9" i="232"/>
  <c r="R8" i="232"/>
  <c r="Q8" i="232"/>
  <c r="P8" i="232"/>
  <c r="O8" i="232"/>
  <c r="N8" i="232"/>
  <c r="M8" i="232"/>
  <c r="R5" i="232"/>
  <c r="Q5" i="232"/>
  <c r="P5" i="232"/>
  <c r="O5" i="232"/>
  <c r="N5" i="232"/>
  <c r="M5" i="232"/>
  <c r="R19" i="231"/>
  <c r="Q19" i="231"/>
  <c r="P19" i="231"/>
  <c r="O19" i="231"/>
  <c r="N19" i="231"/>
  <c r="M19" i="231"/>
  <c r="R18" i="231"/>
  <c r="Q18" i="231"/>
  <c r="P18" i="231"/>
  <c r="N18" i="231"/>
  <c r="R17" i="231"/>
  <c r="Q17" i="231"/>
  <c r="P17" i="231"/>
  <c r="O17" i="231"/>
  <c r="N17" i="231"/>
  <c r="R16" i="231"/>
  <c r="Q16" i="231"/>
  <c r="P16" i="231"/>
  <c r="O16" i="231"/>
  <c r="N16" i="231"/>
  <c r="M16" i="231"/>
  <c r="R15" i="231"/>
  <c r="P15" i="231"/>
  <c r="N15" i="231"/>
  <c r="R14" i="231"/>
  <c r="Q14" i="231"/>
  <c r="P14" i="231"/>
  <c r="N14" i="231"/>
  <c r="R13" i="231"/>
  <c r="Q13" i="231"/>
  <c r="P13" i="231"/>
  <c r="O13" i="231"/>
  <c r="N13" i="231"/>
  <c r="R12" i="231"/>
  <c r="Q12" i="231"/>
  <c r="P12" i="231"/>
  <c r="O12" i="231"/>
  <c r="N12" i="231"/>
  <c r="R11" i="231"/>
  <c r="Q11" i="231"/>
  <c r="P11" i="231"/>
  <c r="O11" i="231"/>
  <c r="N11" i="231"/>
  <c r="R10" i="231"/>
  <c r="Q10" i="231"/>
  <c r="P10" i="231"/>
  <c r="N10" i="231"/>
  <c r="R9" i="231"/>
  <c r="Q9" i="231"/>
  <c r="P9" i="231"/>
  <c r="N9" i="231"/>
  <c r="R8" i="231"/>
  <c r="Q8" i="231"/>
  <c r="P8" i="231"/>
  <c r="O8" i="231"/>
  <c r="N8" i="231"/>
  <c r="R7" i="231"/>
  <c r="Q7" i="231"/>
  <c r="P7" i="231"/>
  <c r="O7" i="231"/>
  <c r="N7" i="231"/>
  <c r="M7" i="231"/>
  <c r="R6" i="231"/>
  <c r="Q6" i="231"/>
  <c r="P6" i="231"/>
  <c r="O6" i="231"/>
  <c r="N6" i="231"/>
  <c r="M6" i="231"/>
  <c r="R5" i="231"/>
  <c r="Q5" i="231"/>
  <c r="P5" i="231"/>
  <c r="O5" i="231"/>
  <c r="N5" i="231"/>
  <c r="M5" i="231"/>
  <c r="R6" i="183"/>
  <c r="Q6" i="183"/>
  <c r="P6" i="183"/>
  <c r="O6" i="183"/>
  <c r="N6" i="183"/>
  <c r="M6" i="183"/>
  <c r="R5" i="183"/>
  <c r="Q5" i="183"/>
  <c r="P5" i="183"/>
  <c r="O5" i="183"/>
  <c r="N5" i="183"/>
  <c r="M5" i="183"/>
  <c r="O21" i="182"/>
  <c r="M21" i="182"/>
  <c r="K21" i="182"/>
  <c r="H21" i="182"/>
  <c r="F21" i="182"/>
  <c r="D21" i="182"/>
  <c r="O20" i="182"/>
  <c r="M20" i="182"/>
  <c r="K20" i="182"/>
  <c r="H20" i="182"/>
  <c r="F20" i="182"/>
  <c r="D20" i="182"/>
  <c r="O19" i="182"/>
  <c r="M19" i="182"/>
  <c r="K19" i="182"/>
  <c r="H19" i="182"/>
  <c r="F19" i="182"/>
  <c r="D19" i="182"/>
  <c r="O18" i="182"/>
  <c r="M18" i="182"/>
  <c r="K18" i="182"/>
  <c r="H18" i="182"/>
  <c r="F18" i="182"/>
  <c r="D18" i="182"/>
  <c r="O17" i="182"/>
  <c r="M17" i="182"/>
  <c r="K17" i="182"/>
  <c r="H17" i="182"/>
  <c r="F17" i="182"/>
  <c r="D17" i="182"/>
  <c r="O16" i="182"/>
  <c r="K16" i="182"/>
  <c r="H16" i="182"/>
  <c r="D16" i="182"/>
  <c r="O15" i="182"/>
  <c r="M15" i="182"/>
  <c r="K15" i="182"/>
  <c r="H15" i="182"/>
  <c r="F15" i="182"/>
  <c r="D15" i="182"/>
  <c r="O14" i="182"/>
  <c r="M14" i="182"/>
  <c r="K14" i="182"/>
  <c r="H14" i="182"/>
  <c r="F14" i="182"/>
  <c r="D14" i="182"/>
  <c r="O13" i="182"/>
  <c r="M13" i="182"/>
  <c r="K13" i="182"/>
  <c r="H13" i="182"/>
  <c r="F13" i="182"/>
  <c r="D13" i="182"/>
  <c r="O12" i="182"/>
  <c r="M12" i="182"/>
  <c r="K12" i="182"/>
  <c r="H12" i="182"/>
  <c r="F12" i="182"/>
  <c r="D12" i="182"/>
  <c r="O11" i="182"/>
  <c r="M11" i="182"/>
  <c r="K11" i="182"/>
  <c r="H11" i="182"/>
  <c r="F11" i="182"/>
  <c r="D11" i="182"/>
  <c r="O10" i="182"/>
  <c r="M10" i="182"/>
  <c r="K10" i="182"/>
  <c r="H10" i="182"/>
  <c r="F10" i="182"/>
  <c r="D10" i="182"/>
  <c r="O9" i="182"/>
  <c r="M9" i="182"/>
  <c r="K9" i="182"/>
  <c r="H9" i="182"/>
  <c r="F9" i="182"/>
  <c r="D9" i="182"/>
  <c r="O8" i="182"/>
  <c r="M8" i="182"/>
  <c r="K8" i="182"/>
  <c r="H8" i="182"/>
  <c r="F8" i="182"/>
  <c r="D8" i="182"/>
  <c r="T23" i="179"/>
  <c r="S23" i="179"/>
  <c r="R23" i="179"/>
  <c r="Q23" i="179"/>
  <c r="P23" i="179"/>
  <c r="O23" i="179"/>
  <c r="N23" i="179"/>
  <c r="M23" i="179"/>
  <c r="L23" i="179"/>
  <c r="K23" i="179"/>
  <c r="J23" i="179"/>
  <c r="I23" i="179"/>
  <c r="H23" i="179"/>
  <c r="G23" i="179"/>
  <c r="F23" i="179"/>
  <c r="E23" i="179"/>
  <c r="D23" i="179"/>
  <c r="C23" i="179"/>
  <c r="T22" i="179"/>
  <c r="S22" i="179"/>
  <c r="R22" i="179"/>
  <c r="Q22" i="179"/>
  <c r="P22" i="179"/>
  <c r="O22" i="179"/>
  <c r="N22" i="179"/>
  <c r="M22" i="179"/>
  <c r="L22" i="179"/>
  <c r="K22" i="179"/>
  <c r="J22" i="179"/>
  <c r="I22" i="179"/>
  <c r="H22" i="179"/>
  <c r="G22" i="179"/>
  <c r="F22" i="179"/>
  <c r="E22" i="179"/>
  <c r="D22" i="179"/>
  <c r="C22" i="179"/>
  <c r="T21" i="179"/>
  <c r="S21" i="179"/>
  <c r="R21" i="179"/>
  <c r="Q21" i="179"/>
  <c r="P21" i="179"/>
  <c r="O21" i="179"/>
  <c r="N21" i="179"/>
  <c r="M21" i="179"/>
  <c r="L21" i="179"/>
  <c r="K21" i="179"/>
  <c r="J21" i="179"/>
  <c r="I21" i="179"/>
  <c r="H21" i="179"/>
  <c r="G21" i="179"/>
  <c r="F21" i="179"/>
  <c r="E21" i="179"/>
  <c r="D21" i="179"/>
  <c r="C21" i="179"/>
  <c r="T20" i="179"/>
  <c r="S20" i="179"/>
  <c r="R20" i="179"/>
  <c r="Q20" i="179"/>
  <c r="P20" i="179"/>
  <c r="O20" i="179"/>
  <c r="N20" i="179"/>
  <c r="M20" i="179"/>
  <c r="L20" i="179"/>
  <c r="K20" i="179"/>
  <c r="J20" i="179"/>
  <c r="I20" i="179"/>
  <c r="H20" i="179"/>
  <c r="G20" i="179"/>
  <c r="F20" i="179"/>
  <c r="E20" i="179"/>
  <c r="D20" i="179"/>
  <c r="C20" i="179"/>
  <c r="T19" i="179"/>
  <c r="S19" i="179"/>
  <c r="R19" i="179"/>
  <c r="Q19" i="179"/>
  <c r="P19" i="179"/>
  <c r="O19" i="179"/>
  <c r="N19" i="179"/>
  <c r="M19" i="179"/>
  <c r="L19" i="179"/>
  <c r="K19" i="179"/>
  <c r="J19" i="179"/>
  <c r="I19" i="179"/>
  <c r="H19" i="179"/>
  <c r="G19" i="179"/>
  <c r="F19" i="179"/>
  <c r="E19" i="179"/>
  <c r="D19" i="179"/>
  <c r="C19" i="179"/>
  <c r="T18" i="179"/>
  <c r="S18" i="179"/>
  <c r="R18" i="179"/>
  <c r="Q18" i="179"/>
  <c r="P18" i="179"/>
  <c r="O18" i="179"/>
  <c r="N18" i="179"/>
  <c r="M18" i="179"/>
  <c r="L18" i="179"/>
  <c r="K18" i="179"/>
  <c r="J18" i="179"/>
  <c r="I18" i="179"/>
  <c r="H18" i="179"/>
  <c r="G18" i="179"/>
  <c r="F18" i="179"/>
  <c r="E18" i="179"/>
  <c r="D18" i="179"/>
  <c r="C18" i="179"/>
  <c r="P23" i="178"/>
  <c r="N23" i="178"/>
  <c r="L23" i="178"/>
  <c r="J23" i="178"/>
  <c r="H23" i="178"/>
  <c r="F23" i="178"/>
  <c r="D23" i="178"/>
  <c r="C23" i="178"/>
  <c r="P22" i="178"/>
  <c r="N22" i="178"/>
  <c r="L22" i="178"/>
  <c r="J22" i="178"/>
  <c r="H22" i="178"/>
  <c r="F22" i="178"/>
  <c r="D22" i="178"/>
  <c r="C22" i="178"/>
  <c r="P21" i="178"/>
  <c r="N21" i="178"/>
  <c r="L21" i="178"/>
  <c r="J21" i="178"/>
  <c r="H21" i="178"/>
  <c r="F21" i="178"/>
  <c r="D21" i="178"/>
  <c r="C21" i="178"/>
  <c r="P20" i="178"/>
  <c r="N20" i="178"/>
  <c r="L20" i="178"/>
  <c r="J20" i="178"/>
  <c r="H20" i="178"/>
  <c r="F20" i="178"/>
  <c r="D20" i="178"/>
  <c r="C20" i="178"/>
  <c r="P19" i="178"/>
  <c r="N19" i="178"/>
  <c r="L19" i="178"/>
  <c r="J19" i="178"/>
  <c r="H19" i="178"/>
  <c r="F19" i="178"/>
  <c r="D19" i="178"/>
  <c r="C19" i="178"/>
  <c r="P18" i="178"/>
  <c r="N18" i="178"/>
  <c r="L18" i="178"/>
  <c r="J18" i="178"/>
  <c r="H18" i="178"/>
  <c r="F18" i="178"/>
  <c r="D18" i="178"/>
  <c r="C18" i="178"/>
  <c r="P23" i="177"/>
  <c r="N23" i="177"/>
  <c r="L23" i="177"/>
  <c r="J23" i="177"/>
  <c r="H23" i="177"/>
  <c r="F23" i="177"/>
  <c r="D23" i="177"/>
  <c r="C23" i="177"/>
  <c r="P22" i="177"/>
  <c r="N22" i="177"/>
  <c r="L22" i="177"/>
  <c r="J22" i="177"/>
  <c r="H22" i="177"/>
  <c r="F22" i="177"/>
  <c r="D22" i="177"/>
  <c r="C22" i="177"/>
  <c r="P21" i="177"/>
  <c r="N21" i="177"/>
  <c r="L21" i="177"/>
  <c r="J21" i="177"/>
  <c r="H21" i="177"/>
  <c r="F21" i="177"/>
  <c r="D21" i="177"/>
  <c r="C21" i="177"/>
  <c r="P20" i="177"/>
  <c r="N20" i="177"/>
  <c r="L20" i="177"/>
  <c r="J20" i="177"/>
  <c r="H20" i="177"/>
  <c r="F20" i="177"/>
  <c r="D20" i="177"/>
  <c r="C20" i="177"/>
  <c r="P19" i="177"/>
  <c r="N19" i="177"/>
  <c r="L19" i="177"/>
  <c r="J19" i="177"/>
  <c r="H19" i="177"/>
  <c r="F19" i="177"/>
  <c r="D19" i="177"/>
  <c r="C19" i="177"/>
  <c r="P18" i="177"/>
  <c r="N18" i="177"/>
  <c r="L18" i="177"/>
  <c r="J18" i="177"/>
  <c r="H18" i="177"/>
  <c r="F18" i="177"/>
  <c r="D18" i="177"/>
  <c r="C18" i="17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Q23" i="36"/>
  <c r="O23" i="36"/>
  <c r="M23" i="36"/>
  <c r="K23" i="36"/>
  <c r="I23" i="36"/>
  <c r="H23" i="36"/>
  <c r="G23" i="36"/>
  <c r="F23" i="36"/>
  <c r="E23" i="36"/>
  <c r="D23" i="36"/>
  <c r="C23" i="36"/>
  <c r="Q22" i="36"/>
  <c r="O22" i="36"/>
  <c r="M22" i="36"/>
  <c r="K22" i="36"/>
  <c r="I22" i="36"/>
  <c r="H22" i="36"/>
  <c r="G22" i="36"/>
  <c r="F22" i="36"/>
  <c r="E22" i="36"/>
  <c r="D22" i="36"/>
  <c r="C22" i="36"/>
  <c r="Q21" i="36"/>
  <c r="O21" i="36"/>
  <c r="M21" i="36"/>
  <c r="K21" i="36"/>
  <c r="I21" i="36"/>
  <c r="H21" i="36"/>
  <c r="G21" i="36"/>
  <c r="F21" i="36"/>
  <c r="E21" i="36"/>
  <c r="D21" i="36"/>
  <c r="C21" i="36"/>
  <c r="Q20" i="36"/>
  <c r="O20" i="36"/>
  <c r="M20" i="36"/>
  <c r="K20" i="36"/>
  <c r="I20" i="36"/>
  <c r="H20" i="36"/>
  <c r="G20" i="36"/>
  <c r="F20" i="36"/>
  <c r="E20" i="36"/>
  <c r="D20" i="36"/>
  <c r="C20" i="36"/>
  <c r="Q19" i="36"/>
  <c r="O19" i="36"/>
  <c r="M19" i="36"/>
  <c r="K19" i="36"/>
  <c r="I19" i="36"/>
  <c r="H19" i="36"/>
  <c r="G19" i="36"/>
  <c r="F19" i="36"/>
  <c r="E19" i="36"/>
  <c r="D19" i="36"/>
  <c r="C19" i="36"/>
  <c r="Q18" i="36"/>
  <c r="O18" i="36"/>
  <c r="M18" i="36"/>
  <c r="K18" i="36"/>
  <c r="I18" i="36"/>
  <c r="H18" i="36"/>
  <c r="G18" i="36"/>
  <c r="F18" i="36"/>
  <c r="E18" i="36"/>
  <c r="D18" i="36"/>
  <c r="C18" i="36"/>
</calcChain>
</file>

<file path=xl/sharedStrings.xml><?xml version="1.0" encoding="utf-8"?>
<sst xmlns="http://schemas.openxmlformats.org/spreadsheetml/2006/main" count="1171" uniqueCount="169">
  <si>
    <t xml:space="preserve"> </t>
  </si>
  <si>
    <t>celkem</t>
  </si>
  <si>
    <t>dívky</t>
  </si>
  <si>
    <t>2011/12</t>
  </si>
  <si>
    <t>2012/13</t>
  </si>
  <si>
    <t>2013/14</t>
  </si>
  <si>
    <t>2014/15</t>
  </si>
  <si>
    <t>2015/16</t>
  </si>
  <si>
    <t>2016/17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</si>
  <si>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</si>
  <si>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</si>
  <si>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</si>
  <si>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</si>
  <si>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</si>
  <si>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</si>
  <si>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</si>
  <si>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</si>
  <si>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</si>
  <si>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</si>
  <si>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</si>
  <si>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</si>
  <si>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</si>
  <si>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</si>
  <si>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</si>
  <si>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 dívky</t>
  </si>
  <si>
    <t>v tom</t>
  </si>
  <si>
    <t>.</t>
  </si>
  <si>
    <t>x</t>
  </si>
  <si>
    <t>žáci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</si>
  <si>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</si>
  <si>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 xml:space="preserve">školy 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</si>
  <si>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denní forma vzdělávání</t>
    </r>
  </si>
  <si>
    <t>Celkem</t>
  </si>
  <si>
    <t>v gymnáziu čtyřletém</t>
  </si>
  <si>
    <t>v gymnáziu šestiletém</t>
  </si>
  <si>
    <t>v gymnáziu osmiletém</t>
  </si>
  <si>
    <t>1. ročník</t>
  </si>
  <si>
    <t>2. ročník</t>
  </si>
  <si>
    <t>3. ročník</t>
  </si>
  <si>
    <t>4. ročník</t>
  </si>
  <si>
    <r>
      <t>1. a 2.
ročník</t>
    </r>
    <r>
      <rPr>
        <vertAlign val="superscript"/>
        <sz val="8"/>
        <color theme="1"/>
        <rFont val="Arial"/>
        <family val="2"/>
        <charset val="238"/>
      </rPr>
      <t>1)</t>
    </r>
  </si>
  <si>
    <t>ostatní
ročníky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</si>
  <si>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žáci plnící povinnou školní docházku</t>
    </r>
  </si>
  <si>
    <t>2017/18</t>
  </si>
  <si>
    <t>chlapci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</si>
  <si>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</si>
  <si>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</si>
  <si>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1. - 4.
ročník</t>
    </r>
    <r>
      <rPr>
        <vertAlign val="superscript"/>
        <sz val="8"/>
        <color theme="1"/>
        <rFont val="Arial"/>
        <family val="2"/>
        <charset val="238"/>
      </rPr>
      <t>1)</t>
    </r>
  </si>
  <si>
    <t>-</t>
  </si>
  <si>
    <t>počet žáků 
na 1 třídu</t>
  </si>
  <si>
    <t>podle pohlaví</t>
  </si>
  <si>
    <t>2018/19</t>
  </si>
  <si>
    <t>Území</t>
  </si>
  <si>
    <t>abs.</t>
  </si>
  <si>
    <t>v %</t>
  </si>
  <si>
    <t>zpět na obsah</t>
  </si>
  <si>
    <t>Školy</t>
  </si>
  <si>
    <t>Školní 
rok</t>
  </si>
  <si>
    <t>Školní rok</t>
  </si>
  <si>
    <t>Žáci</t>
  </si>
  <si>
    <r>
      <t>%</t>
    </r>
    <r>
      <rPr>
        <vertAlign val="superscript"/>
        <sz val="8"/>
        <color theme="1"/>
        <rFont val="Arial"/>
        <family val="2"/>
        <charset val="238"/>
      </rPr>
      <t>3)</t>
    </r>
  </si>
  <si>
    <t>Nově přijatí do 1. ročníku</t>
  </si>
  <si>
    <r>
      <t>Třídy</t>
    </r>
    <r>
      <rPr>
        <vertAlign val="superscript"/>
        <sz val="8"/>
        <color theme="1"/>
        <rFont val="Arial"/>
        <family val="2"/>
        <charset val="238"/>
      </rPr>
      <t>2)</t>
    </r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</si>
  <si>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</si>
  <si>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pouze denní forma vzdělávání</t>
    </r>
  </si>
  <si>
    <t>4letým</t>
  </si>
  <si>
    <t>6letým</t>
  </si>
  <si>
    <t>8letým</t>
  </si>
  <si>
    <t>podle délky vzdělávání</t>
  </si>
  <si>
    <t>4leté</t>
  </si>
  <si>
    <t>6leté</t>
  </si>
  <si>
    <t>8leté</t>
  </si>
  <si>
    <t>podle zřizovatele</t>
  </si>
  <si>
    <t>Obec nebo kraj (veřejná gymnázia)</t>
  </si>
  <si>
    <t>Soukromý subjekt (soukromá gymnázia)</t>
  </si>
  <si>
    <t>Církev (církevní gymnázia)</t>
  </si>
  <si>
    <t>Žáci v denním vzdělávání celkem</t>
  </si>
  <si>
    <t>v tom podle typu gymnázia</t>
  </si>
  <si>
    <t>z toho plnící povinnou školní docházku</t>
  </si>
  <si>
    <t>na veřejná gymnázia
(zřizovatel obec, kraj nebo MŠMT)</t>
  </si>
  <si>
    <t xml:space="preserve">Absolventi 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</si>
  <si>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absolventů gymnázií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</si>
  <si>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přijatých do 1. ročníku gymnázií</t>
    </r>
  </si>
  <si>
    <t>2019/20</t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</si>
  <si>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gymnázií</t>
    </r>
  </si>
  <si>
    <r>
      <t xml:space="preserve">1) </t>
    </r>
    <r>
      <rPr>
        <i/>
        <sz val="8"/>
        <rFont val="Arial"/>
        <family val="2"/>
        <charset val="238"/>
      </rPr>
      <t>podíl z celkového počtu nově přijatých, resp. absolventů v daném kraji</t>
    </r>
  </si>
  <si>
    <t xml:space="preserve">Upozornění: odlišné období časové řady z důvodu dostupnosti dat o absolventech </t>
  </si>
  <si>
    <t>veřejných gymnázií
(zřizovatel obec, kraj nebo MŠMT)</t>
  </si>
  <si>
    <t>soukromých a církevních gymnázií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</si>
  <si>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</t>
    </r>
  </si>
  <si>
    <t>3.3 Střední školy poskytující všeobecné vzdělávání s maturitní zkouškou – dále jen gymnázia</t>
  </si>
  <si>
    <t>3 Střední vzdělávání</t>
  </si>
  <si>
    <t>Gymnázia v krajském srovnání</t>
  </si>
  <si>
    <t>MŠMT – Ministerstvo školství, mládeže a tělovýchovy</t>
  </si>
  <si>
    <t>na soukromá 
a církevní gymnázia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</si>
  <si>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</si>
  <si>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</si>
  <si>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</si>
  <si>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</si>
  <si>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</si>
  <si>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Pozn.: Týká se denního studia, za uvedené roky nebyl zaznamenán ani jeden případ dálkového studia.</t>
  </si>
  <si>
    <r>
      <t>třídy</t>
    </r>
    <r>
      <rPr>
        <vertAlign val="superscript"/>
        <sz val="8"/>
        <color indexed="8"/>
        <rFont val="Arial"/>
        <family val="2"/>
        <charset val="238"/>
      </rPr>
      <t>1)</t>
    </r>
  </si>
  <si>
    <r>
      <t>celkem</t>
    </r>
    <r>
      <rPr>
        <vertAlign val="superscript"/>
        <sz val="8"/>
        <color theme="1"/>
        <rFont val="Arial"/>
        <family val="2"/>
        <charset val="238"/>
      </rPr>
      <t>2)</t>
    </r>
  </si>
  <si>
    <t>X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</si>
  <si>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 denního studia</t>
    </r>
  </si>
  <si>
    <t>Zdroj dat: Ministerstvo školství, mládeže a tělovýchovy</t>
  </si>
  <si>
    <t>2021/22</t>
  </si>
  <si>
    <t>Meziroční změna
(20/21–21/22)</t>
  </si>
  <si>
    <t>Změna za 5 let 
(16/17–21/22)</t>
  </si>
  <si>
    <t>Změna za 10 let 
(11/12–21/22)</t>
  </si>
  <si>
    <r>
      <t>z toho se vzděláním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</si>
  <si>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zohledněno jen denní vzdělávání</t>
    </r>
  </si>
  <si>
    <r>
      <t>z toho se vzdělávaním</t>
    </r>
    <r>
      <rPr>
        <vertAlign val="superscript"/>
        <sz val="8"/>
        <color theme="1"/>
        <rFont val="Arial"/>
        <family val="2"/>
        <charset val="238"/>
      </rPr>
      <t>1) 2)</t>
    </r>
  </si>
  <si>
    <t>Nově přijatí do 1. ročníku ve školním roce 2021/22</t>
  </si>
  <si>
    <t>Absolventi ve školním roce 2020/21</t>
  </si>
  <si>
    <t>Meziroční změna
(21/22–22/23)</t>
  </si>
  <si>
    <t>Změna za 5 let 
(17/18–22/23)</t>
  </si>
  <si>
    <t>Změna za 10 let 
(12/13–22/23)</t>
  </si>
  <si>
    <t>2022/23</t>
  </si>
  <si>
    <r>
      <t>Tab. 3.3.1: Gymnázia celkem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</si>
  <si>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3.3.3: Gymnázia celkem – nově přijatí žáci do 1. ročníku,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</si>
  <si>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3.3.4: Gymnázia celkem – absolventi, </t>
    </r>
    <r>
      <rPr>
        <sz val="10"/>
        <color theme="1"/>
        <rFont val="Arial"/>
        <family val="2"/>
        <charset val="238"/>
      </rPr>
      <t>v časové řadě 2011/12–2021/22</t>
    </r>
  </si>
  <si>
    <r>
      <t xml:space="preserve">Tab. 3.3.5: Gymnázia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</si>
  <si>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3.3.6: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</si>
  <si>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3.3.7: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nově přijatí žáci do 1. ročníku</t>
    </r>
    <r>
      <rPr>
        <sz val="10"/>
        <color theme="1"/>
        <rFont val="Arial"/>
        <family val="2"/>
        <charset val="238"/>
      </rPr>
      <t xml:space="preserve"> ve školním roce 2022/23 a </t>
    </r>
    <r>
      <rPr>
        <b/>
        <sz val="10"/>
        <color theme="1"/>
        <rFont val="Arial"/>
        <family val="2"/>
        <charset val="238"/>
      </rPr>
      <t>absolventi</t>
    </r>
    <r>
      <rPr>
        <sz val="10"/>
        <color theme="1"/>
        <rFont val="Arial"/>
        <family val="2"/>
        <charset val="238"/>
      </rPr>
      <t xml:space="preserve"> za školní rok 2021/22</t>
    </r>
  </si>
  <si>
    <r>
      <t xml:space="preserve">Tab. 3.3.8: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celkem,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</si>
  <si>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3.3.9: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4leté denní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</si>
  <si>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3.3.10: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6leté denní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</si>
  <si>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3.3.11: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8leté denní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</si>
  <si>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3.3.12: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tříd v denní formě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</si>
  <si>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3.3.13: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celkem,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</si>
  <si>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3.3.15: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s šestiletým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</si>
  <si>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3.3.16: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s osmiletým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</si>
  <si>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3.3.17: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celkem,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</si>
  <si>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3.3.18: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čtyřletým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</si>
  <si>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3.3.19: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šestiletým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</si>
  <si>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3.3.20: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osmiletým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</si>
  <si>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3.3.21: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celkem,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</si>
  <si>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r>
      <t xml:space="preserve">Tab. 3.3.22: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čtyřletým vzděláváním,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</si>
  <si>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r>
      <t xml:space="preserve">Tab. 3.3.23: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šestiletým vzděláváním,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</si>
  <si>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t>Tab. 3.3.1: Gymnázia celkem – školy, třídy a žáci, v časové řadě 2012/13–2022/23</t>
  </si>
  <si>
    <t>Tab. 3.3.2: Gymnázia celkem – žáci v denním vzdělávání podle typu a ročníku gymnázia, v časové řadě 2012/13–2022/23</t>
  </si>
  <si>
    <t>Tab. 3.3.3: Gymnázia celkem – nově přijatí žáci do 1. ročníku, v časové řadě 2012/13–2022/23</t>
  </si>
  <si>
    <t>Tab. 3.3.5: Gymnázia podle zřizovatele školy – školy, třídy a žáci, v časové řadě 2012/13–2022/23</t>
  </si>
  <si>
    <t>Tab. 3.3.6: Gymnázia v krajském srovnání – školy, třídy a žáci, ve školním roce 2022/23</t>
  </si>
  <si>
    <t>Tab. 3.3.8: Gymnázia v krajském srovnání – počet škol, v časové řadě 2012/13–2022/23</t>
  </si>
  <si>
    <t>Tab. 3.3.9: Gymnázia v krajském srovnání – počet škol zajišťujících 4leté denní vzdělávání, v časové řadě 2012/13–2022/23</t>
  </si>
  <si>
    <t>Tab. 3.3.10: Gymnázia v krajském srovnání – počet škol zajišťujících 6leté denní vzdělávání, v časové řadě 2012/13–2022/23</t>
  </si>
  <si>
    <t>Tab. 3.3.11: Gymnázia v krajském srovnání – počet škol zajišťujících 8leté denní vzdělávání, v časové řadě 2012/13–2022/23</t>
  </si>
  <si>
    <t>Tab. 3.3.12: Gymnázia v krajském srovnání – počet tříd v denní formě vzdělávání, v časové řadě 2012/13–2022/23</t>
  </si>
  <si>
    <t>Tab. 3.3.13: Gymnázia v krajském srovnání – počet žáků, v časové řadě 2012/13–2022/23</t>
  </si>
  <si>
    <t>Tab. 3.3.14: Gymnázia v krajském srovnání – počet žáků s čtyřletým vzděláváním, v časové řadě 2012/13–2022/23</t>
  </si>
  <si>
    <t>Tab. 3.3.15: Gymnázia v krajském srovnání – počet žáků s šestiletým vzděláváním, v časové řadě 2012/13–2022/23</t>
  </si>
  <si>
    <t>Tab. 3.3.16: Gymnázia v krajském srovnání – počet žáků s osmiletým vzděláváním, v časové řadě 2012/13–2022/23</t>
  </si>
  <si>
    <t>Tab. 3.3.17: Gymnázia v krajském srovnání – počet nově přijatých žáků do 1. ročníku celkem, v časové řadě 2012/13–2022/23</t>
  </si>
  <si>
    <t>Tab. 3.3.18: Gymnázia v krajském srovnání – počet nově přijatých žáků do 1. ročníku gymnázií s čtyřletým vzděláváním, v časové řadě 2012/13–2022/23</t>
  </si>
  <si>
    <t>Tab. 3.3.19: Gymnázia v krajském srovnání – počet nově přijatých žáků do 1. ročníku gymnázií s šestiletým vzděláváním, v časové řadě 2012/13–2022/23</t>
  </si>
  <si>
    <t>Tab. 3.3.20: Gymnázia v krajském srovnání – počet nově přijatých žáků do 1. ročníku gymnázií s osmiletým vzděláváním, v časové řadě 2012/13–2022/23</t>
  </si>
  <si>
    <t>Tab. 3.3.7: Gymnázia v krajském srovnání – nově přijatí žáci do 1. ročníku ve školním roce 2022/23 a absolventi za školní rok 2021/22</t>
  </si>
  <si>
    <t>Tab. 3.3.4: Gymnázia celkem – absolventi, v časové řadě 2011/12–2021/22</t>
  </si>
  <si>
    <t>Tab. 3.3.21: Gymnázia v krajském srovnání – počet absolventů, v časové řadě 2011/12–2021/22</t>
  </si>
  <si>
    <t>Tab. 3.3.22: Gymnázia v krajském srovnání – počet absolventů gymnázií s čtyřletým vzděláváním, v časové řadě 2011/12–2021/22</t>
  </si>
  <si>
    <t>Tab. 3.3.23: Gymnázia v krajském srovnání – počet absolventů gymnázií s šestiletým vzděláváním, v časové řadě 2011/12-2021/22</t>
  </si>
  <si>
    <t>Tab. 3.3.24: Gymnázia v krajském srovnání – počet absolventů gymnázií s osmiletým vzděláváním, v časové řadě 2011/12-2021/22</t>
  </si>
  <si>
    <t>Český statistický úřad: Školy a školská zařízení za školní rok 2022/2023</t>
  </si>
  <si>
    <t>–</t>
  </si>
  <si>
    <r>
      <t xml:space="preserve">Tab. 3.3.24: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osmiletým vzděláváním,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</si>
  <si>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r>
      <t xml:space="preserve">Tab. 3.3.2: Gymnázia celkem – žáci v denním vzdělávání podle typu a ročníku gymnázia,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</si>
  <si>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3.3.14: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s čtyřletým vzděláváním, </t>
    </r>
    <r>
      <rPr>
        <sz val="10"/>
        <color theme="1"/>
        <rFont val="Arial"/>
        <family val="2"/>
        <charset val="238"/>
      </rPr>
      <t>v časové řadě 2012/13–2022/23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</si>
</sst>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2" formatCode="#,##0_ ;\-#,##0\ ;\–\ "/>
    <numFmt numFmtId="173" formatCode="#,##0_ ;\-#,##0\ ;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2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3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4" fillId="0" borderId="0" applyBorder="0" applyProtection="0">
      <alignment vertical="center" wrapText="1"/>
    </xf>
    <xf numFmtId="3" fontId="5" fillId="0" borderId="0" applyBorder="0" applyProtection="0"/>
    <xf numFmtId="0" fontId="13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3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2" applyNumberFormat="0" applyFont="0" applyBorder="0" applyAlignment="0" applyProtection="0"/>
    <xf numFmtId="0" fontId="11" fillId="0" borderId="0" applyNumberFormat="0" applyFill="0" applyBorder="0" applyAlignment="0" applyProtection="0"/>
    <xf numFmtId="0" fontId="11" fillId="2" borderId="0" applyNumberFormat="0" applyFont="0" applyFill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3" fillId="0" borderId="0"/>
    <xf numFmtId="0" fontId="13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386">
    <xf numFmtId="0" fontId="0" fillId="0" borderId="0" xfId="0"/>
    <xf numFmtId="0" fontId="4" fillId="0" borderId="0" xfId="0" applyFont="1"/>
    <xf numFmtId="0" fontId="9" fillId="0" borderId="0" xfId="2" applyFont="1"/>
    <xf numFmtId="0" fontId="10" fillId="0" borderId="0" xfId="0" applyFont="1"/>
    <xf numFmtId="0" fontId="0" fillId="0" borderId="0" xfId="0" applyAlignment="1">
      <alignment vertical="center"/>
    </xf>
    <xf numFmtId="0" fontId="17" fillId="0" borderId="0" xfId="0" applyFont="1"/>
    <xf numFmtId="165" fontId="7" fillId="0" borderId="31" xfId="0" applyNumberFormat="1" applyFont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20" fillId="0" borderId="0" xfId="0" applyFont="1"/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165" fontId="21" fillId="0" borderId="16" xfId="0" applyNumberFormat="1" applyFont="1" applyBorder="1" applyAlignment="1">
      <alignment vertical="center"/>
    </xf>
    <xf numFmtId="165" fontId="7" fillId="0" borderId="2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Fill="1"/>
    <xf numFmtId="0" fontId="0" fillId="0" borderId="0" xfId="0" applyFont="1" applyFill="1"/>
    <xf numFmtId="165" fontId="7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3" fillId="0" borderId="0" xfId="0" applyFont="1" applyFill="1"/>
    <xf numFmtId="165" fontId="21" fillId="0" borderId="53" xfId="0" applyNumberFormat="1" applyFont="1" applyBorder="1" applyAlignment="1">
      <alignment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0" borderId="29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53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7" fillId="0" borderId="14" xfId="0" applyNumberFormat="1" applyFont="1" applyBorder="1" applyAlignment="1">
      <alignment horizontal="right" vertical="center"/>
    </xf>
    <xf numFmtId="168" fontId="4" fillId="0" borderId="0" xfId="58" applyNumberFormat="1" applyFont="1" applyFill="1" applyBorder="1" applyAlignment="1">
      <alignment vertical="center"/>
    </xf>
    <xf numFmtId="0" fontId="15" fillId="0" borderId="2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3" fillId="0" borderId="0" xfId="0" applyFont="1"/>
    <xf numFmtId="0" fontId="4" fillId="0" borderId="0" xfId="0" applyFont="1"/>
    <xf numFmtId="165" fontId="7" fillId="0" borderId="53" xfId="0" applyNumberFormat="1" applyFont="1" applyBorder="1" applyAlignment="1">
      <alignment horizontal="right" vertical="center"/>
    </xf>
    <xf numFmtId="0" fontId="0" fillId="0" borderId="0" xfId="0"/>
    <xf numFmtId="166" fontId="6" fillId="0" borderId="55" xfId="0" applyNumberFormat="1" applyFont="1" applyFill="1" applyBorder="1" applyAlignment="1" applyProtection="1">
      <alignment horizontal="right" vertical="center"/>
    </xf>
    <xf numFmtId="165" fontId="7" fillId="0" borderId="54" xfId="0" applyNumberFormat="1" applyFont="1" applyFill="1" applyBorder="1" applyAlignment="1">
      <alignment horizontal="right" vertical="center"/>
    </xf>
    <xf numFmtId="165" fontId="6" fillId="0" borderId="54" xfId="0" applyNumberFormat="1" applyFont="1" applyFill="1" applyBorder="1" applyAlignment="1" applyProtection="1">
      <alignment horizontal="right" vertical="center"/>
    </xf>
    <xf numFmtId="166" fontId="6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9" fillId="0" borderId="0" xfId="2" applyFont="1"/>
    <xf numFmtId="165" fontId="7" fillId="0" borderId="0" xfId="0" applyNumberFormat="1" applyFont="1" applyBorder="1" applyAlignment="1">
      <alignment horizontal="right" vertical="center"/>
    </xf>
    <xf numFmtId="168" fontId="4" fillId="0" borderId="16" xfId="58" applyNumberFormat="1" applyFont="1" applyFill="1" applyBorder="1" applyAlignment="1">
      <alignment vertical="center"/>
    </xf>
    <xf numFmtId="0" fontId="27" fillId="0" borderId="0" xfId="57" applyFont="1" applyAlignment="1" applyProtection="1"/>
    <xf numFmtId="165" fontId="7" fillId="0" borderId="16" xfId="0" applyNumberFormat="1" applyFont="1" applyFill="1" applyBorder="1" applyAlignment="1">
      <alignment horizontal="right" vertical="center"/>
    </xf>
    <xf numFmtId="168" fontId="0" fillId="0" borderId="0" xfId="0" applyNumberFormat="1"/>
    <xf numFmtId="165" fontId="21" fillId="0" borderId="44" xfId="0" applyNumberFormat="1" applyFont="1" applyBorder="1" applyAlignment="1">
      <alignment vertical="center"/>
    </xf>
    <xf numFmtId="165" fontId="21" fillId="0" borderId="14" xfId="0" applyNumberFormat="1" applyFont="1" applyBorder="1" applyAlignment="1">
      <alignment vertical="center"/>
    </xf>
    <xf numFmtId="165" fontId="21" fillId="0" borderId="29" xfId="0" applyNumberFormat="1" applyFont="1" applyBorder="1" applyAlignment="1">
      <alignment vertical="center"/>
    </xf>
    <xf numFmtId="0" fontId="3" fillId="0" borderId="0" xfId="57" applyFont="1" applyAlignment="1" applyProtection="1"/>
    <xf numFmtId="168" fontId="4" fillId="0" borderId="15" xfId="58" applyNumberFormat="1" applyFont="1" applyFill="1" applyBorder="1" applyAlignment="1">
      <alignment vertical="center"/>
    </xf>
    <xf numFmtId="168" fontId="4" fillId="0" borderId="54" xfId="58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23" fillId="0" borderId="0" xfId="57" applyAlignment="1" applyProtection="1"/>
    <xf numFmtId="166" fontId="16" fillId="0" borderId="55" xfId="0" applyNumberFormat="1" applyFont="1" applyFill="1" applyBorder="1" applyAlignment="1" applyProtection="1">
      <alignment horizontal="right" vertical="center"/>
    </xf>
    <xf numFmtId="166" fontId="16" fillId="0" borderId="54" xfId="0" applyNumberFormat="1" applyFont="1" applyFill="1" applyBorder="1" applyAlignment="1" applyProtection="1">
      <alignment horizontal="right" vertical="center"/>
    </xf>
    <xf numFmtId="166" fontId="6" fillId="0" borderId="54" xfId="0" applyNumberFormat="1" applyFont="1" applyFill="1" applyBorder="1" applyAlignment="1" applyProtection="1">
      <alignment horizontal="right" vertical="center"/>
    </xf>
    <xf numFmtId="166" fontId="6" fillId="0" borderId="15" xfId="0" applyNumberFormat="1" applyFont="1" applyFill="1" applyBorder="1" applyAlignment="1" applyProtection="1">
      <alignment horizontal="right" vertical="center"/>
    </xf>
    <xf numFmtId="168" fontId="7" fillId="0" borderId="77" xfId="58" applyNumberFormat="1" applyFont="1" applyBorder="1"/>
    <xf numFmtId="168" fontId="15" fillId="0" borderId="81" xfId="58" applyNumberFormat="1" applyFont="1" applyBorder="1"/>
    <xf numFmtId="168" fontId="7" fillId="0" borderId="81" xfId="58" applyNumberFormat="1" applyFont="1" applyBorder="1"/>
    <xf numFmtId="168" fontId="7" fillId="0" borderId="83" xfId="58" applyNumberFormat="1" applyFont="1" applyBorder="1"/>
    <xf numFmtId="168" fontId="7" fillId="0" borderId="85" xfId="58" applyNumberFormat="1" applyFont="1" applyBorder="1"/>
    <xf numFmtId="165" fontId="7" fillId="0" borderId="86" xfId="0" applyNumberFormat="1" applyFont="1" applyBorder="1" applyAlignment="1">
      <alignment horizontal="right" vertical="center"/>
    </xf>
    <xf numFmtId="165" fontId="6" fillId="0" borderId="86" xfId="0" applyNumberFormat="1" applyFont="1" applyFill="1" applyBorder="1" applyAlignment="1" applyProtection="1">
      <alignment horizontal="right" vertical="center"/>
    </xf>
    <xf numFmtId="165" fontId="7" fillId="0" borderId="86" xfId="0" applyNumberFormat="1" applyFont="1" applyFill="1" applyBorder="1" applyAlignment="1">
      <alignment horizontal="right" vertical="center"/>
    </xf>
    <xf numFmtId="168" fontId="4" fillId="0" borderId="86" xfId="58" applyNumberFormat="1" applyFont="1" applyFill="1" applyBorder="1" applyAlignment="1">
      <alignment vertical="center"/>
    </xf>
    <xf numFmtId="165" fontId="7" fillId="0" borderId="86" xfId="0" applyNumberFormat="1" applyFont="1" applyFill="1" applyBorder="1" applyAlignment="1">
      <alignment vertical="center"/>
    </xf>
    <xf numFmtId="172" fontId="15" fillId="0" borderId="79" xfId="0" applyNumberFormat="1" applyFont="1" applyBorder="1"/>
    <xf numFmtId="172" fontId="7" fillId="0" borderId="79" xfId="0" applyNumberFormat="1" applyFont="1" applyBorder="1"/>
    <xf numFmtId="172" fontId="7" fillId="0" borderId="82" xfId="0" applyNumberFormat="1" applyFont="1" applyBorder="1"/>
    <xf numFmtId="168" fontId="15" fillId="0" borderId="91" xfId="58" applyNumberFormat="1" applyFont="1" applyBorder="1"/>
    <xf numFmtId="168" fontId="7" fillId="0" borderId="91" xfId="58" applyNumberFormat="1" applyFont="1" applyBorder="1"/>
    <xf numFmtId="168" fontId="7" fillId="0" borderId="92" xfId="58" applyNumberFormat="1" applyFont="1" applyBorder="1"/>
    <xf numFmtId="172" fontId="15" fillId="0" borderId="93" xfId="0" applyNumberFormat="1" applyFont="1" applyBorder="1"/>
    <xf numFmtId="172" fontId="7" fillId="0" borderId="93" xfId="0" applyNumberFormat="1" applyFont="1" applyBorder="1"/>
    <xf numFmtId="172" fontId="7" fillId="0" borderId="94" xfId="0" applyNumberFormat="1" applyFont="1" applyBorder="1"/>
    <xf numFmtId="172" fontId="15" fillId="0" borderId="95" xfId="0" applyNumberFormat="1" applyFont="1" applyBorder="1"/>
    <xf numFmtId="168" fontId="15" fillId="0" borderId="96" xfId="58" applyNumberFormat="1" applyFont="1" applyBorder="1"/>
    <xf numFmtId="172" fontId="7" fillId="0" borderId="76" xfId="0" applyNumberFormat="1" applyFont="1" applyBorder="1"/>
    <xf numFmtId="172" fontId="7" fillId="0" borderId="84" xfId="0" applyNumberFormat="1" applyFont="1" applyBorder="1"/>
    <xf numFmtId="165" fontId="6" fillId="0" borderId="86" xfId="0" applyNumberFormat="1" applyFont="1" applyFill="1" applyBorder="1" applyAlignment="1" applyProtection="1">
      <alignment vertical="center"/>
      <protection locked="0"/>
    </xf>
    <xf numFmtId="165" fontId="21" fillId="0" borderId="86" xfId="0" applyNumberFormat="1" applyFont="1" applyBorder="1" applyAlignment="1">
      <alignment vertical="center"/>
    </xf>
    <xf numFmtId="172" fontId="15" fillId="0" borderId="79" xfId="0" applyNumberFormat="1" applyFont="1" applyBorder="1" applyAlignment="1">
      <alignment vertical="center"/>
    </xf>
    <xf numFmtId="168" fontId="15" fillId="0" borderId="91" xfId="58" applyNumberFormat="1" applyFont="1" applyBorder="1" applyAlignment="1">
      <alignment vertical="center"/>
    </xf>
    <xf numFmtId="172" fontId="15" fillId="0" borderId="95" xfId="0" applyNumberFormat="1" applyFont="1" applyBorder="1" applyAlignment="1">
      <alignment vertical="center"/>
    </xf>
    <xf numFmtId="168" fontId="15" fillId="0" borderId="96" xfId="58" applyNumberFormat="1" applyFont="1" applyBorder="1" applyAlignment="1">
      <alignment vertical="center"/>
    </xf>
    <xf numFmtId="172" fontId="15" fillId="0" borderId="93" xfId="0" applyNumberFormat="1" applyFont="1" applyBorder="1" applyAlignment="1">
      <alignment vertical="center"/>
    </xf>
    <xf numFmtId="168" fontId="15" fillId="0" borderId="81" xfId="58" applyNumberFormat="1" applyFont="1" applyBorder="1" applyAlignment="1">
      <alignment vertical="center"/>
    </xf>
    <xf numFmtId="172" fontId="7" fillId="0" borderId="79" xfId="0" applyNumberFormat="1" applyFont="1" applyBorder="1" applyAlignment="1">
      <alignment vertical="center"/>
    </xf>
    <xf numFmtId="168" fontId="7" fillId="0" borderId="91" xfId="58" applyNumberFormat="1" applyFont="1" applyBorder="1" applyAlignment="1">
      <alignment vertical="center"/>
    </xf>
    <xf numFmtId="172" fontId="7" fillId="0" borderId="76" xfId="0" applyNumberFormat="1" applyFont="1" applyBorder="1" applyAlignment="1">
      <alignment vertical="center"/>
    </xf>
    <xf numFmtId="168" fontId="7" fillId="0" borderId="77" xfId="58" applyNumberFormat="1" applyFont="1" applyBorder="1" applyAlignment="1">
      <alignment vertical="center"/>
    </xf>
    <xf numFmtId="172" fontId="7" fillId="0" borderId="93" xfId="0" applyNumberFormat="1" applyFont="1" applyBorder="1" applyAlignment="1">
      <alignment vertical="center"/>
    </xf>
    <xf numFmtId="168" fontId="7" fillId="0" borderId="81" xfId="58" applyNumberFormat="1" applyFont="1" applyBorder="1" applyAlignment="1">
      <alignment vertical="center"/>
    </xf>
    <xf numFmtId="172" fontId="7" fillId="0" borderId="82" xfId="0" applyNumberFormat="1" applyFont="1" applyBorder="1" applyAlignment="1">
      <alignment vertical="center"/>
    </xf>
    <xf numFmtId="168" fontId="7" fillId="0" borderId="92" xfId="58" applyNumberFormat="1" applyFont="1" applyBorder="1" applyAlignment="1">
      <alignment vertical="center"/>
    </xf>
    <xf numFmtId="172" fontId="7" fillId="0" borderId="84" xfId="0" applyNumberFormat="1" applyFont="1" applyBorder="1" applyAlignment="1">
      <alignment vertical="center"/>
    </xf>
    <xf numFmtId="168" fontId="7" fillId="0" borderId="83" xfId="58" applyNumberFormat="1" applyFont="1" applyBorder="1" applyAlignment="1">
      <alignment vertical="center"/>
    </xf>
    <xf numFmtId="172" fontId="7" fillId="0" borderId="94" xfId="0" applyNumberFormat="1" applyFont="1" applyBorder="1" applyAlignment="1">
      <alignment vertical="center"/>
    </xf>
    <xf numFmtId="168" fontId="7" fillId="0" borderId="85" xfId="58" applyNumberFormat="1" applyFont="1" applyBorder="1" applyAlignment="1">
      <alignment vertical="center"/>
    </xf>
    <xf numFmtId="165" fontId="6" fillId="0" borderId="86" xfId="40" applyNumberFormat="1" applyFont="1" applyFill="1" applyBorder="1" applyAlignment="1">
      <alignment vertical="center"/>
    </xf>
    <xf numFmtId="165" fontId="6" fillId="0" borderId="54" xfId="0" applyNumberFormat="1" applyFont="1" applyFill="1" applyBorder="1" applyAlignment="1" applyProtection="1">
      <alignment vertical="center"/>
      <protection locked="0"/>
    </xf>
    <xf numFmtId="165" fontId="21" fillId="0" borderId="54" xfId="0" applyNumberFormat="1" applyFont="1" applyBorder="1" applyAlignment="1">
      <alignment vertical="center"/>
    </xf>
    <xf numFmtId="165" fontId="21" fillId="0" borderId="15" xfId="0" applyNumberFormat="1" applyFont="1" applyBorder="1" applyAlignment="1">
      <alignment vertical="center"/>
    </xf>
    <xf numFmtId="0" fontId="15" fillId="0" borderId="23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72" fontId="15" fillId="0" borderId="76" xfId="0" applyNumberFormat="1" applyFont="1" applyBorder="1" applyAlignment="1">
      <alignment vertical="center"/>
    </xf>
    <xf numFmtId="168" fontId="7" fillId="0" borderId="81" xfId="58" applyNumberFormat="1" applyFont="1" applyBorder="1" applyAlignment="1">
      <alignment horizontal="center" vertical="center"/>
    </xf>
    <xf numFmtId="0" fontId="25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29" fillId="0" borderId="0" xfId="2" applyFont="1" applyFill="1" applyBorder="1"/>
    <xf numFmtId="166" fontId="0" fillId="0" borderId="0" xfId="0" applyNumberFormat="1"/>
    <xf numFmtId="165" fontId="21" fillId="0" borderId="29" xfId="0" applyNumberFormat="1" applyFont="1" applyFill="1" applyBorder="1" applyAlignment="1">
      <alignment vertical="center"/>
    </xf>
    <xf numFmtId="165" fontId="21" fillId="0" borderId="16" xfId="0" applyNumberFormat="1" applyFont="1" applyFill="1" applyBorder="1" applyAlignment="1">
      <alignment vertical="center"/>
    </xf>
    <xf numFmtId="0" fontId="5" fillId="0" borderId="0" xfId="57" applyFont="1" applyAlignment="1" applyProtection="1"/>
    <xf numFmtId="0" fontId="5" fillId="0" borderId="0" xfId="0" applyFont="1"/>
    <xf numFmtId="168" fontId="7" fillId="0" borderId="77" xfId="58" applyNumberFormat="1" applyFont="1" applyBorder="1" applyAlignment="1">
      <alignment horizontal="center" vertical="center"/>
    </xf>
    <xf numFmtId="0" fontId="31" fillId="0" borderId="0" xfId="57" applyFont="1" applyAlignment="1" applyProtection="1"/>
    <xf numFmtId="165" fontId="21" fillId="0" borderId="79" xfId="0" applyNumberFormat="1" applyFont="1" applyBorder="1" applyAlignment="1">
      <alignment horizontal="right" vertical="center"/>
    </xf>
    <xf numFmtId="165" fontId="6" fillId="0" borderId="29" xfId="0" applyNumberFormat="1" applyFont="1" applyFill="1" applyBorder="1" applyAlignment="1" applyProtection="1">
      <alignment horizontal="right" vertical="center"/>
      <protection locked="0"/>
    </xf>
    <xf numFmtId="0" fontId="6" fillId="4" borderId="56" xfId="2" applyFont="1" applyFill="1" applyBorder="1" applyAlignment="1" applyProtection="1">
      <alignment horizontal="center" vertical="center"/>
      <protection locked="0"/>
    </xf>
    <xf numFmtId="165" fontId="6" fillId="4" borderId="57" xfId="1" applyNumberFormat="1" applyFont="1" applyFill="1" applyBorder="1" applyAlignment="1" applyProtection="1">
      <alignment vertical="center"/>
      <protection locked="0"/>
    </xf>
    <xf numFmtId="165" fontId="6" fillId="4" borderId="58" xfId="1" applyNumberFormat="1" applyFont="1" applyFill="1" applyBorder="1" applyAlignment="1" applyProtection="1">
      <alignment vertical="center"/>
      <protection locked="0"/>
    </xf>
    <xf numFmtId="165" fontId="6" fillId="4" borderId="59" xfId="1" applyNumberFormat="1" applyFont="1" applyFill="1" applyBorder="1" applyAlignment="1" applyProtection="1">
      <alignment vertical="center"/>
      <protection locked="0"/>
    </xf>
    <xf numFmtId="165" fontId="6" fillId="4" borderId="56" xfId="1" applyNumberFormat="1" applyFont="1" applyFill="1" applyBorder="1" applyAlignment="1" applyProtection="1">
      <alignment vertical="center"/>
      <protection locked="0"/>
    </xf>
    <xf numFmtId="0" fontId="9" fillId="4" borderId="60" xfId="2" applyFont="1" applyFill="1" applyBorder="1" applyAlignment="1" applyProtection="1">
      <alignment horizontal="center" vertical="center"/>
      <protection locked="0"/>
    </xf>
    <xf numFmtId="168" fontId="6" fillId="4" borderId="61" xfId="58" applyNumberFormat="1" applyFont="1" applyFill="1" applyBorder="1" applyAlignment="1" applyProtection="1">
      <alignment vertical="center"/>
      <protection locked="0"/>
    </xf>
    <xf numFmtId="168" fontId="6" fillId="4" borderId="62" xfId="58" applyNumberFormat="1" applyFont="1" applyFill="1" applyBorder="1" applyAlignment="1" applyProtection="1">
      <alignment vertical="center"/>
      <protection locked="0"/>
    </xf>
    <xf numFmtId="168" fontId="6" fillId="4" borderId="63" xfId="58" applyNumberFormat="1" applyFont="1" applyFill="1" applyBorder="1" applyAlignment="1" applyProtection="1">
      <alignment vertical="center"/>
      <protection locked="0"/>
    </xf>
    <xf numFmtId="168" fontId="6" fillId="4" borderId="60" xfId="58" applyNumberFormat="1" applyFont="1" applyFill="1" applyBorder="1" applyAlignment="1" applyProtection="1">
      <alignment vertical="center"/>
      <protection locked="0"/>
    </xf>
    <xf numFmtId="0" fontId="6" fillId="4" borderId="98" xfId="2" applyFont="1" applyFill="1" applyBorder="1" applyAlignment="1" applyProtection="1">
      <alignment horizontal="center" vertical="center"/>
      <protection locked="0"/>
    </xf>
    <xf numFmtId="165" fontId="6" fillId="4" borderId="99" xfId="1" applyNumberFormat="1" applyFont="1" applyFill="1" applyBorder="1" applyAlignment="1" applyProtection="1">
      <alignment vertical="center"/>
      <protection locked="0"/>
    </xf>
    <xf numFmtId="165" fontId="6" fillId="4" borderId="100" xfId="1" applyNumberFormat="1" applyFont="1" applyFill="1" applyBorder="1" applyAlignment="1" applyProtection="1">
      <alignment vertical="center"/>
      <protection locked="0"/>
    </xf>
    <xf numFmtId="0" fontId="6" fillId="4" borderId="65" xfId="2" applyFont="1" applyFill="1" applyBorder="1" applyAlignment="1" applyProtection="1">
      <alignment horizontal="center" vertical="center"/>
      <protection locked="0"/>
    </xf>
    <xf numFmtId="165" fontId="6" fillId="4" borderId="66" xfId="1" applyNumberFormat="1" applyFont="1" applyFill="1" applyBorder="1" applyAlignment="1" applyProtection="1">
      <alignment vertical="center"/>
      <protection locked="0"/>
    </xf>
    <xf numFmtId="165" fontId="6" fillId="4" borderId="67" xfId="1" applyNumberFormat="1" applyFont="1" applyFill="1" applyBorder="1" applyAlignment="1" applyProtection="1">
      <alignment vertical="center"/>
      <protection locked="0"/>
    </xf>
    <xf numFmtId="165" fontId="6" fillId="4" borderId="68" xfId="1" applyNumberFormat="1" applyFont="1" applyFill="1" applyBorder="1" applyAlignment="1" applyProtection="1">
      <alignment vertical="center"/>
      <protection locked="0"/>
    </xf>
    <xf numFmtId="165" fontId="6" fillId="4" borderId="65" xfId="1" applyNumberFormat="1" applyFont="1" applyFill="1" applyBorder="1" applyAlignment="1" applyProtection="1">
      <alignment vertical="center"/>
      <protection locked="0"/>
    </xf>
    <xf numFmtId="0" fontId="9" fillId="4" borderId="70" xfId="2" applyFont="1" applyFill="1" applyBorder="1" applyAlignment="1" applyProtection="1">
      <alignment horizontal="center" vertical="center"/>
      <protection locked="0"/>
    </xf>
    <xf numFmtId="168" fontId="6" fillId="4" borderId="71" xfId="58" applyNumberFormat="1" applyFont="1" applyFill="1" applyBorder="1" applyAlignment="1" applyProtection="1">
      <alignment vertical="center"/>
      <protection locked="0"/>
    </xf>
    <xf numFmtId="168" fontId="6" fillId="4" borderId="72" xfId="58" applyNumberFormat="1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78" xfId="2" applyFont="1" applyFill="1" applyBorder="1" applyAlignment="1" applyProtection="1">
      <alignment horizontal="center" vertical="center"/>
      <protection locked="0"/>
    </xf>
    <xf numFmtId="0" fontId="9" fillId="4" borderId="75" xfId="2" applyFont="1" applyFill="1" applyBorder="1" applyAlignment="1" applyProtection="1">
      <alignment horizontal="center" vertical="center"/>
      <protection locked="0"/>
    </xf>
    <xf numFmtId="0" fontId="6" fillId="4" borderId="101" xfId="2" applyFont="1" applyFill="1" applyBorder="1" applyAlignment="1" applyProtection="1">
      <alignment horizontal="center" vertical="center"/>
      <protection locked="0"/>
    </xf>
    <xf numFmtId="0" fontId="6" fillId="4" borderId="74" xfId="2" applyFont="1" applyFill="1" applyBorder="1" applyAlignment="1" applyProtection="1">
      <alignment horizontal="center" vertical="center"/>
      <protection locked="0"/>
    </xf>
    <xf numFmtId="165" fontId="6" fillId="4" borderId="59" xfId="1" applyNumberFormat="1" applyFont="1" applyFill="1" applyBorder="1" applyAlignment="1" applyProtection="1">
      <alignment horizontal="center" vertical="center"/>
      <protection locked="0"/>
    </xf>
    <xf numFmtId="165" fontId="6" fillId="4" borderId="56" xfId="1" applyNumberFormat="1" applyFont="1" applyFill="1" applyBorder="1" applyAlignment="1" applyProtection="1">
      <alignment horizontal="center" vertical="center"/>
      <protection locked="0"/>
    </xf>
    <xf numFmtId="165" fontId="6" fillId="4" borderId="69" xfId="1" applyNumberFormat="1" applyFont="1" applyFill="1" applyBorder="1" applyAlignment="1" applyProtection="1">
      <alignment vertical="center"/>
      <protection locked="0"/>
    </xf>
    <xf numFmtId="165" fontId="6" fillId="4" borderId="68" xfId="1" applyNumberFormat="1" applyFont="1" applyFill="1" applyBorder="1" applyAlignment="1" applyProtection="1">
      <alignment horizontal="center" vertical="center"/>
      <protection locked="0"/>
    </xf>
    <xf numFmtId="165" fontId="6" fillId="4" borderId="65" xfId="1" applyNumberFormat="1" applyFont="1" applyFill="1" applyBorder="1" applyAlignment="1" applyProtection="1">
      <alignment horizontal="center" vertical="center"/>
      <protection locked="0"/>
    </xf>
    <xf numFmtId="168" fontId="6" fillId="4" borderId="64" xfId="58" applyNumberFormat="1" applyFont="1" applyFill="1" applyBorder="1" applyAlignment="1" applyProtection="1">
      <alignment vertical="center"/>
      <protection locked="0"/>
    </xf>
    <xf numFmtId="168" fontId="6" fillId="4" borderId="63" xfId="58" applyNumberFormat="1" applyFont="1" applyFill="1" applyBorder="1" applyAlignment="1" applyProtection="1">
      <alignment horizontal="center" vertical="center"/>
      <protection locked="0"/>
    </xf>
    <xf numFmtId="168" fontId="6" fillId="4" borderId="60" xfId="58" applyNumberFormat="1" applyFont="1" applyFill="1" applyBorder="1" applyAlignment="1" applyProtection="1">
      <alignment horizontal="center" vertical="center"/>
      <protection locked="0"/>
    </xf>
    <xf numFmtId="165" fontId="6" fillId="4" borderId="102" xfId="1" applyNumberFormat="1" applyFont="1" applyFill="1" applyBorder="1" applyAlignment="1" applyProtection="1">
      <alignment vertical="center"/>
      <protection locked="0"/>
    </xf>
    <xf numFmtId="165" fontId="6" fillId="4" borderId="100" xfId="1" applyNumberFormat="1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9" fillId="4" borderId="80" xfId="2" applyFont="1" applyFill="1" applyBorder="1" applyAlignment="1" applyProtection="1">
      <alignment horizontal="center" vertical="center"/>
      <protection locked="0"/>
    </xf>
    <xf numFmtId="168" fontId="6" fillId="4" borderId="72" xfId="58" applyNumberFormat="1" applyFont="1" applyFill="1" applyBorder="1" applyAlignment="1" applyProtection="1">
      <alignment horizontal="center" vertical="center"/>
      <protection locked="0"/>
    </xf>
    <xf numFmtId="168" fontId="6" fillId="4" borderId="70" xfId="58" applyNumberFormat="1" applyFont="1" applyFill="1" applyBorder="1" applyAlignment="1" applyProtection="1">
      <alignment horizontal="center" vertical="center"/>
      <protection locked="0"/>
    </xf>
    <xf numFmtId="168" fontId="6" fillId="4" borderId="73" xfId="58" applyNumberFormat="1" applyFont="1" applyFill="1" applyBorder="1" applyAlignment="1" applyProtection="1">
      <alignment vertical="center"/>
      <protection locked="0"/>
    </xf>
    <xf numFmtId="168" fontId="6" fillId="4" borderId="70" xfId="58" applyNumberFormat="1" applyFont="1" applyFill="1" applyBorder="1" applyAlignment="1" applyProtection="1">
      <alignment vertical="center"/>
      <protection locked="0"/>
    </xf>
    <xf numFmtId="0" fontId="7" fillId="4" borderId="20" xfId="0" applyFont="1" applyFill="1" applyBorder="1" applyAlignment="1">
      <alignment horizontal="center" vertical="center" wrapText="1"/>
    </xf>
    <xf numFmtId="165" fontId="6" fillId="4" borderId="87" xfId="1" applyNumberFormat="1" applyFont="1" applyFill="1" applyBorder="1" applyAlignment="1" applyProtection="1">
      <alignment vertical="center"/>
      <protection locked="0"/>
    </xf>
    <xf numFmtId="168" fontId="6" fillId="4" borderId="88" xfId="58" applyNumberFormat="1" applyFont="1" applyFill="1" applyBorder="1" applyAlignment="1" applyProtection="1">
      <alignment vertical="center"/>
      <protection locked="0"/>
    </xf>
    <xf numFmtId="165" fontId="6" fillId="4" borderId="89" xfId="1" applyNumberFormat="1" applyFont="1" applyFill="1" applyBorder="1" applyAlignment="1" applyProtection="1">
      <alignment vertical="center"/>
      <protection locked="0"/>
    </xf>
    <xf numFmtId="168" fontId="6" fillId="4" borderId="90" xfId="58" applyNumberFormat="1" applyFont="1" applyFill="1" applyBorder="1" applyAlignment="1" applyProtection="1">
      <alignment vertical="center"/>
      <protection locked="0"/>
    </xf>
    <xf numFmtId="168" fontId="6" fillId="4" borderId="64" xfId="58" applyNumberFormat="1" applyFont="1" applyFill="1" applyBorder="1" applyAlignment="1" applyProtection="1">
      <alignment horizontal="center" vertical="center"/>
      <protection locked="0"/>
    </xf>
    <xf numFmtId="165" fontId="6" fillId="4" borderId="69" xfId="1" applyNumberFormat="1" applyFont="1" applyFill="1" applyBorder="1" applyAlignment="1" applyProtection="1">
      <alignment horizontal="center" vertical="center"/>
      <protection locked="0"/>
    </xf>
    <xf numFmtId="168" fontId="6" fillId="4" borderId="73" xfId="58" applyNumberFormat="1" applyFont="1" applyFill="1" applyBorder="1" applyAlignment="1" applyProtection="1">
      <alignment horizontal="center" vertical="center"/>
      <protection locked="0"/>
    </xf>
    <xf numFmtId="3" fontId="7" fillId="4" borderId="21" xfId="0" applyNumberFormat="1" applyFont="1" applyFill="1" applyBorder="1" applyAlignment="1">
      <alignment horizontal="center" vertical="center"/>
    </xf>
    <xf numFmtId="3" fontId="7" fillId="4" borderId="20" xfId="0" applyNumberFormat="1" applyFont="1" applyFill="1" applyBorder="1" applyAlignment="1">
      <alignment horizontal="center" vertical="center"/>
    </xf>
    <xf numFmtId="168" fontId="6" fillId="4" borderId="107" xfId="58" applyNumberFormat="1" applyFont="1" applyFill="1" applyBorder="1" applyAlignment="1" applyProtection="1">
      <alignment vertical="center"/>
      <protection locked="0"/>
    </xf>
    <xf numFmtId="165" fontId="6" fillId="4" borderId="104" xfId="1" applyNumberFormat="1" applyFont="1" applyFill="1" applyBorder="1" applyAlignment="1" applyProtection="1">
      <alignment horizontal="center" vertical="center"/>
      <protection locked="0"/>
    </xf>
    <xf numFmtId="165" fontId="6" fillId="4" borderId="102" xfId="1" applyNumberFormat="1" applyFont="1" applyFill="1" applyBorder="1" applyAlignment="1" applyProtection="1">
      <alignment horizontal="center" vertical="center"/>
      <protection locked="0"/>
    </xf>
    <xf numFmtId="168" fontId="6" fillId="4" borderId="103" xfId="58" applyNumberFormat="1" applyFont="1" applyFill="1" applyBorder="1" applyAlignment="1" applyProtection="1">
      <alignment horizontal="center" vertical="center"/>
      <protection locked="0"/>
    </xf>
    <xf numFmtId="165" fontId="6" fillId="4" borderId="105" xfId="1" applyNumberFormat="1" applyFont="1" applyFill="1" applyBorder="1" applyAlignment="1" applyProtection="1">
      <alignment horizontal="center" vertical="center"/>
      <protection locked="0"/>
    </xf>
    <xf numFmtId="168" fontId="6" fillId="4" borderId="106" xfId="58" applyNumberFormat="1" applyFont="1" applyFill="1" applyBorder="1" applyAlignment="1" applyProtection="1">
      <alignment horizontal="center" vertical="center"/>
      <protection locked="0"/>
    </xf>
    <xf numFmtId="166" fontId="6" fillId="0" borderId="109" xfId="0" applyNumberFormat="1" applyFont="1" applyFill="1" applyBorder="1" applyAlignment="1" applyProtection="1">
      <alignment horizontal="right" vertical="center"/>
    </xf>
    <xf numFmtId="166" fontId="16" fillId="0" borderId="109" xfId="0" applyNumberFormat="1" applyFont="1" applyFill="1" applyBorder="1" applyAlignment="1" applyProtection="1">
      <alignment horizontal="right" vertical="center"/>
    </xf>
    <xf numFmtId="166" fontId="6" fillId="0" borderId="110" xfId="0" applyNumberFormat="1" applyFont="1" applyFill="1" applyBorder="1" applyAlignment="1" applyProtection="1">
      <alignment horizontal="right" vertical="center"/>
    </xf>
    <xf numFmtId="166" fontId="16" fillId="0" borderId="110" xfId="0" applyNumberFormat="1" applyFont="1" applyFill="1" applyBorder="1" applyAlignment="1" applyProtection="1">
      <alignment horizontal="right" vertical="center"/>
    </xf>
    <xf numFmtId="165" fontId="7" fillId="0" borderId="111" xfId="0" applyNumberFormat="1" applyFont="1" applyBorder="1" applyAlignment="1">
      <alignment horizontal="right" vertical="center"/>
    </xf>
    <xf numFmtId="165" fontId="7" fillId="0" borderId="109" xfId="0" applyNumberFormat="1" applyFont="1" applyFill="1" applyBorder="1" applyAlignment="1">
      <alignment horizontal="right" vertical="center"/>
    </xf>
    <xf numFmtId="165" fontId="7" fillId="0" borderId="111" xfId="0" applyNumberFormat="1" applyFont="1" applyFill="1" applyBorder="1" applyAlignment="1">
      <alignment horizontal="right" vertical="center"/>
    </xf>
    <xf numFmtId="165" fontId="6" fillId="4" borderId="112" xfId="1" applyNumberFormat="1" applyFont="1" applyFill="1" applyBorder="1" applyAlignment="1" applyProtection="1">
      <alignment vertical="center"/>
      <protection locked="0"/>
    </xf>
    <xf numFmtId="168" fontId="4" fillId="0" borderId="110" xfId="58" applyNumberFormat="1" applyFont="1" applyFill="1" applyBorder="1" applyAlignment="1">
      <alignment vertical="center"/>
    </xf>
    <xf numFmtId="165" fontId="7" fillId="0" borderId="113" xfId="0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 applyProtection="1">
      <alignment vertical="center"/>
      <protection locked="0"/>
    </xf>
    <xf numFmtId="165" fontId="6" fillId="0" borderId="113" xfId="0" applyNumberFormat="1" applyFont="1" applyFill="1" applyBorder="1" applyAlignment="1" applyProtection="1">
      <alignment horizontal="right" vertical="center"/>
    </xf>
    <xf numFmtId="165" fontId="21" fillId="0" borderId="113" xfId="0" applyNumberFormat="1" applyFont="1" applyBorder="1" applyAlignment="1">
      <alignment vertical="center"/>
    </xf>
    <xf numFmtId="165" fontId="6" fillId="0" borderId="111" xfId="0" applyNumberFormat="1" applyFont="1" applyFill="1" applyBorder="1" applyAlignment="1" applyProtection="1">
      <alignment horizontal="right" vertical="center"/>
      <protection locked="0"/>
    </xf>
    <xf numFmtId="165" fontId="6" fillId="0" borderId="113" xfId="40" applyNumberFormat="1" applyFont="1" applyFill="1" applyBorder="1" applyAlignment="1" applyProtection="1">
      <alignment vertical="center"/>
      <protection locked="0"/>
    </xf>
    <xf numFmtId="165" fontId="6" fillId="0" borderId="113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" fillId="0" borderId="0" xfId="0" applyFont="1" applyAlignment="1">
      <alignment vertical="center"/>
    </xf>
    <xf numFmtId="165" fontId="19" fillId="0" borderId="0" xfId="0" applyNumberFormat="1" applyFont="1"/>
    <xf numFmtId="0" fontId="33" fillId="0" borderId="0" xfId="57" applyFont="1" applyAlignment="1" applyProtection="1"/>
    <xf numFmtId="0" fontId="9" fillId="4" borderId="118" xfId="2" applyFont="1" applyFill="1" applyBorder="1" applyAlignment="1" applyProtection="1">
      <alignment horizontal="center" vertical="center"/>
      <protection locked="0"/>
    </xf>
    <xf numFmtId="168" fontId="7" fillId="0" borderId="91" xfId="58" applyNumberFormat="1" applyFont="1" applyBorder="1" applyAlignment="1">
      <alignment horizontal="center" vertical="center"/>
    </xf>
    <xf numFmtId="173" fontId="7" fillId="0" borderId="79" xfId="0" applyNumberFormat="1" applyFont="1" applyBorder="1"/>
    <xf numFmtId="165" fontId="22" fillId="0" borderId="79" xfId="0" applyNumberFormat="1" applyFont="1" applyBorder="1" applyAlignment="1">
      <alignment horizontal="right" vertic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9" fillId="0" borderId="0" xfId="2" applyFont="1" applyBorder="1" applyAlignment="1" applyProtection="1">
      <alignment vertical="center"/>
      <protection locked="0"/>
    </xf>
    <xf numFmtId="0" fontId="18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57" applyFont="1" applyFill="1" applyAlignment="1" applyProtection="1"/>
    <xf numFmtId="0" fontId="0" fillId="0" borderId="0" xfId="0" applyAlignment="1">
      <alignment horizontal="right" vertical="center" wrapText="1"/>
    </xf>
    <xf numFmtId="165" fontId="7" fillId="0" borderId="109" xfId="0" applyNumberFormat="1" applyFont="1" applyFill="1" applyBorder="1" applyAlignment="1">
      <alignment horizontal="center" vertical="center"/>
    </xf>
    <xf numFmtId="165" fontId="20" fillId="0" borderId="0" xfId="0" applyNumberFormat="1" applyFont="1"/>
    <xf numFmtId="0" fontId="5" fillId="0" borderId="0" xfId="0" applyFont="1" applyFill="1"/>
    <xf numFmtId="0" fontId="33" fillId="0" borderId="0" xfId="57" applyFont="1" applyFill="1" applyAlignment="1" applyProtection="1"/>
    <xf numFmtId="167" fontId="4" fillId="0" borderId="0" xfId="0" applyNumberFormat="1" applyFont="1" applyFill="1" applyBorder="1" applyAlignment="1">
      <alignment horizontal="right" vertical="center"/>
    </xf>
    <xf numFmtId="165" fontId="28" fillId="0" borderId="0" xfId="0" applyNumberFormat="1" applyFont="1"/>
    <xf numFmtId="0" fontId="23" fillId="0" borderId="0" xfId="57" applyAlignment="1" applyProtection="1">
      <alignment horizontal="right"/>
    </xf>
    <xf numFmtId="0" fontId="38" fillId="0" borderId="0" xfId="0" applyFont="1"/>
    <xf numFmtId="0" fontId="31" fillId="0" borderId="0" xfId="79" applyFont="1" applyAlignment="1" applyProtection="1"/>
    <xf numFmtId="0" fontId="32" fillId="0" borderId="0" xfId="79" applyAlignment="1" applyProtection="1"/>
    <xf numFmtId="168" fontId="4" fillId="0" borderId="109" xfId="58" applyNumberFormat="1" applyFont="1" applyFill="1" applyBorder="1" applyAlignment="1">
      <alignment vertical="center"/>
    </xf>
    <xf numFmtId="3" fontId="7" fillId="4" borderId="21" xfId="0" applyNumberFormat="1" applyFont="1" applyFill="1" applyBorder="1" applyAlignment="1">
      <alignment horizontal="center" vertical="center"/>
    </xf>
    <xf numFmtId="3" fontId="7" fillId="4" borderId="36" xfId="0" applyNumberFormat="1" applyFont="1" applyFill="1" applyBorder="1" applyAlignment="1">
      <alignment horizontal="center" vertical="center"/>
    </xf>
    <xf numFmtId="168" fontId="15" fillId="0" borderId="121" xfId="58" applyNumberFormat="1" applyFont="1" applyBorder="1" applyAlignment="1">
      <alignment vertical="center"/>
    </xf>
    <xf numFmtId="3" fontId="7" fillId="4" borderId="21" xfId="0" applyNumberFormat="1" applyFont="1" applyFill="1" applyBorder="1" applyAlignment="1">
      <alignment horizontal="center" vertical="center"/>
    </xf>
    <xf numFmtId="3" fontId="7" fillId="4" borderId="52" xfId="0" applyNumberFormat="1" applyFont="1" applyFill="1" applyBorder="1" applyAlignment="1">
      <alignment horizontal="center" vertical="center"/>
    </xf>
    <xf numFmtId="3" fontId="7" fillId="4" borderId="21" xfId="0" applyNumberFormat="1" applyFont="1" applyFill="1" applyBorder="1" applyAlignment="1">
      <alignment horizontal="center" vertical="center" wrapText="1"/>
    </xf>
    <xf numFmtId="173" fontId="7" fillId="0" borderId="79" xfId="0" applyNumberFormat="1" applyFont="1" applyBorder="1" applyAlignment="1">
      <alignment vertical="center"/>
    </xf>
    <xf numFmtId="173" fontId="7" fillId="0" borderId="82" xfId="0" applyNumberFormat="1" applyFont="1" applyBorder="1" applyAlignment="1">
      <alignment vertical="center"/>
    </xf>
    <xf numFmtId="173" fontId="7" fillId="0" borderId="76" xfId="0" applyNumberFormat="1" applyFont="1" applyBorder="1" applyAlignment="1">
      <alignment vertical="center"/>
    </xf>
    <xf numFmtId="173" fontId="7" fillId="0" borderId="84" xfId="0" applyNumberFormat="1" applyFont="1" applyBorder="1" applyAlignment="1">
      <alignment vertical="center"/>
    </xf>
    <xf numFmtId="166" fontId="6" fillId="0" borderId="109" xfId="0" applyNumberFormat="1" applyFont="1" applyFill="1" applyBorder="1" applyAlignment="1" applyProtection="1">
      <alignment horizontal="center" vertical="center"/>
    </xf>
    <xf numFmtId="166" fontId="6" fillId="0" borderId="55" xfId="0" applyNumberFormat="1" applyFont="1" applyFill="1" applyBorder="1" applyAlignment="1" applyProtection="1">
      <alignment horizontal="center" vertical="center"/>
    </xf>
    <xf numFmtId="166" fontId="6" fillId="0" borderId="54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165" fontId="7" fillId="0" borderId="28" xfId="0" applyNumberFormat="1" applyFont="1" applyFill="1" applyBorder="1" applyAlignment="1">
      <alignment horizontal="right" vertical="center"/>
    </xf>
    <xf numFmtId="168" fontId="26" fillId="0" borderId="18" xfId="58" applyNumberFormat="1" applyFont="1" applyFill="1" applyBorder="1" applyAlignment="1">
      <alignment vertical="center"/>
    </xf>
    <xf numFmtId="168" fontId="26" fillId="0" borderId="19" xfId="58" applyNumberFormat="1" applyFont="1" applyFill="1" applyBorder="1" applyAlignment="1">
      <alignment vertical="center"/>
    </xf>
    <xf numFmtId="168" fontId="4" fillId="0" borderId="108" xfId="58" applyNumberFormat="1" applyFont="1" applyFill="1" applyBorder="1" applyAlignment="1">
      <alignment vertical="center"/>
    </xf>
    <xf numFmtId="168" fontId="4" fillId="0" borderId="17" xfId="58" applyNumberFormat="1" applyFont="1" applyFill="1" applyBorder="1" applyAlignment="1">
      <alignment vertical="center"/>
    </xf>
    <xf numFmtId="165" fontId="15" fillId="0" borderId="111" xfId="0" applyNumberFormat="1" applyFont="1" applyFill="1" applyBorder="1" applyAlignment="1">
      <alignment horizontal="right" vertical="center"/>
    </xf>
    <xf numFmtId="165" fontId="15" fillId="0" borderId="113" xfId="0" applyNumberFormat="1" applyFont="1" applyFill="1" applyBorder="1" applyAlignment="1">
      <alignment horizontal="right" vertical="center"/>
    </xf>
    <xf numFmtId="165" fontId="15" fillId="0" borderId="18" xfId="0" applyNumberFormat="1" applyFont="1" applyFill="1" applyBorder="1" applyAlignment="1">
      <alignment horizontal="right" vertical="center"/>
    </xf>
    <xf numFmtId="165" fontId="15" fillId="0" borderId="19" xfId="0" applyNumberFormat="1" applyFont="1" applyFill="1" applyBorder="1" applyAlignment="1">
      <alignment horizontal="right" vertical="center"/>
    </xf>
    <xf numFmtId="165" fontId="15" fillId="0" borderId="109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65" fontId="6" fillId="0" borderId="86" xfId="0" applyNumberFormat="1" applyFont="1" applyFill="1" applyBorder="1" applyAlignment="1" applyProtection="1">
      <alignment horizontal="center" vertical="center"/>
      <protection locked="0"/>
    </xf>
    <xf numFmtId="165" fontId="6" fillId="0" borderId="120" xfId="0" applyNumberFormat="1" applyFont="1" applyFill="1" applyBorder="1" applyAlignment="1" applyProtection="1">
      <alignment horizontal="right" vertical="center"/>
      <protection locked="0"/>
    </xf>
    <xf numFmtId="165" fontId="7" fillId="0" borderId="18" xfId="0" applyNumberFormat="1" applyFont="1" applyFill="1" applyBorder="1" applyAlignment="1">
      <alignment horizontal="right" vertical="center"/>
    </xf>
    <xf numFmtId="168" fontId="4" fillId="0" borderId="18" xfId="58" applyNumberFormat="1" applyFont="1" applyFill="1" applyBorder="1" applyAlignment="1">
      <alignment vertical="center"/>
    </xf>
    <xf numFmtId="168" fontId="4" fillId="0" borderId="19" xfId="58" applyNumberFormat="1" applyFont="1" applyFill="1" applyBorder="1" applyAlignment="1">
      <alignment vertical="center"/>
    </xf>
    <xf numFmtId="168" fontId="26" fillId="0" borderId="41" xfId="58" applyNumberFormat="1" applyFont="1" applyFill="1" applyBorder="1" applyAlignment="1">
      <alignment vertical="center"/>
    </xf>
    <xf numFmtId="165" fontId="15" fillId="0" borderId="119" xfId="0" applyNumberFormat="1" applyFont="1" applyFill="1" applyBorder="1" applyAlignment="1">
      <alignment horizontal="right" vertical="center"/>
    </xf>
    <xf numFmtId="165" fontId="15" fillId="0" borderId="38" xfId="0" applyNumberFormat="1" applyFont="1" applyFill="1" applyBorder="1" applyAlignment="1">
      <alignment horizontal="right" vertical="center"/>
    </xf>
    <xf numFmtId="165" fontId="15" fillId="0" borderId="24" xfId="0" applyNumberFormat="1" applyFont="1" applyFill="1" applyBorder="1" applyAlignment="1">
      <alignment horizontal="right" vertical="center"/>
    </xf>
    <xf numFmtId="173" fontId="7" fillId="0" borderId="79" xfId="0" applyNumberFormat="1" applyFont="1" applyBorder="1" applyAlignment="1">
      <alignment horizontal="center" vertical="center"/>
    </xf>
    <xf numFmtId="173" fontId="7" fillId="0" borderId="76" xfId="0" applyNumberFormat="1" applyFont="1" applyBorder="1" applyAlignment="1">
      <alignment horizontal="center" vertical="center"/>
    </xf>
    <xf numFmtId="166" fontId="6" fillId="0" borderId="110" xfId="0" applyNumberFormat="1" applyFont="1" applyFill="1" applyBorder="1" applyAlignment="1" applyProtection="1">
      <alignment horizontal="center" vertical="center"/>
    </xf>
    <xf numFmtId="172" fontId="7" fillId="0" borderId="79" xfId="0" applyNumberFormat="1" applyFont="1" applyBorder="1" applyAlignment="1">
      <alignment horizontal="center"/>
    </xf>
    <xf numFmtId="172" fontId="7" fillId="0" borderId="93" xfId="0" applyNumberFormat="1" applyFont="1" applyBorder="1" applyAlignment="1">
      <alignment horizontal="center"/>
    </xf>
    <xf numFmtId="172" fontId="7" fillId="0" borderId="76" xfId="0" applyNumberFormat="1" applyFont="1" applyBorder="1" applyAlignment="1">
      <alignment horizontal="center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0" xfId="2" applyFont="1" applyFill="1" applyBorder="1" applyAlignment="1" applyProtection="1">
      <alignment horizontal="center" vertical="center"/>
      <protection locked="0"/>
    </xf>
    <xf numFmtId="0" fontId="7" fillId="4" borderId="48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2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46" xfId="2" applyFont="1" applyFill="1" applyBorder="1" applyAlignment="1" applyProtection="1">
      <alignment horizontal="center" vertical="center" wrapText="1"/>
      <protection locked="0"/>
    </xf>
    <xf numFmtId="0" fontId="6" fillId="3" borderId="14" xfId="2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6" fillId="0" borderId="32" xfId="2" applyFont="1" applyFill="1" applyBorder="1" applyAlignment="1" applyProtection="1">
      <alignment horizontal="center" vertical="center"/>
      <protection locked="0"/>
    </xf>
    <xf numFmtId="0" fontId="6" fillId="4" borderId="111" xfId="2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3" fontId="7" fillId="4" borderId="48" xfId="0" applyNumberFormat="1" applyFont="1" applyFill="1" applyBorder="1" applyAlignment="1">
      <alignment horizontal="center" vertical="center" wrapText="1"/>
    </xf>
    <xf numFmtId="3" fontId="7" fillId="3" borderId="48" xfId="0" applyNumberFormat="1" applyFont="1" applyFill="1" applyBorder="1" applyAlignment="1">
      <alignment horizontal="center" vertical="center" wrapText="1"/>
    </xf>
    <xf numFmtId="3" fontId="7" fillId="3" borderId="36" xfId="0" applyNumberFormat="1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4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6" fillId="4" borderId="120" xfId="2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/>
    </xf>
    <xf numFmtId="0" fontId="7" fillId="4" borderId="114" xfId="0" applyFont="1" applyFill="1" applyBorder="1" applyAlignment="1">
      <alignment horizontal="center" vertical="center"/>
    </xf>
    <xf numFmtId="0" fontId="7" fillId="3" borderId="115" xfId="0" applyFont="1" applyFill="1" applyBorder="1" applyAlignment="1">
      <alignment horizontal="center" vertical="center"/>
    </xf>
    <xf numFmtId="0" fontId="7" fillId="3" borderId="116" xfId="0" applyFont="1" applyFill="1" applyBorder="1" applyAlignment="1">
      <alignment horizontal="center" vertical="center"/>
    </xf>
    <xf numFmtId="0" fontId="7" fillId="3" borderId="117" xfId="0" applyFont="1" applyFill="1" applyBorder="1" applyAlignment="1">
      <alignment horizontal="center" vertical="center"/>
    </xf>
    <xf numFmtId="3" fontId="7" fillId="4" borderId="51" xfId="0" applyNumberFormat="1" applyFont="1" applyFill="1" applyBorder="1" applyAlignment="1">
      <alignment horizontal="center" vertical="center" wrapText="1"/>
    </xf>
    <xf numFmtId="3" fontId="7" fillId="3" borderId="33" xfId="0" applyNumberFormat="1" applyFont="1" applyFill="1" applyBorder="1" applyAlignment="1">
      <alignment horizontal="center" vertical="center" wrapText="1"/>
    </xf>
    <xf numFmtId="3" fontId="7" fillId="3" borderId="35" xfId="0" applyNumberFormat="1" applyFont="1" applyFill="1" applyBorder="1" applyAlignment="1">
      <alignment horizontal="center" vertical="center" wrapText="1"/>
    </xf>
    <xf numFmtId="3" fontId="7" fillId="3" borderId="34" xfId="0" applyNumberFormat="1" applyFont="1" applyFill="1" applyBorder="1" applyAlignment="1">
      <alignment horizontal="center" vertical="center" wrapText="1"/>
    </xf>
    <xf numFmtId="3" fontId="7" fillId="3" borderId="97" xfId="0" applyNumberFormat="1" applyFont="1" applyFill="1" applyBorder="1" applyAlignment="1">
      <alignment horizontal="center" vertical="center" wrapText="1"/>
    </xf>
    <xf numFmtId="3" fontId="7" fillId="4" borderId="50" xfId="0" applyNumberFormat="1" applyFont="1" applyFill="1" applyBorder="1" applyAlignment="1">
      <alignment horizontal="center" vertical="center" wrapText="1"/>
    </xf>
    <xf numFmtId="3" fontId="7" fillId="3" borderId="42" xfId="0" applyNumberFormat="1" applyFont="1" applyFill="1" applyBorder="1" applyAlignment="1">
      <alignment horizontal="center" vertical="center" wrapText="1"/>
    </xf>
    <xf numFmtId="3" fontId="7" fillId="3" borderId="43" xfId="0" applyNumberFormat="1" applyFont="1" applyFill="1" applyBorder="1" applyAlignment="1">
      <alignment horizontal="center" vertical="center" wrapText="1"/>
    </xf>
    <xf numFmtId="3" fontId="7" fillId="4" borderId="48" xfId="0" applyNumberFormat="1" applyFont="1" applyFill="1" applyBorder="1" applyAlignment="1">
      <alignment horizontal="center" vertical="center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3" borderId="37" xfId="0" applyNumberFormat="1" applyFont="1" applyFill="1" applyBorder="1" applyAlignment="1">
      <alignment horizontal="center" vertical="center" wrapText="1"/>
    </xf>
    <xf numFmtId="3" fontId="7" fillId="4" borderId="25" xfId="0" applyNumberFormat="1" applyFont="1" applyFill="1" applyBorder="1" applyAlignment="1">
      <alignment horizontal="center" vertical="center" wrapText="1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4" borderId="46" xfId="0" applyNumberFormat="1" applyFont="1" applyFill="1" applyBorder="1" applyAlignment="1">
      <alignment horizontal="center" vertical="center" wrapText="1"/>
    </xf>
    <xf numFmtId="3" fontId="7" fillId="3" borderId="45" xfId="0" applyNumberFormat="1" applyFont="1" applyFill="1" applyBorder="1" applyAlignment="1">
      <alignment horizontal="center" vertical="center" wrapText="1"/>
    </xf>
    <xf numFmtId="3" fontId="7" fillId="3" borderId="47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3" borderId="86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3" fontId="7" fillId="3" borderId="25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7" fillId="3" borderId="25" xfId="0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3" fontId="7" fillId="4" borderId="97" xfId="0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39" xfId="2" applyFont="1" applyFill="1" applyBorder="1" applyAlignment="1" applyProtection="1">
      <alignment horizontal="center" vertical="center" wrapText="1"/>
      <protection locked="0"/>
    </xf>
    <xf numFmtId="0" fontId="6" fillId="4" borderId="40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9"/>
  <sheetViews>
    <sheetView tabSelected="1" zoomScaleNormal="100" workbookViewId="0"/>
  </sheetViews>
  <sheetFormatPr defaultRowHeight="15" x14ac:dyDescent="0.25"/>
  <cols>
    <col min="1" max="1" width="143.7109375" style="3" customWidth="1"/>
  </cols>
  <sheetData>
    <row r="1" spans="1:12" s="31" customFormat="1" ht="19.5" customHeight="1" x14ac:dyDescent="0.25">
      <c r="A1" s="210" t="s">
        <v>164</v>
      </c>
    </row>
    <row r="2" spans="1:12" s="31" customFormat="1" ht="15" customHeight="1" x14ac:dyDescent="0.25">
      <c r="A2" s="224" t="s">
        <v>105</v>
      </c>
      <c r="B2" s="49"/>
      <c r="C2" s="49"/>
      <c r="D2" s="49"/>
      <c r="E2" s="49"/>
      <c r="F2" s="49"/>
      <c r="G2" s="49"/>
      <c r="H2" s="49"/>
      <c r="I2" s="49"/>
    </row>
    <row r="3" spans="1:12" s="31" customFormat="1" ht="15" customHeight="1" x14ac:dyDescent="0.25">
      <c r="A3" s="209" t="s">
        <v>91</v>
      </c>
    </row>
    <row r="4" spans="1:12" s="31" customFormat="1" ht="15" customHeight="1" x14ac:dyDescent="0.2">
      <c r="A4" s="43" t="s">
        <v>90</v>
      </c>
    </row>
    <row r="5" spans="1:12" s="119" customFormat="1" ht="15" customHeight="1" x14ac:dyDescent="0.25">
      <c r="A5" s="204" t="s">
        <v>140</v>
      </c>
      <c r="B5" s="201"/>
      <c r="C5" s="201"/>
      <c r="D5" s="201"/>
      <c r="E5" s="201"/>
      <c r="F5" s="201"/>
      <c r="G5" s="201"/>
    </row>
    <row r="6" spans="1:12" s="119" customFormat="1" ht="15" customHeight="1" x14ac:dyDescent="0.25">
      <c r="A6" s="204" t="s">
        <v>141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2" s="119" customFormat="1" ht="15" customHeight="1" x14ac:dyDescent="0.25">
      <c r="A7" s="204" t="s">
        <v>142</v>
      </c>
      <c r="B7" s="201"/>
      <c r="C7" s="201"/>
      <c r="D7" s="201"/>
      <c r="E7" s="201"/>
      <c r="F7" s="201"/>
      <c r="G7" s="201"/>
      <c r="H7" s="201"/>
    </row>
    <row r="8" spans="1:12" s="119" customFormat="1" ht="15" customHeight="1" x14ac:dyDescent="0.25">
      <c r="A8" s="204" t="s">
        <v>159</v>
      </c>
      <c r="B8" s="201"/>
      <c r="C8" s="201"/>
      <c r="D8" s="201"/>
      <c r="E8" s="201"/>
      <c r="F8" s="201"/>
      <c r="G8" s="201"/>
      <c r="H8" s="201"/>
    </row>
    <row r="9" spans="1:12" s="119" customFormat="1" ht="15" customHeight="1" x14ac:dyDescent="0.25">
      <c r="A9" s="204" t="s">
        <v>143</v>
      </c>
      <c r="B9" s="201"/>
      <c r="C9" s="201"/>
      <c r="D9" s="201"/>
      <c r="E9" s="201"/>
      <c r="F9" s="201"/>
      <c r="G9" s="201"/>
      <c r="H9" s="201"/>
    </row>
    <row r="10" spans="1:12" s="119" customFormat="1" ht="15" customHeight="1" x14ac:dyDescent="0.2">
      <c r="A10" s="211" t="s">
        <v>92</v>
      </c>
      <c r="B10" s="118"/>
      <c r="C10" s="118"/>
      <c r="D10" s="118"/>
      <c r="E10" s="118"/>
      <c r="F10" s="118"/>
      <c r="G10" s="118"/>
    </row>
    <row r="11" spans="1:12" s="119" customFormat="1" ht="15" customHeight="1" x14ac:dyDescent="0.25">
      <c r="A11" s="204" t="s">
        <v>144</v>
      </c>
      <c r="B11" s="201"/>
      <c r="C11" s="201"/>
      <c r="D11" s="201"/>
      <c r="E11" s="201"/>
      <c r="F11" s="201"/>
      <c r="G11" s="201"/>
    </row>
    <row r="12" spans="1:12" s="119" customFormat="1" ht="15" customHeight="1" x14ac:dyDescent="0.25">
      <c r="A12" s="204" t="s">
        <v>158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</row>
    <row r="13" spans="1:12" s="119" customFormat="1" ht="15" customHeight="1" x14ac:dyDescent="0.25">
      <c r="A13" s="204" t="s">
        <v>145</v>
      </c>
      <c r="B13" s="201"/>
      <c r="C13" s="201"/>
      <c r="D13" s="201"/>
      <c r="E13" s="201"/>
      <c r="F13" s="201"/>
      <c r="G13" s="201"/>
      <c r="H13" s="201"/>
      <c r="I13" s="118"/>
    </row>
    <row r="14" spans="1:12" s="119" customFormat="1" ht="15" customHeight="1" x14ac:dyDescent="0.25">
      <c r="A14" s="221" t="s">
        <v>146</v>
      </c>
      <c r="B14" s="201"/>
      <c r="C14" s="18"/>
      <c r="D14" s="201"/>
      <c r="E14" s="201"/>
      <c r="F14" s="201"/>
      <c r="G14" s="201"/>
      <c r="H14" s="201"/>
      <c r="I14" s="118"/>
    </row>
    <row r="15" spans="1:12" s="119" customFormat="1" ht="15" customHeight="1" x14ac:dyDescent="0.25">
      <c r="A15" s="221" t="s">
        <v>147</v>
      </c>
      <c r="B15" s="201"/>
      <c r="C15" s="18"/>
      <c r="D15" s="201"/>
      <c r="E15" s="201"/>
      <c r="F15" s="201"/>
      <c r="G15" s="201"/>
      <c r="H15" s="201"/>
      <c r="I15" s="118"/>
    </row>
    <row r="16" spans="1:12" s="119" customFormat="1" ht="15" customHeight="1" x14ac:dyDescent="0.25">
      <c r="A16" s="221" t="s">
        <v>148</v>
      </c>
      <c r="B16" s="201"/>
      <c r="C16" s="201"/>
      <c r="D16" s="201"/>
      <c r="E16" s="201"/>
      <c r="F16" s="201"/>
      <c r="G16" s="201"/>
      <c r="H16" s="201"/>
      <c r="I16" s="118"/>
    </row>
    <row r="17" spans="1:13" s="119" customFormat="1" ht="15" customHeight="1" x14ac:dyDescent="0.25">
      <c r="A17" s="221" t="s">
        <v>149</v>
      </c>
      <c r="B17" s="201"/>
      <c r="C17" s="201"/>
      <c r="D17" s="201"/>
      <c r="E17" s="201"/>
      <c r="F17" s="201"/>
      <c r="G17" s="201"/>
      <c r="H17" s="201"/>
      <c r="I17" s="118"/>
    </row>
    <row r="18" spans="1:13" s="119" customFormat="1" ht="15" customHeight="1" x14ac:dyDescent="0.25">
      <c r="A18" s="221" t="s">
        <v>150</v>
      </c>
      <c r="B18" s="18"/>
      <c r="C18" s="201"/>
      <c r="D18" s="201"/>
      <c r="E18" s="201"/>
      <c r="F18" s="201"/>
      <c r="G18" s="201"/>
      <c r="H18" s="201"/>
      <c r="I18" s="118"/>
      <c r="J18" s="118"/>
      <c r="K18" s="118"/>
    </row>
    <row r="19" spans="1:13" s="220" customFormat="1" ht="15" customHeight="1" x14ac:dyDescent="0.25">
      <c r="A19" s="221" t="s">
        <v>151</v>
      </c>
      <c r="B19" s="18"/>
      <c r="C19" s="16"/>
      <c r="D19" s="16"/>
      <c r="E19" s="16"/>
      <c r="F19" s="16"/>
      <c r="G19" s="16"/>
      <c r="H19" s="16"/>
      <c r="I19" s="216"/>
      <c r="J19" s="216"/>
      <c r="K19" s="216"/>
    </row>
    <row r="20" spans="1:13" s="220" customFormat="1" ht="15" customHeight="1" x14ac:dyDescent="0.25">
      <c r="A20" s="221" t="s">
        <v>152</v>
      </c>
      <c r="B20" s="18"/>
      <c r="C20" s="16"/>
      <c r="D20" s="16"/>
      <c r="E20" s="16"/>
      <c r="F20" s="16"/>
      <c r="G20" s="16"/>
      <c r="H20" s="16"/>
      <c r="I20" s="216"/>
      <c r="J20" s="216"/>
      <c r="K20" s="216"/>
    </row>
    <row r="21" spans="1:13" s="220" customFormat="1" ht="15" customHeight="1" x14ac:dyDescent="0.25">
      <c r="A21" s="221" t="s">
        <v>153</v>
      </c>
      <c r="B21" s="18"/>
      <c r="C21" s="16"/>
      <c r="D21" s="16"/>
      <c r="E21" s="16"/>
      <c r="F21" s="16"/>
      <c r="G21" s="16"/>
      <c r="H21" s="16"/>
      <c r="I21" s="216"/>
      <c r="J21" s="216"/>
      <c r="K21" s="216"/>
    </row>
    <row r="22" spans="1:13" s="119" customFormat="1" ht="15" customHeight="1" x14ac:dyDescent="0.25">
      <c r="A22" s="221" t="s">
        <v>154</v>
      </c>
      <c r="B22" s="18"/>
      <c r="C22" s="201"/>
      <c r="D22" s="201"/>
      <c r="E22" s="201"/>
      <c r="F22" s="201"/>
      <c r="G22" s="201"/>
      <c r="H22" s="201"/>
      <c r="I22" s="201"/>
      <c r="J22" s="201"/>
      <c r="K22" s="201"/>
    </row>
    <row r="23" spans="1:13" s="119" customFormat="1" ht="15" customHeight="1" x14ac:dyDescent="0.25">
      <c r="A23" s="221" t="s">
        <v>155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</row>
    <row r="24" spans="1:13" s="119" customFormat="1" ht="15" customHeight="1" x14ac:dyDescent="0.25">
      <c r="A24" s="221" t="s">
        <v>156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</row>
    <row r="25" spans="1:13" s="119" customFormat="1" ht="15" customHeight="1" x14ac:dyDescent="0.25">
      <c r="A25" s="221" t="s">
        <v>157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</row>
    <row r="26" spans="1:13" s="119" customFormat="1" ht="15" customHeight="1" x14ac:dyDescent="0.25">
      <c r="A26" s="221" t="s">
        <v>160</v>
      </c>
      <c r="B26" s="201"/>
      <c r="C26" s="201"/>
      <c r="D26" s="201"/>
      <c r="E26" s="201"/>
      <c r="F26" s="201"/>
      <c r="G26" s="201"/>
      <c r="H26" s="201"/>
      <c r="I26" s="118"/>
      <c r="J26" s="118"/>
      <c r="K26" s="118"/>
    </row>
    <row r="27" spans="1:13" s="220" customFormat="1" ht="15" customHeight="1" x14ac:dyDescent="0.25">
      <c r="A27" s="221" t="s">
        <v>161</v>
      </c>
      <c r="B27" s="16"/>
      <c r="C27" s="16"/>
      <c r="D27" s="16"/>
      <c r="E27" s="16"/>
      <c r="F27" s="16"/>
      <c r="G27" s="16"/>
      <c r="H27" s="16"/>
      <c r="I27" s="216"/>
      <c r="J27" s="216"/>
      <c r="K27" s="216"/>
    </row>
    <row r="28" spans="1:13" s="220" customFormat="1" ht="15" customHeight="1" x14ac:dyDescent="0.25">
      <c r="A28" s="221" t="s">
        <v>162</v>
      </c>
      <c r="B28" s="16"/>
      <c r="C28" s="16"/>
      <c r="D28" s="16"/>
      <c r="E28" s="16"/>
      <c r="F28" s="16"/>
      <c r="G28" s="16"/>
      <c r="H28" s="16"/>
      <c r="I28" s="216"/>
      <c r="J28" s="216"/>
      <c r="K28" s="216"/>
    </row>
    <row r="29" spans="1:13" s="220" customFormat="1" ht="15" customHeight="1" x14ac:dyDescent="0.25">
      <c r="A29" s="221" t="s">
        <v>163</v>
      </c>
      <c r="B29" s="16"/>
      <c r="C29" s="16"/>
      <c r="D29" s="16"/>
      <c r="E29" s="16"/>
      <c r="F29" s="16"/>
      <c r="G29" s="16"/>
      <c r="H29" s="16"/>
      <c r="I29" s="216"/>
      <c r="J29" s="216"/>
      <c r="K29" s="216"/>
    </row>
  </sheetData>
  <hyperlinks>
    <hyperlink ref="A5" location="'3.3.1'!A1" tooltip="T103" display="Tab. 3.3.1: Gymnázia celkem – školy, třídy a žáci, v časové řadě 2010/11–2020/21"/>
    <hyperlink ref="A6" location="'3.3.2'!A1" tooltip="T104" display="Tab. 3.3.2: Gymnázia celkem – žáci v denním vzdělávání podle typu a ročníku gymnázia, v časové řadě 2009/10–2019/20"/>
    <hyperlink ref="A8" location="'3.3.4'!A1" tooltip="T106" display="Tab. 3.3.4: Gymnázia celkem – absolventi, v časové řadě 2008/09–2018/19"/>
    <hyperlink ref="A9" location="'3.3.5'!A1" tooltip="T107" display="Tab. 3.3.5: Gymnázia podle zřizovatele školy – školy, třídy a žáci, v časové řadě 2009/10–2019/20"/>
    <hyperlink ref="A11" location="'3.3.6'!A1" tooltip="T108" display="Tab. 3.3.6: Gymnázia v krajském srovnání – školy, třídy a žáci, ve školním roce 2019/20"/>
    <hyperlink ref="A12" location="'3.3.7'!A1" tooltip="T109" display="Tab. 3.3.7: Gymnázia v krajském srovnání – nově přijatí žáci do 1. ročníku, ve školním roce 2019/20 a absolventi, za školní rok 2018/19"/>
    <hyperlink ref="A13" location="'3.3.8'!A1" tooltip="T110" display="Tab. 3.3.8: Gymnázia v krajském srovnání – počet škol, v časové řadě 2009/10–2019/20"/>
    <hyperlink ref="A18" location="'3.3.13'!A1" tooltip="T111" display="Tab. 3.3.13: Gymnázia v krajském srovnání – počet žáků, v časové řadě 2011/12–2021/22"/>
    <hyperlink ref="A22" location="'3.3.17'!A1" tooltip="T112" display="Tab. 3.3.17: Gymnázia v krajském srovnání – počet nově přijatých žáků do 1. ročníku celkem, v časové řadě 2011/12–2021/22"/>
    <hyperlink ref="A23" location="'3.3.18'!A1" tooltip="T113" display="Tab. 3.3.18: Gymnázia v krajském srovnání – počet nově přijatých žáků do 1. ročníku gymnázií s čtyřletým vzděláváním, v časové řadě 2011/12–2021/22"/>
    <hyperlink ref="A26" location="'3.3.21'!A1" tooltip="T115" display="Tab. 3.3.21: Gymnázia v krajském srovnání – počet absolventů, v časové řadě 2010/11–2020/21"/>
    <hyperlink ref="A7" location="'3.3.3'!A1" tooltip="T105" display="Tab. 3.3.3: Gymnázia celkem – nově přijatí žáci do 1. ročníku, v časové řadě 2009/10–2019/20"/>
    <hyperlink ref="A19" location="'3.3.14'!A1" display="Tab. 3.3.14: Gymnázia v krajském srovnání – počet žáků s čtyřletým vzděláváním, v časové řadě 2011/12–2021/22"/>
    <hyperlink ref="A27" location="'3.3.22'!A1" display="Tab. 3.3.22: Gymnázia v krajském srovnání – počet absolventů gymnázií s čtyřletým vzděláváním, v časové řadě 2010/11–2020/21"/>
    <hyperlink ref="A14" location="'3.3.9'!A1" display="Tab. 3.3.9: Gymnázia v krajském srovnání – počet škol zajišťujících 4leté denní vzdělávání, v časové řadě 2011/12–2021/22"/>
    <hyperlink ref="A15" location="'3.3.10'!A1" display="Tab. 3.3.10: Gymnázia v krajském srovnání – počet škol zajišťujících 6leté denní vzdělávání, v časové řadě 2011/12–2021/22"/>
    <hyperlink ref="A16" location="'3.3.11'!A1" display="Tab. 3.3.11: Gymnázia v krajském srovnání – počet škol zajišťujících 8leté denní vzdělávání, v časové řadě 2011/12–2021/22"/>
    <hyperlink ref="A20" location="'3.3.15'!A1" display="Tab. 3.3.15: Gymnázia v krajském srovnání – počet žáků s šestiletým vzděláváním, v časové řadě 2011/12–2021/22"/>
    <hyperlink ref="A21" location="'3.3.16'!A1" display="Tab. 3.3.16: Gymnázia v krajském srovnání – počet žáků s osmiletým vzděláváním, v časové řadě 2011/12–2021/22"/>
    <hyperlink ref="A24" location="'3.3.19'!A1" display="Tab. 3.3.19: Gymnázia v krajském srovnání – počet nově přijatých žáků do 1. ročníku gymnázií s šestiletým vzděláváním, v časové řadě 2011/12–2021/22"/>
    <hyperlink ref="A25" location="'3.3.20'!A1" display="Tab. 3.3.20: Gymnázia v krajském srovnání – počet nově přijatých žáků do 1. ročníku gymnázií s osmiletým vzděláváním, v časové řadě 2011/12–2021/22"/>
    <hyperlink ref="A28" location="'3.3.23'!A1" display="Tab. 3.3.23: Gymnázia v krajském srovnání – počet absolventů gymnázií s šestiletým vzděláváním, v časové řadě 2010/11-2020/21"/>
    <hyperlink ref="A29" location="'3.3.24'!A1" display="Tab. 3.3.24: Gymnázia v krajském srovnání – počet absolventů gymnázií s osmiletým vzděláváním, v časové řadě 2010/11-2020/21"/>
    <hyperlink ref="A17" location="'3.3.12'!A1" display="Tab. 3.3.12: Gymnázia v krajském srovnání – počet tříd v denní formě vzdělávání, v časové řadě 2011/12–2021/22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3" width="6.5703125" style="34" customWidth="1"/>
    <col min="14" max="18" width="6.42578125" style="34" customWidth="1"/>
    <col min="19" max="16384" width="9.140625" style="34"/>
  </cols>
  <sheetData>
    <row r="1" spans="1:28" s="8" customFormat="1" ht="17.25" customHeight="1" x14ac:dyDescent="0.2">
      <c r="A1" s="18" t="s">
        <v>125</v>
      </c>
      <c r="B1" s="19"/>
      <c r="C1" s="19"/>
      <c r="D1" s="19"/>
      <c r="E1" s="15"/>
      <c r="F1" s="15"/>
      <c r="G1" s="15"/>
      <c r="H1" s="15"/>
      <c r="I1" s="15"/>
      <c r="K1" s="121"/>
    </row>
    <row r="2" spans="1:28" ht="17.25" customHeight="1" thickBot="1" x14ac:dyDescent="0.3">
      <c r="A2" s="53" t="s">
        <v>55</v>
      </c>
      <c r="B2" s="32"/>
      <c r="C2" s="32"/>
    </row>
    <row r="3" spans="1:28" ht="24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28" ht="17.25" customHeight="1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0" t="s">
        <v>53</v>
      </c>
      <c r="P4" s="149" t="s">
        <v>54</v>
      </c>
      <c r="Q4" s="150" t="s">
        <v>53</v>
      </c>
      <c r="R4" s="164" t="s">
        <v>54</v>
      </c>
    </row>
    <row r="5" spans="1:28" ht="17.25" customHeight="1" x14ac:dyDescent="0.25">
      <c r="A5" s="28" t="s">
        <v>9</v>
      </c>
      <c r="B5" s="54">
        <v>369</v>
      </c>
      <c r="C5" s="54">
        <v>366</v>
      </c>
      <c r="D5" s="54">
        <v>366</v>
      </c>
      <c r="E5" s="54">
        <v>362</v>
      </c>
      <c r="F5" s="54">
        <v>359</v>
      </c>
      <c r="G5" s="54">
        <v>358</v>
      </c>
      <c r="H5" s="54">
        <v>355</v>
      </c>
      <c r="I5" s="54">
        <v>355</v>
      </c>
      <c r="J5" s="54">
        <v>354</v>
      </c>
      <c r="K5" s="54">
        <v>363</v>
      </c>
      <c r="L5" s="55">
        <v>370</v>
      </c>
      <c r="M5" s="208">
        <f>L5-K5</f>
        <v>7</v>
      </c>
      <c r="N5" s="84">
        <f>L5/K5-1</f>
        <v>1.9283746556473913E-2</v>
      </c>
      <c r="O5" s="85">
        <f>L5-G5</f>
        <v>12</v>
      </c>
      <c r="P5" s="231">
        <f>L5/G5-1</f>
        <v>3.3519553072625774E-2</v>
      </c>
      <c r="Q5" s="85">
        <f>L5-B5</f>
        <v>1</v>
      </c>
      <c r="R5" s="88">
        <f>L5/B5-1</f>
        <v>2.7100271002709064E-3</v>
      </c>
      <c r="T5"/>
      <c r="U5"/>
      <c r="V5"/>
      <c r="W5"/>
      <c r="X5"/>
      <c r="Y5"/>
      <c r="Z5"/>
      <c r="AA5"/>
      <c r="AB5"/>
    </row>
    <row r="6" spans="1:28" ht="17.25" customHeight="1" x14ac:dyDescent="0.25">
      <c r="A6" s="30" t="s">
        <v>10</v>
      </c>
      <c r="B6" s="35">
        <v>69</v>
      </c>
      <c r="C6" s="35">
        <v>69</v>
      </c>
      <c r="D6" s="35">
        <v>69</v>
      </c>
      <c r="E6" s="35">
        <v>67</v>
      </c>
      <c r="F6" s="35">
        <v>67</v>
      </c>
      <c r="G6" s="35">
        <v>66</v>
      </c>
      <c r="H6" s="35">
        <v>65</v>
      </c>
      <c r="I6" s="35">
        <v>66</v>
      </c>
      <c r="J6" s="35">
        <v>67</v>
      </c>
      <c r="K6" s="35">
        <v>74</v>
      </c>
      <c r="L6" s="56">
        <v>79</v>
      </c>
      <c r="M6" s="89">
        <f t="shared" ref="M6" si="0">L6-K6</f>
        <v>5</v>
      </c>
      <c r="N6" s="90">
        <f t="shared" ref="N6" si="1">L6/K6-1</f>
        <v>6.7567567567567544E-2</v>
      </c>
      <c r="O6" s="91">
        <f t="shared" ref="O6" si="2">L6-G6</f>
        <v>13</v>
      </c>
      <c r="P6" s="90">
        <f t="shared" ref="P6" si="3">L6/G6-1</f>
        <v>0.19696969696969702</v>
      </c>
      <c r="Q6" s="91">
        <f t="shared" ref="Q6" si="4">L6-B6</f>
        <v>10</v>
      </c>
      <c r="R6" s="94">
        <f t="shared" ref="R6" si="5">L6/B6-1</f>
        <v>0.14492753623188404</v>
      </c>
      <c r="T6"/>
      <c r="U6"/>
      <c r="V6"/>
      <c r="W6"/>
      <c r="X6"/>
      <c r="Y6"/>
      <c r="Z6"/>
      <c r="AA6"/>
      <c r="AB6"/>
    </row>
    <row r="7" spans="1:28" ht="17.25" customHeight="1" x14ac:dyDescent="0.25">
      <c r="A7" s="30" t="s">
        <v>11</v>
      </c>
      <c r="B7" s="35">
        <v>34</v>
      </c>
      <c r="C7" s="35">
        <v>34</v>
      </c>
      <c r="D7" s="35">
        <v>35</v>
      </c>
      <c r="E7" s="35">
        <v>35</v>
      </c>
      <c r="F7" s="35">
        <v>35</v>
      </c>
      <c r="G7" s="35">
        <v>35</v>
      </c>
      <c r="H7" s="35">
        <v>35</v>
      </c>
      <c r="I7" s="35">
        <v>36</v>
      </c>
      <c r="J7" s="35">
        <v>35</v>
      </c>
      <c r="K7" s="35">
        <v>37</v>
      </c>
      <c r="L7" s="56">
        <v>36</v>
      </c>
      <c r="M7" s="89">
        <f t="shared" ref="M7:M19" si="6">L7-K7</f>
        <v>-1</v>
      </c>
      <c r="N7" s="90">
        <f t="shared" ref="N7:N19" si="7">L7/K7-1</f>
        <v>-2.7027027027026973E-2</v>
      </c>
      <c r="O7" s="91">
        <f t="shared" ref="O7:O19" si="8">L7-G7</f>
        <v>1</v>
      </c>
      <c r="P7" s="90">
        <f t="shared" ref="P7:P19" si="9">L7/G7-1</f>
        <v>2.857142857142847E-2</v>
      </c>
      <c r="Q7" s="91">
        <f t="shared" ref="Q7:Q19" si="10">L7-B7</f>
        <v>2</v>
      </c>
      <c r="R7" s="94">
        <f t="shared" ref="R7:R19" si="11">L7/B7-1</f>
        <v>5.8823529411764719E-2</v>
      </c>
      <c r="T7"/>
      <c r="U7"/>
      <c r="V7"/>
      <c r="W7"/>
      <c r="X7"/>
      <c r="Y7"/>
      <c r="Z7"/>
      <c r="AA7"/>
      <c r="AB7"/>
    </row>
    <row r="8" spans="1:28" ht="17.25" customHeight="1" x14ac:dyDescent="0.25">
      <c r="A8" s="30" t="s">
        <v>12</v>
      </c>
      <c r="B8" s="35">
        <v>24</v>
      </c>
      <c r="C8" s="35">
        <v>23</v>
      </c>
      <c r="D8" s="35">
        <v>23</v>
      </c>
      <c r="E8" s="35">
        <v>23</v>
      </c>
      <c r="F8" s="35">
        <v>23</v>
      </c>
      <c r="G8" s="35">
        <v>23</v>
      </c>
      <c r="H8" s="35">
        <v>22</v>
      </c>
      <c r="I8" s="35">
        <v>22</v>
      </c>
      <c r="J8" s="35">
        <v>22</v>
      </c>
      <c r="K8" s="35">
        <v>22</v>
      </c>
      <c r="L8" s="56">
        <v>23</v>
      </c>
      <c r="M8" s="235">
        <f t="shared" si="6"/>
        <v>1</v>
      </c>
      <c r="N8" s="90">
        <f t="shared" si="7"/>
        <v>4.5454545454545414E-2</v>
      </c>
      <c r="O8" s="237">
        <f t="shared" si="8"/>
        <v>0</v>
      </c>
      <c r="P8" s="90">
        <f t="shared" si="9"/>
        <v>0</v>
      </c>
      <c r="Q8" s="237">
        <f t="shared" si="10"/>
        <v>-1</v>
      </c>
      <c r="R8" s="94">
        <f t="shared" si="11"/>
        <v>-4.166666666666663E-2</v>
      </c>
      <c r="T8"/>
      <c r="U8"/>
      <c r="V8"/>
      <c r="W8"/>
      <c r="X8"/>
      <c r="Y8"/>
      <c r="Z8"/>
      <c r="AA8"/>
      <c r="AB8"/>
    </row>
    <row r="9" spans="1:28" ht="17.25" customHeight="1" x14ac:dyDescent="0.25">
      <c r="A9" s="30" t="s">
        <v>13</v>
      </c>
      <c r="B9" s="35">
        <v>15</v>
      </c>
      <c r="C9" s="35">
        <v>15</v>
      </c>
      <c r="D9" s="35">
        <v>15</v>
      </c>
      <c r="E9" s="35">
        <v>15</v>
      </c>
      <c r="F9" s="35">
        <v>15</v>
      </c>
      <c r="G9" s="35">
        <v>15</v>
      </c>
      <c r="H9" s="35">
        <v>15</v>
      </c>
      <c r="I9" s="35">
        <v>15</v>
      </c>
      <c r="J9" s="35">
        <v>15</v>
      </c>
      <c r="K9" s="35">
        <v>15</v>
      </c>
      <c r="L9" s="56">
        <v>15</v>
      </c>
      <c r="M9" s="235">
        <f t="shared" si="6"/>
        <v>0</v>
      </c>
      <c r="N9" s="90">
        <f t="shared" si="7"/>
        <v>0</v>
      </c>
      <c r="O9" s="237">
        <f t="shared" si="8"/>
        <v>0</v>
      </c>
      <c r="P9" s="90">
        <f t="shared" si="9"/>
        <v>0</v>
      </c>
      <c r="Q9" s="237">
        <f t="shared" si="10"/>
        <v>0</v>
      </c>
      <c r="R9" s="94">
        <f t="shared" si="11"/>
        <v>0</v>
      </c>
      <c r="T9"/>
      <c r="U9"/>
      <c r="V9"/>
      <c r="W9"/>
      <c r="X9"/>
      <c r="Y9"/>
      <c r="Z9"/>
      <c r="AA9"/>
      <c r="AB9"/>
    </row>
    <row r="10" spans="1:28" ht="17.25" customHeight="1" x14ac:dyDescent="0.25">
      <c r="A10" s="30" t="s">
        <v>14</v>
      </c>
      <c r="B10" s="35">
        <v>10</v>
      </c>
      <c r="C10" s="35">
        <v>10</v>
      </c>
      <c r="D10" s="35">
        <v>10</v>
      </c>
      <c r="E10" s="35">
        <v>10</v>
      </c>
      <c r="F10" s="35">
        <v>10</v>
      </c>
      <c r="G10" s="35">
        <v>10</v>
      </c>
      <c r="H10" s="35">
        <v>10</v>
      </c>
      <c r="I10" s="35">
        <v>10</v>
      </c>
      <c r="J10" s="35">
        <v>9</v>
      </c>
      <c r="K10" s="35">
        <v>9</v>
      </c>
      <c r="L10" s="56">
        <v>9</v>
      </c>
      <c r="M10" s="235">
        <f t="shared" si="6"/>
        <v>0</v>
      </c>
      <c r="N10" s="90">
        <f t="shared" si="7"/>
        <v>0</v>
      </c>
      <c r="O10" s="237">
        <f t="shared" si="8"/>
        <v>-1</v>
      </c>
      <c r="P10" s="90">
        <f t="shared" si="9"/>
        <v>-9.9999999999999978E-2</v>
      </c>
      <c r="Q10" s="237">
        <f t="shared" si="10"/>
        <v>-1</v>
      </c>
      <c r="R10" s="94">
        <f t="shared" si="11"/>
        <v>-9.9999999999999978E-2</v>
      </c>
      <c r="T10"/>
      <c r="U10"/>
      <c r="V10"/>
      <c r="W10"/>
      <c r="X10"/>
      <c r="Y10"/>
      <c r="Z10"/>
      <c r="AA10"/>
      <c r="AB10"/>
    </row>
    <row r="11" spans="1:28" ht="17.25" customHeight="1" x14ac:dyDescent="0.25">
      <c r="A11" s="30" t="s">
        <v>15</v>
      </c>
      <c r="B11" s="35">
        <v>23</v>
      </c>
      <c r="C11" s="35">
        <v>23</v>
      </c>
      <c r="D11" s="35">
        <v>22</v>
      </c>
      <c r="E11" s="35">
        <v>22</v>
      </c>
      <c r="F11" s="35">
        <v>22</v>
      </c>
      <c r="G11" s="35">
        <v>22</v>
      </c>
      <c r="H11" s="35">
        <v>22</v>
      </c>
      <c r="I11" s="35">
        <v>22</v>
      </c>
      <c r="J11" s="35">
        <v>22</v>
      </c>
      <c r="K11" s="35">
        <v>22</v>
      </c>
      <c r="L11" s="56">
        <v>22</v>
      </c>
      <c r="M11" s="235">
        <f t="shared" si="6"/>
        <v>0</v>
      </c>
      <c r="N11" s="90">
        <f t="shared" si="7"/>
        <v>0</v>
      </c>
      <c r="O11" s="237">
        <f t="shared" si="8"/>
        <v>0</v>
      </c>
      <c r="P11" s="90">
        <f t="shared" si="9"/>
        <v>0</v>
      </c>
      <c r="Q11" s="237">
        <f t="shared" si="10"/>
        <v>-1</v>
      </c>
      <c r="R11" s="94">
        <f t="shared" si="11"/>
        <v>-4.3478260869565188E-2</v>
      </c>
      <c r="T11"/>
      <c r="U11"/>
      <c r="V11"/>
      <c r="W11"/>
      <c r="X11"/>
      <c r="Y11"/>
      <c r="Z11"/>
      <c r="AA11"/>
      <c r="AB11"/>
    </row>
    <row r="12" spans="1:28" ht="17.25" customHeight="1" x14ac:dyDescent="0.25">
      <c r="A12" s="30" t="s">
        <v>16</v>
      </c>
      <c r="B12" s="35">
        <v>14</v>
      </c>
      <c r="C12" s="35">
        <v>14</v>
      </c>
      <c r="D12" s="35">
        <v>14</v>
      </c>
      <c r="E12" s="35">
        <v>14</v>
      </c>
      <c r="F12" s="35">
        <v>13</v>
      </c>
      <c r="G12" s="35">
        <v>13</v>
      </c>
      <c r="H12" s="35">
        <v>13</v>
      </c>
      <c r="I12" s="35">
        <v>13</v>
      </c>
      <c r="J12" s="35">
        <v>13</v>
      </c>
      <c r="K12" s="35">
        <v>13</v>
      </c>
      <c r="L12" s="56">
        <v>13</v>
      </c>
      <c r="M12" s="235">
        <f t="shared" si="6"/>
        <v>0</v>
      </c>
      <c r="N12" s="90">
        <f t="shared" si="7"/>
        <v>0</v>
      </c>
      <c r="O12" s="237">
        <f t="shared" si="8"/>
        <v>0</v>
      </c>
      <c r="P12" s="90">
        <f t="shared" si="9"/>
        <v>0</v>
      </c>
      <c r="Q12" s="237">
        <f t="shared" si="10"/>
        <v>-1</v>
      </c>
      <c r="R12" s="94">
        <f t="shared" si="11"/>
        <v>-7.1428571428571397E-2</v>
      </c>
      <c r="T12"/>
      <c r="U12"/>
      <c r="V12"/>
      <c r="W12"/>
      <c r="X12"/>
      <c r="Y12"/>
      <c r="Z12"/>
      <c r="AA12"/>
      <c r="AB12"/>
    </row>
    <row r="13" spans="1:28" ht="17.25" customHeight="1" x14ac:dyDescent="0.25">
      <c r="A13" s="30" t="s">
        <v>17</v>
      </c>
      <c r="B13" s="35">
        <v>20</v>
      </c>
      <c r="C13" s="35">
        <v>19</v>
      </c>
      <c r="D13" s="35">
        <v>21</v>
      </c>
      <c r="E13" s="35">
        <v>21</v>
      </c>
      <c r="F13" s="35">
        <v>21</v>
      </c>
      <c r="G13" s="35">
        <v>21</v>
      </c>
      <c r="H13" s="35">
        <v>20</v>
      </c>
      <c r="I13" s="35">
        <v>19</v>
      </c>
      <c r="J13" s="35">
        <v>19</v>
      </c>
      <c r="K13" s="35">
        <v>19</v>
      </c>
      <c r="L13" s="56">
        <v>19</v>
      </c>
      <c r="M13" s="235">
        <f t="shared" si="6"/>
        <v>0</v>
      </c>
      <c r="N13" s="90">
        <f t="shared" si="7"/>
        <v>0</v>
      </c>
      <c r="O13" s="237">
        <f t="shared" si="8"/>
        <v>-2</v>
      </c>
      <c r="P13" s="90">
        <f t="shared" si="9"/>
        <v>-9.5238095238095233E-2</v>
      </c>
      <c r="Q13" s="237">
        <f t="shared" si="10"/>
        <v>-1</v>
      </c>
      <c r="R13" s="94">
        <f t="shared" si="11"/>
        <v>-5.0000000000000044E-2</v>
      </c>
      <c r="T13"/>
      <c r="U13"/>
      <c r="V13"/>
      <c r="W13"/>
      <c r="X13"/>
      <c r="Y13"/>
      <c r="Z13"/>
      <c r="AA13"/>
      <c r="AB13"/>
    </row>
    <row r="14" spans="1:28" ht="17.25" customHeight="1" x14ac:dyDescent="0.25">
      <c r="A14" s="30" t="s">
        <v>18</v>
      </c>
      <c r="B14" s="35">
        <v>21</v>
      </c>
      <c r="C14" s="35">
        <v>20</v>
      </c>
      <c r="D14" s="35">
        <v>20</v>
      </c>
      <c r="E14" s="35">
        <v>20</v>
      </c>
      <c r="F14" s="35">
        <v>20</v>
      </c>
      <c r="G14" s="35">
        <v>20</v>
      </c>
      <c r="H14" s="35">
        <v>20</v>
      </c>
      <c r="I14" s="35">
        <v>20</v>
      </c>
      <c r="J14" s="35">
        <v>20</v>
      </c>
      <c r="K14" s="35">
        <v>20</v>
      </c>
      <c r="L14" s="56">
        <v>20</v>
      </c>
      <c r="M14" s="235">
        <f t="shared" si="6"/>
        <v>0</v>
      </c>
      <c r="N14" s="90">
        <f t="shared" si="7"/>
        <v>0</v>
      </c>
      <c r="O14" s="237">
        <f t="shared" si="8"/>
        <v>0</v>
      </c>
      <c r="P14" s="90">
        <f t="shared" si="9"/>
        <v>0</v>
      </c>
      <c r="Q14" s="237">
        <f t="shared" si="10"/>
        <v>-1</v>
      </c>
      <c r="R14" s="94">
        <f t="shared" si="11"/>
        <v>-4.7619047619047672E-2</v>
      </c>
      <c r="T14"/>
      <c r="U14"/>
      <c r="V14"/>
      <c r="W14"/>
      <c r="X14"/>
      <c r="Y14"/>
      <c r="Z14"/>
      <c r="AA14"/>
      <c r="AB14"/>
    </row>
    <row r="15" spans="1:28" ht="17.25" customHeight="1" x14ac:dyDescent="0.25">
      <c r="A15" s="30" t="s">
        <v>19</v>
      </c>
      <c r="B15" s="35">
        <v>18</v>
      </c>
      <c r="C15" s="35">
        <v>18</v>
      </c>
      <c r="D15" s="35">
        <v>18</v>
      </c>
      <c r="E15" s="35">
        <v>18</v>
      </c>
      <c r="F15" s="35">
        <v>18</v>
      </c>
      <c r="G15" s="35">
        <v>18</v>
      </c>
      <c r="H15" s="35">
        <v>18</v>
      </c>
      <c r="I15" s="35">
        <v>18</v>
      </c>
      <c r="J15" s="35">
        <v>18</v>
      </c>
      <c r="K15" s="35">
        <v>18</v>
      </c>
      <c r="L15" s="56">
        <v>18</v>
      </c>
      <c r="M15" s="235">
        <f t="shared" si="6"/>
        <v>0</v>
      </c>
      <c r="N15" s="90">
        <f t="shared" si="7"/>
        <v>0</v>
      </c>
      <c r="O15" s="237">
        <f t="shared" si="8"/>
        <v>0</v>
      </c>
      <c r="P15" s="90">
        <f t="shared" si="9"/>
        <v>0</v>
      </c>
      <c r="Q15" s="237">
        <f t="shared" si="10"/>
        <v>0</v>
      </c>
      <c r="R15" s="94">
        <f t="shared" si="11"/>
        <v>0</v>
      </c>
      <c r="T15"/>
      <c r="U15"/>
      <c r="V15"/>
      <c r="W15"/>
      <c r="X15"/>
      <c r="Y15"/>
      <c r="Z15"/>
      <c r="AA15"/>
      <c r="AB15"/>
    </row>
    <row r="16" spans="1:28" ht="17.25" customHeight="1" x14ac:dyDescent="0.25">
      <c r="A16" s="30" t="s">
        <v>20</v>
      </c>
      <c r="B16" s="35">
        <v>41</v>
      </c>
      <c r="C16" s="35">
        <v>41</v>
      </c>
      <c r="D16" s="35">
        <v>41</v>
      </c>
      <c r="E16" s="35">
        <v>40</v>
      </c>
      <c r="F16" s="35">
        <v>40</v>
      </c>
      <c r="G16" s="35">
        <v>40</v>
      </c>
      <c r="H16" s="35">
        <v>40</v>
      </c>
      <c r="I16" s="35">
        <v>40</v>
      </c>
      <c r="J16" s="35">
        <v>40</v>
      </c>
      <c r="K16" s="35">
        <v>40</v>
      </c>
      <c r="L16" s="56">
        <v>42</v>
      </c>
      <c r="M16" s="235">
        <f t="shared" si="6"/>
        <v>2</v>
      </c>
      <c r="N16" s="90">
        <f t="shared" si="7"/>
        <v>5.0000000000000044E-2</v>
      </c>
      <c r="O16" s="237">
        <f t="shared" si="8"/>
        <v>2</v>
      </c>
      <c r="P16" s="90">
        <f t="shared" si="9"/>
        <v>5.0000000000000044E-2</v>
      </c>
      <c r="Q16" s="237">
        <f t="shared" si="10"/>
        <v>1</v>
      </c>
      <c r="R16" s="94">
        <f t="shared" si="11"/>
        <v>2.4390243902439046E-2</v>
      </c>
      <c r="T16"/>
      <c r="U16"/>
      <c r="V16"/>
      <c r="W16"/>
      <c r="X16"/>
      <c r="Y16"/>
      <c r="Z16"/>
      <c r="AA16"/>
      <c r="AB16"/>
    </row>
    <row r="17" spans="1:28" ht="17.25" customHeight="1" x14ac:dyDescent="0.25">
      <c r="A17" s="30" t="s">
        <v>21</v>
      </c>
      <c r="B17" s="35">
        <v>19</v>
      </c>
      <c r="C17" s="35">
        <v>20</v>
      </c>
      <c r="D17" s="35">
        <v>20</v>
      </c>
      <c r="E17" s="35">
        <v>19</v>
      </c>
      <c r="F17" s="35">
        <v>19</v>
      </c>
      <c r="G17" s="35">
        <v>19</v>
      </c>
      <c r="H17" s="35">
        <v>19</v>
      </c>
      <c r="I17" s="35">
        <v>19</v>
      </c>
      <c r="J17" s="35">
        <v>19</v>
      </c>
      <c r="K17" s="35">
        <v>19</v>
      </c>
      <c r="L17" s="56">
        <v>19</v>
      </c>
      <c r="M17" s="235">
        <f t="shared" si="6"/>
        <v>0</v>
      </c>
      <c r="N17" s="90">
        <f t="shared" si="7"/>
        <v>0</v>
      </c>
      <c r="O17" s="237">
        <f t="shared" si="8"/>
        <v>0</v>
      </c>
      <c r="P17" s="90">
        <f t="shared" si="9"/>
        <v>0</v>
      </c>
      <c r="Q17" s="237">
        <f t="shared" si="10"/>
        <v>0</v>
      </c>
      <c r="R17" s="94">
        <f t="shared" si="11"/>
        <v>0</v>
      </c>
      <c r="T17"/>
      <c r="U17"/>
      <c r="V17"/>
      <c r="W17"/>
      <c r="X17"/>
      <c r="Y17"/>
      <c r="Z17"/>
      <c r="AA17"/>
      <c r="AB17"/>
    </row>
    <row r="18" spans="1:28" ht="17.25" customHeight="1" x14ac:dyDescent="0.25">
      <c r="A18" s="30" t="s">
        <v>22</v>
      </c>
      <c r="B18" s="35">
        <v>17</v>
      </c>
      <c r="C18" s="35">
        <v>16</v>
      </c>
      <c r="D18" s="35">
        <v>16</v>
      </c>
      <c r="E18" s="35">
        <v>16</v>
      </c>
      <c r="F18" s="35">
        <v>16</v>
      </c>
      <c r="G18" s="35">
        <v>16</v>
      </c>
      <c r="H18" s="35">
        <v>16</v>
      </c>
      <c r="I18" s="35">
        <v>16</v>
      </c>
      <c r="J18" s="35">
        <v>16</v>
      </c>
      <c r="K18" s="35">
        <v>16</v>
      </c>
      <c r="L18" s="56">
        <v>16</v>
      </c>
      <c r="M18" s="235">
        <f t="shared" si="6"/>
        <v>0</v>
      </c>
      <c r="N18" s="90">
        <f t="shared" si="7"/>
        <v>0</v>
      </c>
      <c r="O18" s="237">
        <f t="shared" si="8"/>
        <v>0</v>
      </c>
      <c r="P18" s="90">
        <f t="shared" si="9"/>
        <v>0</v>
      </c>
      <c r="Q18" s="237">
        <f t="shared" si="10"/>
        <v>-1</v>
      </c>
      <c r="R18" s="94">
        <f t="shared" si="11"/>
        <v>-5.8823529411764719E-2</v>
      </c>
      <c r="T18"/>
      <c r="U18"/>
      <c r="V18"/>
      <c r="W18"/>
      <c r="X18"/>
      <c r="Y18"/>
      <c r="Z18"/>
      <c r="AA18"/>
      <c r="AB18"/>
    </row>
    <row r="19" spans="1:28" ht="17.25" customHeight="1" thickBot="1" x14ac:dyDescent="0.3">
      <c r="A19" s="29" t="s">
        <v>23</v>
      </c>
      <c r="B19" s="38">
        <v>44</v>
      </c>
      <c r="C19" s="38">
        <v>44</v>
      </c>
      <c r="D19" s="38">
        <v>42</v>
      </c>
      <c r="E19" s="38">
        <v>42</v>
      </c>
      <c r="F19" s="38">
        <v>40</v>
      </c>
      <c r="G19" s="38">
        <v>40</v>
      </c>
      <c r="H19" s="38">
        <v>40</v>
      </c>
      <c r="I19" s="38">
        <v>39</v>
      </c>
      <c r="J19" s="38">
        <v>39</v>
      </c>
      <c r="K19" s="38">
        <v>39</v>
      </c>
      <c r="L19" s="57">
        <v>39</v>
      </c>
      <c r="M19" s="236">
        <f t="shared" si="6"/>
        <v>0</v>
      </c>
      <c r="N19" s="96">
        <f t="shared" si="7"/>
        <v>0</v>
      </c>
      <c r="O19" s="238">
        <f t="shared" si="8"/>
        <v>-1</v>
      </c>
      <c r="P19" s="96">
        <f t="shared" si="9"/>
        <v>-2.5000000000000022E-2</v>
      </c>
      <c r="Q19" s="238">
        <f t="shared" si="10"/>
        <v>-5</v>
      </c>
      <c r="R19" s="100">
        <f t="shared" si="11"/>
        <v>-0.11363636363636365</v>
      </c>
      <c r="T19"/>
      <c r="U19"/>
      <c r="V19"/>
      <c r="W19"/>
      <c r="X19"/>
      <c r="Y19"/>
      <c r="Z19"/>
      <c r="AA19"/>
      <c r="AB19"/>
    </row>
    <row r="20" spans="1:28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28" x14ac:dyDescent="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/>
      <c r="N21"/>
      <c r="O21"/>
      <c r="P21"/>
      <c r="Q21"/>
      <c r="R21"/>
    </row>
    <row r="22" spans="1:2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A2" sqref="A2"/>
    </sheetView>
  </sheetViews>
  <sheetFormatPr defaultRowHeight="15" x14ac:dyDescent="0.25"/>
  <cols>
    <col min="1" max="1" width="19" customWidth="1"/>
    <col min="2" max="18" width="6.5703125" customWidth="1"/>
  </cols>
  <sheetData>
    <row r="1" spans="1:18" x14ac:dyDescent="0.25">
      <c r="A1" s="18" t="s">
        <v>126</v>
      </c>
      <c r="B1" s="19"/>
      <c r="C1" s="19"/>
      <c r="D1" s="19"/>
      <c r="E1" s="15"/>
      <c r="F1" s="15"/>
      <c r="G1" s="15"/>
      <c r="H1" s="15"/>
      <c r="I1" s="15"/>
      <c r="J1" s="8"/>
      <c r="K1" s="121"/>
      <c r="L1" s="8"/>
      <c r="M1" s="8"/>
      <c r="N1" s="8"/>
      <c r="O1" s="8"/>
      <c r="P1" s="8"/>
      <c r="Q1" s="8"/>
      <c r="R1" s="8"/>
    </row>
    <row r="2" spans="1:18" ht="15.75" thickBot="1" x14ac:dyDescent="0.3">
      <c r="A2" s="53" t="s">
        <v>55</v>
      </c>
      <c r="B2" s="32"/>
      <c r="C2" s="3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ht="29.25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0" t="s">
        <v>53</v>
      </c>
      <c r="P4" s="149" t="s">
        <v>54</v>
      </c>
      <c r="Q4" s="150" t="s">
        <v>53</v>
      </c>
      <c r="R4" s="164" t="s">
        <v>54</v>
      </c>
    </row>
    <row r="5" spans="1:18" x14ac:dyDescent="0.25">
      <c r="A5" s="28" t="s">
        <v>9</v>
      </c>
      <c r="B5" s="54">
        <v>302</v>
      </c>
      <c r="C5" s="54">
        <v>298</v>
      </c>
      <c r="D5" s="54">
        <v>298</v>
      </c>
      <c r="E5" s="54">
        <v>295</v>
      </c>
      <c r="F5" s="54">
        <v>291</v>
      </c>
      <c r="G5" s="54">
        <v>290</v>
      </c>
      <c r="H5" s="54">
        <v>290</v>
      </c>
      <c r="I5" s="54">
        <v>287</v>
      </c>
      <c r="J5" s="54">
        <v>287</v>
      </c>
      <c r="K5" s="54">
        <v>294</v>
      </c>
      <c r="L5" s="55">
        <v>300</v>
      </c>
      <c r="M5" s="208">
        <f>L5-K5</f>
        <v>6</v>
      </c>
      <c r="N5" s="84">
        <f>L5/K5-1</f>
        <v>2.0408163265306145E-2</v>
      </c>
      <c r="O5" s="85">
        <f>L5-G5</f>
        <v>10</v>
      </c>
      <c r="P5" s="231">
        <f>L5/G5-1</f>
        <v>3.4482758620689724E-2</v>
      </c>
      <c r="Q5" s="85">
        <f>L5-B5</f>
        <v>-2</v>
      </c>
      <c r="R5" s="88">
        <f>L5/B5-1</f>
        <v>-6.6225165562914245E-3</v>
      </c>
    </row>
    <row r="6" spans="1:18" x14ac:dyDescent="0.25">
      <c r="A6" s="30" t="s">
        <v>10</v>
      </c>
      <c r="B6" s="35">
        <v>45</v>
      </c>
      <c r="C6" s="35">
        <v>44</v>
      </c>
      <c r="D6" s="35">
        <v>45</v>
      </c>
      <c r="E6" s="35">
        <v>43</v>
      </c>
      <c r="F6" s="35">
        <v>41</v>
      </c>
      <c r="G6" s="35">
        <v>41</v>
      </c>
      <c r="H6" s="35">
        <v>40</v>
      </c>
      <c r="I6" s="35">
        <v>40</v>
      </c>
      <c r="J6" s="35">
        <v>41</v>
      </c>
      <c r="K6" s="35">
        <v>48</v>
      </c>
      <c r="L6" s="56">
        <v>53</v>
      </c>
      <c r="M6" s="89">
        <f t="shared" ref="M6:M19" si="0">L6-K6</f>
        <v>5</v>
      </c>
      <c r="N6" s="90">
        <f t="shared" ref="N6:N19" si="1">L6/K6-1</f>
        <v>0.10416666666666674</v>
      </c>
      <c r="O6" s="91">
        <f t="shared" ref="O6:O19" si="2">L6-G6</f>
        <v>12</v>
      </c>
      <c r="P6" s="90">
        <f t="shared" ref="P6:P19" si="3">L6/G6-1</f>
        <v>0.29268292682926833</v>
      </c>
      <c r="Q6" s="91">
        <f t="shared" ref="Q6:Q19" si="4">L6-B6</f>
        <v>8</v>
      </c>
      <c r="R6" s="94">
        <f t="shared" ref="R6:R19" si="5">L6/B6-1</f>
        <v>0.17777777777777781</v>
      </c>
    </row>
    <row r="7" spans="1:18" x14ac:dyDescent="0.25">
      <c r="A7" s="30" t="s">
        <v>11</v>
      </c>
      <c r="B7" s="35">
        <v>29</v>
      </c>
      <c r="C7" s="35">
        <v>29</v>
      </c>
      <c r="D7" s="35">
        <v>29</v>
      </c>
      <c r="E7" s="35">
        <v>30</v>
      </c>
      <c r="F7" s="35">
        <v>29</v>
      </c>
      <c r="G7" s="35">
        <v>29</v>
      </c>
      <c r="H7" s="35">
        <v>30</v>
      </c>
      <c r="I7" s="35">
        <v>31</v>
      </c>
      <c r="J7" s="35">
        <v>30</v>
      </c>
      <c r="K7" s="35">
        <v>31</v>
      </c>
      <c r="L7" s="56">
        <v>30</v>
      </c>
      <c r="M7" s="89">
        <f t="shared" si="0"/>
        <v>-1</v>
      </c>
      <c r="N7" s="90">
        <f t="shared" si="1"/>
        <v>-3.2258064516129004E-2</v>
      </c>
      <c r="O7" s="91">
        <f t="shared" si="2"/>
        <v>1</v>
      </c>
      <c r="P7" s="90">
        <f t="shared" si="3"/>
        <v>3.4482758620689724E-2</v>
      </c>
      <c r="Q7" s="91">
        <f t="shared" si="4"/>
        <v>1</v>
      </c>
      <c r="R7" s="94">
        <f t="shared" si="5"/>
        <v>3.4482758620689724E-2</v>
      </c>
    </row>
    <row r="8" spans="1:18" x14ac:dyDescent="0.25">
      <c r="A8" s="30" t="s">
        <v>12</v>
      </c>
      <c r="B8" s="35">
        <v>20</v>
      </c>
      <c r="C8" s="35">
        <v>19</v>
      </c>
      <c r="D8" s="35">
        <v>20</v>
      </c>
      <c r="E8" s="35">
        <v>20</v>
      </c>
      <c r="F8" s="35">
        <v>21</v>
      </c>
      <c r="G8" s="35">
        <v>20</v>
      </c>
      <c r="H8" s="35">
        <v>20</v>
      </c>
      <c r="I8" s="35">
        <v>19</v>
      </c>
      <c r="J8" s="35">
        <v>19</v>
      </c>
      <c r="K8" s="35">
        <v>19</v>
      </c>
      <c r="L8" s="56">
        <v>20</v>
      </c>
      <c r="M8" s="235">
        <v>0</v>
      </c>
      <c r="N8" s="90">
        <f t="shared" si="1"/>
        <v>5.2631578947368363E-2</v>
      </c>
      <c r="O8" s="237">
        <f t="shared" si="2"/>
        <v>0</v>
      </c>
      <c r="P8" s="90">
        <f t="shared" si="3"/>
        <v>0</v>
      </c>
      <c r="Q8" s="237">
        <f t="shared" si="4"/>
        <v>0</v>
      </c>
      <c r="R8" s="94">
        <f t="shared" si="5"/>
        <v>0</v>
      </c>
    </row>
    <row r="9" spans="1:18" x14ac:dyDescent="0.25">
      <c r="A9" s="30" t="s">
        <v>13</v>
      </c>
      <c r="B9" s="35">
        <v>12</v>
      </c>
      <c r="C9" s="35">
        <v>12</v>
      </c>
      <c r="D9" s="35">
        <v>12</v>
      </c>
      <c r="E9" s="35">
        <v>12</v>
      </c>
      <c r="F9" s="35">
        <v>12</v>
      </c>
      <c r="G9" s="35">
        <v>12</v>
      </c>
      <c r="H9" s="35">
        <v>12</v>
      </c>
      <c r="I9" s="35">
        <v>12</v>
      </c>
      <c r="J9" s="35">
        <v>12</v>
      </c>
      <c r="K9" s="35">
        <v>12</v>
      </c>
      <c r="L9" s="56">
        <v>12</v>
      </c>
      <c r="M9" s="235">
        <v>0</v>
      </c>
      <c r="N9" s="90">
        <f t="shared" si="1"/>
        <v>0</v>
      </c>
      <c r="O9" s="237">
        <v>0</v>
      </c>
      <c r="P9" s="90">
        <f t="shared" si="3"/>
        <v>0</v>
      </c>
      <c r="Q9" s="237">
        <f t="shared" si="4"/>
        <v>0</v>
      </c>
      <c r="R9" s="94">
        <f t="shared" si="5"/>
        <v>0</v>
      </c>
    </row>
    <row r="10" spans="1:18" x14ac:dyDescent="0.25">
      <c r="A10" s="30" t="s">
        <v>14</v>
      </c>
      <c r="B10" s="35">
        <v>7</v>
      </c>
      <c r="C10" s="35">
        <v>7</v>
      </c>
      <c r="D10" s="35">
        <v>7</v>
      </c>
      <c r="E10" s="35">
        <v>7</v>
      </c>
      <c r="F10" s="35">
        <v>7</v>
      </c>
      <c r="G10" s="35">
        <v>7</v>
      </c>
      <c r="H10" s="35">
        <v>7</v>
      </c>
      <c r="I10" s="35">
        <v>7</v>
      </c>
      <c r="J10" s="35">
        <v>7</v>
      </c>
      <c r="K10" s="35">
        <v>7</v>
      </c>
      <c r="L10" s="56">
        <v>7</v>
      </c>
      <c r="M10" s="235">
        <v>0</v>
      </c>
      <c r="N10" s="90">
        <f t="shared" si="1"/>
        <v>0</v>
      </c>
      <c r="O10" s="237">
        <v>0</v>
      </c>
      <c r="P10" s="90">
        <f t="shared" si="3"/>
        <v>0</v>
      </c>
      <c r="Q10" s="237">
        <f t="shared" si="4"/>
        <v>0</v>
      </c>
      <c r="R10" s="94">
        <f t="shared" si="5"/>
        <v>0</v>
      </c>
    </row>
    <row r="11" spans="1:18" x14ac:dyDescent="0.25">
      <c r="A11" s="30" t="s">
        <v>15</v>
      </c>
      <c r="B11" s="35">
        <v>18</v>
      </c>
      <c r="C11" s="35">
        <v>18</v>
      </c>
      <c r="D11" s="35">
        <v>17</v>
      </c>
      <c r="E11" s="35">
        <v>17</v>
      </c>
      <c r="F11" s="35">
        <v>17</v>
      </c>
      <c r="G11" s="35">
        <v>18</v>
      </c>
      <c r="H11" s="35">
        <v>17</v>
      </c>
      <c r="I11" s="35">
        <v>17</v>
      </c>
      <c r="J11" s="35">
        <v>17</v>
      </c>
      <c r="K11" s="35">
        <v>18</v>
      </c>
      <c r="L11" s="56">
        <v>18</v>
      </c>
      <c r="M11" s="235">
        <v>0</v>
      </c>
      <c r="N11" s="90">
        <f t="shared" si="1"/>
        <v>0</v>
      </c>
      <c r="O11" s="237">
        <f t="shared" si="2"/>
        <v>0</v>
      </c>
      <c r="P11" s="90">
        <f t="shared" si="3"/>
        <v>0</v>
      </c>
      <c r="Q11" s="237">
        <f t="shared" si="4"/>
        <v>0</v>
      </c>
      <c r="R11" s="94">
        <f t="shared" si="5"/>
        <v>0</v>
      </c>
    </row>
    <row r="12" spans="1:18" x14ac:dyDescent="0.25">
      <c r="A12" s="30" t="s">
        <v>16</v>
      </c>
      <c r="B12" s="35">
        <v>11</v>
      </c>
      <c r="C12" s="35">
        <v>11</v>
      </c>
      <c r="D12" s="35">
        <v>11</v>
      </c>
      <c r="E12" s="35">
        <v>11</v>
      </c>
      <c r="F12" s="35">
        <v>11</v>
      </c>
      <c r="G12" s="35">
        <v>10</v>
      </c>
      <c r="H12" s="35">
        <v>11</v>
      </c>
      <c r="I12" s="35">
        <v>10</v>
      </c>
      <c r="J12" s="35">
        <v>10</v>
      </c>
      <c r="K12" s="35">
        <v>10</v>
      </c>
      <c r="L12" s="56">
        <v>10</v>
      </c>
      <c r="M12" s="235">
        <v>0</v>
      </c>
      <c r="N12" s="90">
        <f t="shared" si="1"/>
        <v>0</v>
      </c>
      <c r="O12" s="237">
        <f t="shared" si="2"/>
        <v>0</v>
      </c>
      <c r="P12" s="90">
        <f t="shared" si="3"/>
        <v>0</v>
      </c>
      <c r="Q12" s="237">
        <f t="shared" si="4"/>
        <v>-1</v>
      </c>
      <c r="R12" s="94">
        <f t="shared" si="5"/>
        <v>-9.0909090909090939E-2</v>
      </c>
    </row>
    <row r="13" spans="1:18" x14ac:dyDescent="0.25">
      <c r="A13" s="30" t="s">
        <v>17</v>
      </c>
      <c r="B13" s="35">
        <v>18</v>
      </c>
      <c r="C13" s="35">
        <v>17</v>
      </c>
      <c r="D13" s="35">
        <v>18</v>
      </c>
      <c r="E13" s="35">
        <v>17</v>
      </c>
      <c r="F13" s="35">
        <v>17</v>
      </c>
      <c r="G13" s="35">
        <v>17</v>
      </c>
      <c r="H13" s="35">
        <v>17</v>
      </c>
      <c r="I13" s="35">
        <v>16</v>
      </c>
      <c r="J13" s="35">
        <v>16</v>
      </c>
      <c r="K13" s="35">
        <v>16</v>
      </c>
      <c r="L13" s="56">
        <v>16</v>
      </c>
      <c r="M13" s="235">
        <v>0</v>
      </c>
      <c r="N13" s="90">
        <f t="shared" si="1"/>
        <v>0</v>
      </c>
      <c r="O13" s="237">
        <f t="shared" si="2"/>
        <v>-1</v>
      </c>
      <c r="P13" s="90">
        <f t="shared" si="3"/>
        <v>-5.8823529411764719E-2</v>
      </c>
      <c r="Q13" s="237">
        <f t="shared" si="4"/>
        <v>-2</v>
      </c>
      <c r="R13" s="94">
        <f t="shared" si="5"/>
        <v>-0.11111111111111116</v>
      </c>
    </row>
    <row r="14" spans="1:18" x14ac:dyDescent="0.25">
      <c r="A14" s="30" t="s">
        <v>18</v>
      </c>
      <c r="B14" s="35">
        <v>18</v>
      </c>
      <c r="C14" s="35">
        <v>17</v>
      </c>
      <c r="D14" s="35">
        <v>16</v>
      </c>
      <c r="E14" s="35">
        <v>16</v>
      </c>
      <c r="F14" s="35">
        <v>16</v>
      </c>
      <c r="G14" s="35">
        <v>16</v>
      </c>
      <c r="H14" s="35">
        <v>16</v>
      </c>
      <c r="I14" s="35">
        <v>16</v>
      </c>
      <c r="J14" s="35">
        <v>16</v>
      </c>
      <c r="K14" s="35">
        <v>16</v>
      </c>
      <c r="L14" s="56">
        <v>16</v>
      </c>
      <c r="M14" s="235">
        <v>0</v>
      </c>
      <c r="N14" s="90">
        <f t="shared" si="1"/>
        <v>0</v>
      </c>
      <c r="O14" s="237">
        <v>0</v>
      </c>
      <c r="P14" s="90">
        <f t="shared" si="3"/>
        <v>0</v>
      </c>
      <c r="Q14" s="237">
        <f t="shared" si="4"/>
        <v>-2</v>
      </c>
      <c r="R14" s="94">
        <f t="shared" si="5"/>
        <v>-0.11111111111111116</v>
      </c>
    </row>
    <row r="15" spans="1:18" x14ac:dyDescent="0.25">
      <c r="A15" s="30" t="s">
        <v>19</v>
      </c>
      <c r="B15" s="35">
        <v>16</v>
      </c>
      <c r="C15" s="35">
        <v>16</v>
      </c>
      <c r="D15" s="35">
        <v>16</v>
      </c>
      <c r="E15" s="35">
        <v>16</v>
      </c>
      <c r="F15" s="35">
        <v>16</v>
      </c>
      <c r="G15" s="35">
        <v>16</v>
      </c>
      <c r="H15" s="35">
        <v>16</v>
      </c>
      <c r="I15" s="35">
        <v>16</v>
      </c>
      <c r="J15" s="35">
        <v>16</v>
      </c>
      <c r="K15" s="35">
        <v>16</v>
      </c>
      <c r="L15" s="56">
        <v>16</v>
      </c>
      <c r="M15" s="235">
        <v>0</v>
      </c>
      <c r="N15" s="90">
        <f t="shared" si="1"/>
        <v>0</v>
      </c>
      <c r="O15" s="237">
        <v>0</v>
      </c>
      <c r="P15" s="90">
        <f t="shared" si="3"/>
        <v>0</v>
      </c>
      <c r="Q15" s="237">
        <v>0</v>
      </c>
      <c r="R15" s="94">
        <f t="shared" si="5"/>
        <v>0</v>
      </c>
    </row>
    <row r="16" spans="1:18" x14ac:dyDescent="0.25">
      <c r="A16" s="30" t="s">
        <v>20</v>
      </c>
      <c r="B16" s="35">
        <v>36</v>
      </c>
      <c r="C16" s="35">
        <v>36</v>
      </c>
      <c r="D16" s="35">
        <v>35</v>
      </c>
      <c r="E16" s="35">
        <v>35</v>
      </c>
      <c r="F16" s="35">
        <v>35</v>
      </c>
      <c r="G16" s="35">
        <v>35</v>
      </c>
      <c r="H16" s="35">
        <v>35</v>
      </c>
      <c r="I16" s="35">
        <v>35</v>
      </c>
      <c r="J16" s="35">
        <v>35</v>
      </c>
      <c r="K16" s="35">
        <v>34</v>
      </c>
      <c r="L16" s="56">
        <v>36</v>
      </c>
      <c r="M16" s="235">
        <f t="shared" si="0"/>
        <v>2</v>
      </c>
      <c r="N16" s="90">
        <f t="shared" si="1"/>
        <v>5.8823529411764719E-2</v>
      </c>
      <c r="O16" s="237">
        <f t="shared" si="2"/>
        <v>1</v>
      </c>
      <c r="P16" s="90">
        <f t="shared" si="3"/>
        <v>2.857142857142847E-2</v>
      </c>
      <c r="Q16" s="237">
        <f t="shared" si="4"/>
        <v>0</v>
      </c>
      <c r="R16" s="94">
        <f t="shared" si="5"/>
        <v>0</v>
      </c>
    </row>
    <row r="17" spans="1:18" x14ac:dyDescent="0.25">
      <c r="A17" s="30" t="s">
        <v>21</v>
      </c>
      <c r="B17" s="35">
        <v>17</v>
      </c>
      <c r="C17" s="35">
        <v>17</v>
      </c>
      <c r="D17" s="35">
        <v>17</v>
      </c>
      <c r="E17" s="35">
        <v>16</v>
      </c>
      <c r="F17" s="35">
        <v>16</v>
      </c>
      <c r="G17" s="35">
        <v>16</v>
      </c>
      <c r="H17" s="35">
        <v>16</v>
      </c>
      <c r="I17" s="35">
        <v>16</v>
      </c>
      <c r="J17" s="35">
        <v>16</v>
      </c>
      <c r="K17" s="35">
        <v>16</v>
      </c>
      <c r="L17" s="56">
        <v>16</v>
      </c>
      <c r="M17" s="235">
        <v>0</v>
      </c>
      <c r="N17" s="90">
        <f t="shared" si="1"/>
        <v>0</v>
      </c>
      <c r="O17" s="237">
        <f t="shared" si="2"/>
        <v>0</v>
      </c>
      <c r="P17" s="90">
        <f t="shared" si="3"/>
        <v>0</v>
      </c>
      <c r="Q17" s="237">
        <f t="shared" si="4"/>
        <v>-1</v>
      </c>
      <c r="R17" s="94">
        <f t="shared" si="5"/>
        <v>-5.8823529411764719E-2</v>
      </c>
    </row>
    <row r="18" spans="1:18" x14ac:dyDescent="0.25">
      <c r="A18" s="30" t="s">
        <v>22</v>
      </c>
      <c r="B18" s="35">
        <v>16</v>
      </c>
      <c r="C18" s="35">
        <v>15</v>
      </c>
      <c r="D18" s="35">
        <v>15</v>
      </c>
      <c r="E18" s="35">
        <v>15</v>
      </c>
      <c r="F18" s="35">
        <v>15</v>
      </c>
      <c r="G18" s="35">
        <v>15</v>
      </c>
      <c r="H18" s="35">
        <v>15</v>
      </c>
      <c r="I18" s="35">
        <v>15</v>
      </c>
      <c r="J18" s="35">
        <v>15</v>
      </c>
      <c r="K18" s="35">
        <v>15</v>
      </c>
      <c r="L18" s="56">
        <v>15</v>
      </c>
      <c r="M18" s="235">
        <v>0</v>
      </c>
      <c r="N18" s="90">
        <f t="shared" si="1"/>
        <v>0</v>
      </c>
      <c r="O18" s="237">
        <v>0</v>
      </c>
      <c r="P18" s="90">
        <f t="shared" si="3"/>
        <v>0</v>
      </c>
      <c r="Q18" s="237">
        <f t="shared" si="4"/>
        <v>-1</v>
      </c>
      <c r="R18" s="94">
        <f t="shared" si="5"/>
        <v>-6.25E-2</v>
      </c>
    </row>
    <row r="19" spans="1:18" ht="15.75" thickBot="1" x14ac:dyDescent="0.3">
      <c r="A19" s="29" t="s">
        <v>23</v>
      </c>
      <c r="B19" s="38">
        <v>39</v>
      </c>
      <c r="C19" s="38">
        <v>40</v>
      </c>
      <c r="D19" s="38">
        <v>40</v>
      </c>
      <c r="E19" s="38">
        <v>40</v>
      </c>
      <c r="F19" s="38">
        <v>38</v>
      </c>
      <c r="G19" s="38">
        <v>38</v>
      </c>
      <c r="H19" s="38">
        <v>38</v>
      </c>
      <c r="I19" s="38">
        <v>37</v>
      </c>
      <c r="J19" s="38">
        <v>37</v>
      </c>
      <c r="K19" s="38">
        <v>36</v>
      </c>
      <c r="L19" s="57">
        <v>35</v>
      </c>
      <c r="M19" s="236">
        <f t="shared" si="0"/>
        <v>-1</v>
      </c>
      <c r="N19" s="96">
        <f t="shared" si="1"/>
        <v>-2.777777777777779E-2</v>
      </c>
      <c r="O19" s="238">
        <f t="shared" si="2"/>
        <v>-3</v>
      </c>
      <c r="P19" s="96">
        <f t="shared" si="3"/>
        <v>-7.8947368421052655E-2</v>
      </c>
      <c r="Q19" s="238">
        <f t="shared" si="4"/>
        <v>-4</v>
      </c>
      <c r="R19" s="100">
        <f t="shared" si="5"/>
        <v>-0.10256410256410253</v>
      </c>
    </row>
    <row r="21" spans="1:18" x14ac:dyDescent="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8" x14ac:dyDescent="0.25">
      <c r="A22" s="18"/>
    </row>
    <row r="23" spans="1:18" x14ac:dyDescent="0.25">
      <c r="A23" s="18"/>
    </row>
    <row r="24" spans="1:18" x14ac:dyDescent="0.25">
      <c r="A24" s="18"/>
    </row>
    <row r="25" spans="1:18" x14ac:dyDescent="0.25">
      <c r="A25" s="18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7.5703125" customWidth="1"/>
    <col min="2" max="12" width="6.7109375" customWidth="1"/>
    <col min="13" max="18" width="6.28515625" customWidth="1"/>
  </cols>
  <sheetData>
    <row r="1" spans="1:18" x14ac:dyDescent="0.25">
      <c r="A1" s="18" t="s">
        <v>127</v>
      </c>
      <c r="B1" s="19"/>
      <c r="C1" s="19"/>
      <c r="D1" s="19"/>
      <c r="E1" s="15"/>
      <c r="F1" s="15"/>
      <c r="G1" s="15"/>
      <c r="H1" s="15"/>
      <c r="I1" s="15"/>
      <c r="J1" s="8"/>
      <c r="K1" s="121"/>
      <c r="L1" s="8"/>
      <c r="M1" s="8"/>
      <c r="N1" s="8"/>
      <c r="O1" s="8"/>
      <c r="P1" s="8"/>
      <c r="Q1" s="8"/>
      <c r="R1" s="8"/>
    </row>
    <row r="2" spans="1:18" ht="15.75" thickBot="1" x14ac:dyDescent="0.3">
      <c r="A2" s="53" t="s">
        <v>55</v>
      </c>
      <c r="B2" s="32"/>
      <c r="C2" s="3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ht="24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0" t="s">
        <v>53</v>
      </c>
      <c r="P4" s="149" t="s">
        <v>54</v>
      </c>
      <c r="Q4" s="150" t="s">
        <v>53</v>
      </c>
      <c r="R4" s="164" t="s">
        <v>54</v>
      </c>
    </row>
    <row r="5" spans="1:18" x14ac:dyDescent="0.25">
      <c r="A5" s="28" t="s">
        <v>9</v>
      </c>
      <c r="B5" s="54">
        <v>67</v>
      </c>
      <c r="C5" s="54">
        <v>68</v>
      </c>
      <c r="D5" s="54">
        <v>71</v>
      </c>
      <c r="E5" s="54">
        <v>70</v>
      </c>
      <c r="F5" s="54">
        <v>70</v>
      </c>
      <c r="G5" s="54">
        <v>69</v>
      </c>
      <c r="H5" s="54">
        <v>69</v>
      </c>
      <c r="I5" s="54">
        <v>69</v>
      </c>
      <c r="J5" s="54">
        <v>67</v>
      </c>
      <c r="K5" s="54">
        <v>68</v>
      </c>
      <c r="L5" s="55">
        <v>67</v>
      </c>
      <c r="M5" s="208">
        <f>L5-K5</f>
        <v>-1</v>
      </c>
      <c r="N5" s="84">
        <f>L5/K5-1</f>
        <v>-1.4705882352941124E-2</v>
      </c>
      <c r="O5" s="85">
        <f>L5-G5</f>
        <v>-2</v>
      </c>
      <c r="P5" s="231">
        <f>L5/G5-1</f>
        <v>-2.8985507246376829E-2</v>
      </c>
      <c r="Q5" s="85">
        <f>L5-B5</f>
        <v>0</v>
      </c>
      <c r="R5" s="88">
        <f>L5/B5-1</f>
        <v>0</v>
      </c>
    </row>
    <row r="6" spans="1:18" x14ac:dyDescent="0.25">
      <c r="A6" s="30" t="s">
        <v>10</v>
      </c>
      <c r="B6" s="35">
        <v>15</v>
      </c>
      <c r="C6" s="35">
        <v>15</v>
      </c>
      <c r="D6" s="35">
        <v>15</v>
      </c>
      <c r="E6" s="35">
        <v>15</v>
      </c>
      <c r="F6" s="35">
        <v>15</v>
      </c>
      <c r="G6" s="35">
        <v>15</v>
      </c>
      <c r="H6" s="35">
        <v>15</v>
      </c>
      <c r="I6" s="35">
        <v>15</v>
      </c>
      <c r="J6" s="35">
        <v>15</v>
      </c>
      <c r="K6" s="35">
        <v>15</v>
      </c>
      <c r="L6" s="56">
        <v>15</v>
      </c>
      <c r="M6" s="235">
        <f t="shared" ref="M6:M7" si="0">L6-K6</f>
        <v>0</v>
      </c>
      <c r="N6" s="90">
        <f t="shared" ref="N6:N7" si="1">L6/K6-1</f>
        <v>0</v>
      </c>
      <c r="O6" s="237">
        <f t="shared" ref="O6:O7" si="2">L6-G6</f>
        <v>0</v>
      </c>
      <c r="P6" s="90">
        <f t="shared" ref="P6:P7" si="3">L6/G6-1</f>
        <v>0</v>
      </c>
      <c r="Q6" s="237">
        <f t="shared" ref="Q6:Q7" si="4">L6-B6</f>
        <v>0</v>
      </c>
      <c r="R6" s="94">
        <f t="shared" ref="R6:R7" si="5">L6/B6-1</f>
        <v>0</v>
      </c>
    </row>
    <row r="7" spans="1:18" x14ac:dyDescent="0.25">
      <c r="A7" s="30" t="s">
        <v>11</v>
      </c>
      <c r="B7" s="35">
        <v>1</v>
      </c>
      <c r="C7" s="35">
        <v>1</v>
      </c>
      <c r="D7" s="35">
        <v>1</v>
      </c>
      <c r="E7" s="35">
        <v>1</v>
      </c>
      <c r="F7" s="35">
        <v>1</v>
      </c>
      <c r="G7" s="35">
        <v>1</v>
      </c>
      <c r="H7" s="35">
        <v>1</v>
      </c>
      <c r="I7" s="35">
        <v>1</v>
      </c>
      <c r="J7" s="35">
        <v>1</v>
      </c>
      <c r="K7" s="35">
        <v>1</v>
      </c>
      <c r="L7" s="56">
        <v>1</v>
      </c>
      <c r="M7" s="235">
        <f t="shared" si="0"/>
        <v>0</v>
      </c>
      <c r="N7" s="90">
        <f t="shared" si="1"/>
        <v>0</v>
      </c>
      <c r="O7" s="237">
        <f t="shared" si="2"/>
        <v>0</v>
      </c>
      <c r="P7" s="90">
        <f t="shared" si="3"/>
        <v>0</v>
      </c>
      <c r="Q7" s="237">
        <f t="shared" si="4"/>
        <v>0</v>
      </c>
      <c r="R7" s="94">
        <f t="shared" si="5"/>
        <v>0</v>
      </c>
    </row>
    <row r="8" spans="1:18" x14ac:dyDescent="0.25">
      <c r="A8" s="30" t="s">
        <v>12</v>
      </c>
      <c r="B8" s="35">
        <v>6</v>
      </c>
      <c r="C8" s="35">
        <v>7</v>
      </c>
      <c r="D8" s="35">
        <v>7</v>
      </c>
      <c r="E8" s="35">
        <v>7</v>
      </c>
      <c r="F8" s="35">
        <v>7</v>
      </c>
      <c r="G8" s="35">
        <v>7</v>
      </c>
      <c r="H8" s="35">
        <v>7</v>
      </c>
      <c r="I8" s="35">
        <v>7</v>
      </c>
      <c r="J8" s="35">
        <v>7</v>
      </c>
      <c r="K8" s="35">
        <v>7</v>
      </c>
      <c r="L8" s="56">
        <v>7</v>
      </c>
      <c r="M8" s="235">
        <f t="shared" ref="M8:M19" si="6">L8-K8</f>
        <v>0</v>
      </c>
      <c r="N8" s="90">
        <f t="shared" ref="N8:N19" si="7">L8/K8-1</f>
        <v>0</v>
      </c>
      <c r="O8" s="237">
        <f t="shared" ref="O8:O19" si="8">L8-G8</f>
        <v>0</v>
      </c>
      <c r="P8" s="90">
        <f t="shared" ref="P8:P19" si="9">L8/G8-1</f>
        <v>0</v>
      </c>
      <c r="Q8" s="237">
        <f t="shared" ref="Q8:Q19" si="10">L8-B8</f>
        <v>1</v>
      </c>
      <c r="R8" s="94">
        <f t="shared" ref="R8:R19" si="11">L8/B8-1</f>
        <v>0.16666666666666674</v>
      </c>
    </row>
    <row r="9" spans="1:18" x14ac:dyDescent="0.25">
      <c r="A9" s="30" t="s">
        <v>13</v>
      </c>
      <c r="B9" s="35">
        <v>5</v>
      </c>
      <c r="C9" s="35">
        <v>5</v>
      </c>
      <c r="D9" s="35">
        <v>5</v>
      </c>
      <c r="E9" s="35">
        <v>5</v>
      </c>
      <c r="F9" s="35">
        <v>5</v>
      </c>
      <c r="G9" s="35">
        <v>5</v>
      </c>
      <c r="H9" s="35">
        <v>5</v>
      </c>
      <c r="I9" s="35">
        <v>5</v>
      </c>
      <c r="J9" s="35">
        <v>5</v>
      </c>
      <c r="K9" s="35">
        <v>5</v>
      </c>
      <c r="L9" s="56">
        <v>5</v>
      </c>
      <c r="M9" s="235">
        <f t="shared" si="6"/>
        <v>0</v>
      </c>
      <c r="N9" s="90">
        <f t="shared" si="7"/>
        <v>0</v>
      </c>
      <c r="O9" s="237">
        <f t="shared" si="8"/>
        <v>0</v>
      </c>
      <c r="P9" s="90">
        <f t="shared" si="9"/>
        <v>0</v>
      </c>
      <c r="Q9" s="237">
        <f t="shared" si="10"/>
        <v>0</v>
      </c>
      <c r="R9" s="94">
        <f t="shared" si="11"/>
        <v>0</v>
      </c>
    </row>
    <row r="10" spans="1:18" x14ac:dyDescent="0.25">
      <c r="A10" s="30" t="s">
        <v>14</v>
      </c>
      <c r="B10" s="240">
        <v>0</v>
      </c>
      <c r="C10" s="240">
        <v>0</v>
      </c>
      <c r="D10" s="35">
        <v>1</v>
      </c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5">
        <v>1</v>
      </c>
      <c r="K10" s="35">
        <v>1</v>
      </c>
      <c r="L10" s="56">
        <v>1</v>
      </c>
      <c r="M10" s="235">
        <f t="shared" si="6"/>
        <v>0</v>
      </c>
      <c r="N10" s="90">
        <f t="shared" si="7"/>
        <v>0</v>
      </c>
      <c r="O10" s="237">
        <f t="shared" si="8"/>
        <v>0</v>
      </c>
      <c r="P10" s="90">
        <f t="shared" si="9"/>
        <v>0</v>
      </c>
      <c r="Q10" s="237">
        <f t="shared" si="10"/>
        <v>1</v>
      </c>
      <c r="R10" s="94">
        <v>0</v>
      </c>
    </row>
    <row r="11" spans="1:18" x14ac:dyDescent="0.25">
      <c r="A11" s="30" t="s">
        <v>15</v>
      </c>
      <c r="B11" s="35">
        <v>1</v>
      </c>
      <c r="C11" s="35">
        <v>1</v>
      </c>
      <c r="D11" s="35">
        <v>1</v>
      </c>
      <c r="E11" s="35">
        <v>1</v>
      </c>
      <c r="F11" s="35">
        <v>1</v>
      </c>
      <c r="G11" s="35">
        <v>1</v>
      </c>
      <c r="H11" s="35">
        <v>1</v>
      </c>
      <c r="I11" s="35">
        <v>1</v>
      </c>
      <c r="J11" s="35">
        <v>1</v>
      </c>
      <c r="K11" s="35">
        <v>1</v>
      </c>
      <c r="L11" s="56">
        <v>1</v>
      </c>
      <c r="M11" s="235">
        <f t="shared" si="6"/>
        <v>0</v>
      </c>
      <c r="N11" s="90">
        <f t="shared" si="7"/>
        <v>0</v>
      </c>
      <c r="O11" s="237">
        <f t="shared" si="8"/>
        <v>0</v>
      </c>
      <c r="P11" s="90">
        <f t="shared" si="9"/>
        <v>0</v>
      </c>
      <c r="Q11" s="237">
        <f t="shared" si="10"/>
        <v>0</v>
      </c>
      <c r="R11" s="94">
        <f t="shared" si="11"/>
        <v>0</v>
      </c>
    </row>
    <row r="12" spans="1:18" x14ac:dyDescent="0.25">
      <c r="A12" s="30" t="s">
        <v>16</v>
      </c>
      <c r="B12" s="35">
        <v>2</v>
      </c>
      <c r="C12" s="35">
        <v>2</v>
      </c>
      <c r="D12" s="35">
        <v>2</v>
      </c>
      <c r="E12" s="35">
        <v>2</v>
      </c>
      <c r="F12" s="35">
        <v>1</v>
      </c>
      <c r="G12" s="35">
        <v>1</v>
      </c>
      <c r="H12" s="35">
        <v>1</v>
      </c>
      <c r="I12" s="35">
        <v>1</v>
      </c>
      <c r="J12" s="35">
        <v>1</v>
      </c>
      <c r="K12" s="35">
        <v>1</v>
      </c>
      <c r="L12" s="56">
        <v>1</v>
      </c>
      <c r="M12" s="235">
        <f t="shared" si="6"/>
        <v>0</v>
      </c>
      <c r="N12" s="90">
        <f t="shared" si="7"/>
        <v>0</v>
      </c>
      <c r="O12" s="237">
        <f t="shared" si="8"/>
        <v>0</v>
      </c>
      <c r="P12" s="90">
        <f t="shared" si="9"/>
        <v>0</v>
      </c>
      <c r="Q12" s="237">
        <f t="shared" si="10"/>
        <v>-1</v>
      </c>
      <c r="R12" s="94">
        <f t="shared" si="11"/>
        <v>-0.5</v>
      </c>
    </row>
    <row r="13" spans="1:18" x14ac:dyDescent="0.25">
      <c r="A13" s="30" t="s">
        <v>17</v>
      </c>
      <c r="B13" s="35">
        <v>5</v>
      </c>
      <c r="C13" s="35">
        <v>5</v>
      </c>
      <c r="D13" s="35">
        <v>5</v>
      </c>
      <c r="E13" s="35">
        <v>5</v>
      </c>
      <c r="F13" s="35">
        <v>5</v>
      </c>
      <c r="G13" s="35">
        <v>5</v>
      </c>
      <c r="H13" s="35">
        <v>5</v>
      </c>
      <c r="I13" s="35">
        <v>5</v>
      </c>
      <c r="J13" s="35">
        <v>5</v>
      </c>
      <c r="K13" s="35">
        <v>5</v>
      </c>
      <c r="L13" s="56">
        <v>5</v>
      </c>
      <c r="M13" s="235">
        <f t="shared" si="6"/>
        <v>0</v>
      </c>
      <c r="N13" s="90">
        <f t="shared" si="7"/>
        <v>0</v>
      </c>
      <c r="O13" s="237">
        <f t="shared" si="8"/>
        <v>0</v>
      </c>
      <c r="P13" s="90">
        <f t="shared" si="9"/>
        <v>0</v>
      </c>
      <c r="Q13" s="237">
        <f t="shared" si="10"/>
        <v>0</v>
      </c>
      <c r="R13" s="94">
        <f t="shared" si="11"/>
        <v>0</v>
      </c>
    </row>
    <row r="14" spans="1:18" x14ac:dyDescent="0.25">
      <c r="A14" s="30" t="s">
        <v>18</v>
      </c>
      <c r="B14" s="240">
        <v>0</v>
      </c>
      <c r="C14" s="240">
        <v>0</v>
      </c>
      <c r="D14" s="240">
        <v>0</v>
      </c>
      <c r="E14" s="240">
        <v>0</v>
      </c>
      <c r="F14" s="240">
        <v>0</v>
      </c>
      <c r="G14" s="240">
        <v>0</v>
      </c>
      <c r="H14" s="240">
        <v>0</v>
      </c>
      <c r="I14" s="240">
        <v>0</v>
      </c>
      <c r="J14" s="240">
        <v>0</v>
      </c>
      <c r="K14" s="240">
        <v>0</v>
      </c>
      <c r="L14" s="241" t="s">
        <v>165</v>
      </c>
      <c r="M14" s="89">
        <v>0</v>
      </c>
      <c r="N14" s="90">
        <v>0</v>
      </c>
      <c r="O14" s="91">
        <v>0</v>
      </c>
      <c r="P14" s="90">
        <v>0</v>
      </c>
      <c r="Q14" s="91">
        <v>0</v>
      </c>
      <c r="R14" s="94">
        <v>0</v>
      </c>
    </row>
    <row r="15" spans="1:18" x14ac:dyDescent="0.25">
      <c r="A15" s="30" t="s">
        <v>19</v>
      </c>
      <c r="B15" s="35">
        <v>3</v>
      </c>
      <c r="C15" s="35">
        <v>3</v>
      </c>
      <c r="D15" s="35">
        <v>3</v>
      </c>
      <c r="E15" s="35">
        <v>3</v>
      </c>
      <c r="F15" s="35">
        <v>3</v>
      </c>
      <c r="G15" s="35">
        <v>3</v>
      </c>
      <c r="H15" s="35">
        <v>2</v>
      </c>
      <c r="I15" s="35">
        <v>2</v>
      </c>
      <c r="J15" s="35">
        <v>2</v>
      </c>
      <c r="K15" s="35">
        <v>2</v>
      </c>
      <c r="L15" s="56">
        <v>2</v>
      </c>
      <c r="M15" s="235">
        <f t="shared" si="6"/>
        <v>0</v>
      </c>
      <c r="N15" s="90">
        <f t="shared" si="7"/>
        <v>0</v>
      </c>
      <c r="O15" s="237">
        <f t="shared" si="8"/>
        <v>-1</v>
      </c>
      <c r="P15" s="90">
        <f t="shared" si="9"/>
        <v>-0.33333333333333337</v>
      </c>
      <c r="Q15" s="237">
        <v>0</v>
      </c>
      <c r="R15" s="94">
        <f t="shared" si="11"/>
        <v>-0.33333333333333337</v>
      </c>
    </row>
    <row r="16" spans="1:18" x14ac:dyDescent="0.25">
      <c r="A16" s="30" t="s">
        <v>20</v>
      </c>
      <c r="B16" s="35">
        <v>12</v>
      </c>
      <c r="C16" s="35">
        <v>12</v>
      </c>
      <c r="D16" s="35">
        <v>14</v>
      </c>
      <c r="E16" s="35">
        <v>13</v>
      </c>
      <c r="F16" s="35">
        <v>14</v>
      </c>
      <c r="G16" s="35">
        <v>14</v>
      </c>
      <c r="H16" s="35">
        <v>14</v>
      </c>
      <c r="I16" s="35">
        <v>14</v>
      </c>
      <c r="J16" s="35">
        <v>12</v>
      </c>
      <c r="K16" s="35">
        <v>13</v>
      </c>
      <c r="L16" s="56">
        <v>13</v>
      </c>
      <c r="M16" s="235">
        <f t="shared" si="6"/>
        <v>0</v>
      </c>
      <c r="N16" s="90">
        <f t="shared" si="7"/>
        <v>0</v>
      </c>
      <c r="O16" s="237">
        <f t="shared" si="8"/>
        <v>-1</v>
      </c>
      <c r="P16" s="90">
        <f t="shared" si="9"/>
        <v>-7.1428571428571397E-2</v>
      </c>
      <c r="Q16" s="237">
        <f t="shared" si="10"/>
        <v>1</v>
      </c>
      <c r="R16" s="94">
        <f t="shared" si="11"/>
        <v>8.3333333333333259E-2</v>
      </c>
    </row>
    <row r="17" spans="1:18" x14ac:dyDescent="0.25">
      <c r="A17" s="30" t="s">
        <v>21</v>
      </c>
      <c r="B17" s="35">
        <v>5</v>
      </c>
      <c r="C17" s="35">
        <v>5</v>
      </c>
      <c r="D17" s="35">
        <v>5</v>
      </c>
      <c r="E17" s="35">
        <v>5</v>
      </c>
      <c r="F17" s="35">
        <v>5</v>
      </c>
      <c r="G17" s="35">
        <v>5</v>
      </c>
      <c r="H17" s="35">
        <v>6</v>
      </c>
      <c r="I17" s="35">
        <v>6</v>
      </c>
      <c r="J17" s="35">
        <v>6</v>
      </c>
      <c r="K17" s="35">
        <v>6</v>
      </c>
      <c r="L17" s="56">
        <v>6</v>
      </c>
      <c r="M17" s="235">
        <f t="shared" si="6"/>
        <v>0</v>
      </c>
      <c r="N17" s="90">
        <f t="shared" si="7"/>
        <v>0</v>
      </c>
      <c r="O17" s="237">
        <f t="shared" si="8"/>
        <v>1</v>
      </c>
      <c r="P17" s="90">
        <f t="shared" si="9"/>
        <v>0.19999999999999996</v>
      </c>
      <c r="Q17" s="237">
        <f t="shared" si="10"/>
        <v>1</v>
      </c>
      <c r="R17" s="94">
        <f t="shared" si="11"/>
        <v>0.19999999999999996</v>
      </c>
    </row>
    <row r="18" spans="1:18" x14ac:dyDescent="0.25">
      <c r="A18" s="30" t="s">
        <v>22</v>
      </c>
      <c r="B18" s="35">
        <v>4</v>
      </c>
      <c r="C18" s="35">
        <v>4</v>
      </c>
      <c r="D18" s="35">
        <v>4</v>
      </c>
      <c r="E18" s="35">
        <v>4</v>
      </c>
      <c r="F18" s="35">
        <v>4</v>
      </c>
      <c r="G18" s="35">
        <v>3</v>
      </c>
      <c r="H18" s="35">
        <v>3</v>
      </c>
      <c r="I18" s="35">
        <v>3</v>
      </c>
      <c r="J18" s="35">
        <v>3</v>
      </c>
      <c r="K18" s="35">
        <v>3</v>
      </c>
      <c r="L18" s="56">
        <v>3</v>
      </c>
      <c r="M18" s="235">
        <f t="shared" si="6"/>
        <v>0</v>
      </c>
      <c r="N18" s="90">
        <f t="shared" si="7"/>
        <v>0</v>
      </c>
      <c r="O18" s="237">
        <f t="shared" si="8"/>
        <v>0</v>
      </c>
      <c r="P18" s="90">
        <f t="shared" si="9"/>
        <v>0</v>
      </c>
      <c r="Q18" s="237">
        <f t="shared" si="10"/>
        <v>-1</v>
      </c>
      <c r="R18" s="94">
        <f t="shared" si="11"/>
        <v>-0.25</v>
      </c>
    </row>
    <row r="19" spans="1:18" ht="15.75" thickBot="1" x14ac:dyDescent="0.3">
      <c r="A19" s="29" t="s">
        <v>23</v>
      </c>
      <c r="B19" s="38">
        <v>8</v>
      </c>
      <c r="C19" s="38">
        <v>8</v>
      </c>
      <c r="D19" s="38">
        <v>8</v>
      </c>
      <c r="E19" s="38">
        <v>8</v>
      </c>
      <c r="F19" s="38">
        <v>8</v>
      </c>
      <c r="G19" s="38">
        <v>8</v>
      </c>
      <c r="H19" s="38">
        <v>8</v>
      </c>
      <c r="I19" s="38">
        <v>8</v>
      </c>
      <c r="J19" s="38">
        <v>8</v>
      </c>
      <c r="K19" s="38">
        <v>8</v>
      </c>
      <c r="L19" s="57">
        <v>7</v>
      </c>
      <c r="M19" s="236">
        <f t="shared" si="6"/>
        <v>-1</v>
      </c>
      <c r="N19" s="96">
        <f t="shared" si="7"/>
        <v>-0.125</v>
      </c>
      <c r="O19" s="238">
        <f t="shared" si="8"/>
        <v>-1</v>
      </c>
      <c r="P19" s="96">
        <f t="shared" si="9"/>
        <v>-0.125</v>
      </c>
      <c r="Q19" s="238">
        <f t="shared" si="10"/>
        <v>-1</v>
      </c>
      <c r="R19" s="100">
        <f t="shared" si="11"/>
        <v>-0.125</v>
      </c>
    </row>
    <row r="21" spans="1:18" x14ac:dyDescent="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9.42578125" customWidth="1"/>
    <col min="2" max="12" width="6.7109375" customWidth="1"/>
    <col min="13" max="18" width="6.28515625" customWidth="1"/>
  </cols>
  <sheetData>
    <row r="1" spans="1:18" x14ac:dyDescent="0.25">
      <c r="A1" s="18" t="s">
        <v>128</v>
      </c>
      <c r="B1" s="19"/>
      <c r="C1" s="19"/>
      <c r="D1" s="19"/>
      <c r="E1" s="15"/>
      <c r="F1" s="15"/>
      <c r="G1" s="15"/>
      <c r="H1" s="15"/>
      <c r="I1" s="15"/>
      <c r="J1" s="8"/>
      <c r="K1" s="121"/>
      <c r="L1" s="8"/>
      <c r="M1" s="8"/>
      <c r="N1" s="8"/>
      <c r="O1" s="8"/>
      <c r="P1" s="8"/>
      <c r="Q1" s="8"/>
      <c r="R1" s="8"/>
    </row>
    <row r="2" spans="1:18" ht="15.75" thickBot="1" x14ac:dyDescent="0.3">
      <c r="A2" s="53" t="s">
        <v>55</v>
      </c>
      <c r="B2" s="32"/>
      <c r="C2" s="3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ht="22.5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0" t="s">
        <v>53</v>
      </c>
      <c r="P4" s="149" t="s">
        <v>54</v>
      </c>
      <c r="Q4" s="150" t="s">
        <v>53</v>
      </c>
      <c r="R4" s="164" t="s">
        <v>54</v>
      </c>
    </row>
    <row r="5" spans="1:18" x14ac:dyDescent="0.25">
      <c r="A5" s="28" t="s">
        <v>9</v>
      </c>
      <c r="B5" s="186">
        <v>279</v>
      </c>
      <c r="C5" s="186">
        <v>276</v>
      </c>
      <c r="D5" s="186">
        <v>275</v>
      </c>
      <c r="E5" s="186">
        <v>276</v>
      </c>
      <c r="F5" s="186">
        <v>275</v>
      </c>
      <c r="G5" s="186">
        <v>273</v>
      </c>
      <c r="H5" s="186">
        <v>271</v>
      </c>
      <c r="I5" s="186">
        <v>269</v>
      </c>
      <c r="J5" s="186">
        <v>268</v>
      </c>
      <c r="K5" s="186">
        <v>268</v>
      </c>
      <c r="L5" s="188">
        <v>268</v>
      </c>
      <c r="M5" s="208">
        <f>L5-K5</f>
        <v>0</v>
      </c>
      <c r="N5" s="84">
        <f>L5/K5-1</f>
        <v>0</v>
      </c>
      <c r="O5" s="85">
        <f>L5-G5</f>
        <v>-5</v>
      </c>
      <c r="P5" s="231">
        <f>L5/G5-1</f>
        <v>-1.8315018315018361E-2</v>
      </c>
      <c r="Q5" s="85">
        <f>L5-B5</f>
        <v>-11</v>
      </c>
      <c r="R5" s="88">
        <f>L5/B5-1</f>
        <v>-3.9426523297491078E-2</v>
      </c>
    </row>
    <row r="6" spans="1:18" x14ac:dyDescent="0.25">
      <c r="A6" s="30" t="s">
        <v>10</v>
      </c>
      <c r="B6" s="185">
        <v>40</v>
      </c>
      <c r="C6" s="185">
        <v>41</v>
      </c>
      <c r="D6" s="185">
        <v>41</v>
      </c>
      <c r="E6" s="185">
        <v>41</v>
      </c>
      <c r="F6" s="185">
        <v>41</v>
      </c>
      <c r="G6" s="185">
        <v>41</v>
      </c>
      <c r="H6" s="185">
        <v>41</v>
      </c>
      <c r="I6" s="185">
        <v>41</v>
      </c>
      <c r="J6" s="185">
        <v>41</v>
      </c>
      <c r="K6" s="185">
        <v>41</v>
      </c>
      <c r="L6" s="187">
        <v>41</v>
      </c>
      <c r="M6" s="235">
        <f t="shared" ref="M6:M7" si="0">L6-K6</f>
        <v>0</v>
      </c>
      <c r="N6" s="90">
        <f t="shared" ref="N6:N7" si="1">L6/K6-1</f>
        <v>0</v>
      </c>
      <c r="O6" s="237">
        <f>L6-G6</f>
        <v>0</v>
      </c>
      <c r="P6" s="90">
        <f t="shared" ref="P6:P7" si="2">L6/G6-1</f>
        <v>0</v>
      </c>
      <c r="Q6" s="237">
        <f t="shared" ref="Q6:Q7" si="3">L6-B6</f>
        <v>1</v>
      </c>
      <c r="R6" s="94">
        <f t="shared" ref="R6:R7" si="4">L6/B6-1</f>
        <v>2.4999999999999911E-2</v>
      </c>
    </row>
    <row r="7" spans="1:18" x14ac:dyDescent="0.25">
      <c r="A7" s="30" t="s">
        <v>11</v>
      </c>
      <c r="B7" s="185">
        <v>30</v>
      </c>
      <c r="C7" s="185">
        <v>30</v>
      </c>
      <c r="D7" s="185">
        <v>31</v>
      </c>
      <c r="E7" s="185">
        <v>31</v>
      </c>
      <c r="F7" s="185">
        <v>31</v>
      </c>
      <c r="G7" s="185">
        <v>31</v>
      </c>
      <c r="H7" s="185">
        <v>31</v>
      </c>
      <c r="I7" s="185">
        <v>31</v>
      </c>
      <c r="J7" s="185">
        <v>31</v>
      </c>
      <c r="K7" s="185">
        <v>31</v>
      </c>
      <c r="L7" s="187">
        <v>31</v>
      </c>
      <c r="M7" s="235">
        <f t="shared" si="0"/>
        <v>0</v>
      </c>
      <c r="N7" s="90">
        <f t="shared" si="1"/>
        <v>0</v>
      </c>
      <c r="O7" s="237">
        <f>L7-G7</f>
        <v>0</v>
      </c>
      <c r="P7" s="90">
        <f t="shared" si="2"/>
        <v>0</v>
      </c>
      <c r="Q7" s="237">
        <f t="shared" si="3"/>
        <v>1</v>
      </c>
      <c r="R7" s="94">
        <f t="shared" si="4"/>
        <v>3.3333333333333437E-2</v>
      </c>
    </row>
    <row r="8" spans="1:18" x14ac:dyDescent="0.25">
      <c r="A8" s="30" t="s">
        <v>12</v>
      </c>
      <c r="B8" s="185">
        <v>21</v>
      </c>
      <c r="C8" s="185">
        <v>21</v>
      </c>
      <c r="D8" s="185">
        <v>21</v>
      </c>
      <c r="E8" s="185">
        <v>21</v>
      </c>
      <c r="F8" s="185">
        <v>20</v>
      </c>
      <c r="G8" s="185">
        <v>20</v>
      </c>
      <c r="H8" s="185">
        <v>19</v>
      </c>
      <c r="I8" s="185">
        <v>19</v>
      </c>
      <c r="J8" s="185">
        <v>19</v>
      </c>
      <c r="K8" s="185">
        <v>19</v>
      </c>
      <c r="L8" s="187">
        <v>19</v>
      </c>
      <c r="M8" s="235">
        <f t="shared" ref="M8:M19" si="5">L8-K8</f>
        <v>0</v>
      </c>
      <c r="N8" s="90">
        <f t="shared" ref="N8:N19" si="6">L8/K8-1</f>
        <v>0</v>
      </c>
      <c r="O8" s="237">
        <f>L8-G8</f>
        <v>-1</v>
      </c>
      <c r="P8" s="90">
        <f t="shared" ref="P8:P19" si="7">L8/G8-1</f>
        <v>-5.0000000000000044E-2</v>
      </c>
      <c r="Q8" s="237">
        <f t="shared" ref="Q8:Q19" si="8">L8-B8</f>
        <v>-2</v>
      </c>
      <c r="R8" s="94">
        <f t="shared" ref="R8:R19" si="9">L8/B8-1</f>
        <v>-9.5238095238095233E-2</v>
      </c>
    </row>
    <row r="9" spans="1:18" x14ac:dyDescent="0.25">
      <c r="A9" s="30" t="s">
        <v>13</v>
      </c>
      <c r="B9" s="185">
        <v>13</v>
      </c>
      <c r="C9" s="185">
        <v>13</v>
      </c>
      <c r="D9" s="185">
        <v>13</v>
      </c>
      <c r="E9" s="185">
        <v>13</v>
      </c>
      <c r="F9" s="185">
        <v>13</v>
      </c>
      <c r="G9" s="185">
        <v>13</v>
      </c>
      <c r="H9" s="185">
        <v>13</v>
      </c>
      <c r="I9" s="185">
        <v>13</v>
      </c>
      <c r="J9" s="185">
        <v>13</v>
      </c>
      <c r="K9" s="185">
        <v>13</v>
      </c>
      <c r="L9" s="187">
        <v>13</v>
      </c>
      <c r="M9" s="235">
        <f t="shared" si="5"/>
        <v>0</v>
      </c>
      <c r="N9" s="90">
        <f t="shared" si="6"/>
        <v>0</v>
      </c>
      <c r="O9" s="237">
        <v>0</v>
      </c>
      <c r="P9" s="90">
        <f t="shared" si="7"/>
        <v>0</v>
      </c>
      <c r="Q9" s="237">
        <f t="shared" si="8"/>
        <v>0</v>
      </c>
      <c r="R9" s="94">
        <f t="shared" si="9"/>
        <v>0</v>
      </c>
    </row>
    <row r="10" spans="1:18" x14ac:dyDescent="0.25">
      <c r="A10" s="30" t="s">
        <v>14</v>
      </c>
      <c r="B10" s="185">
        <v>8</v>
      </c>
      <c r="C10" s="185">
        <v>8</v>
      </c>
      <c r="D10" s="185">
        <v>8</v>
      </c>
      <c r="E10" s="185">
        <v>8</v>
      </c>
      <c r="F10" s="185">
        <v>8</v>
      </c>
      <c r="G10" s="185">
        <v>8</v>
      </c>
      <c r="H10" s="185">
        <v>8</v>
      </c>
      <c r="I10" s="185">
        <v>8</v>
      </c>
      <c r="J10" s="185">
        <v>7</v>
      </c>
      <c r="K10" s="185">
        <v>7</v>
      </c>
      <c r="L10" s="187">
        <v>7</v>
      </c>
      <c r="M10" s="235">
        <f t="shared" si="5"/>
        <v>0</v>
      </c>
      <c r="N10" s="90">
        <f t="shared" si="6"/>
        <v>0</v>
      </c>
      <c r="O10" s="237">
        <v>0</v>
      </c>
      <c r="P10" s="90">
        <f t="shared" si="7"/>
        <v>-0.125</v>
      </c>
      <c r="Q10" s="237">
        <f t="shared" si="8"/>
        <v>-1</v>
      </c>
      <c r="R10" s="94">
        <f t="shared" si="9"/>
        <v>-0.125</v>
      </c>
    </row>
    <row r="11" spans="1:18" x14ac:dyDescent="0.25">
      <c r="A11" s="30" t="s">
        <v>15</v>
      </c>
      <c r="B11" s="185">
        <v>21</v>
      </c>
      <c r="C11" s="185">
        <v>21</v>
      </c>
      <c r="D11" s="185">
        <v>20</v>
      </c>
      <c r="E11" s="185">
        <v>20</v>
      </c>
      <c r="F11" s="185">
        <v>20</v>
      </c>
      <c r="G11" s="185">
        <v>20</v>
      </c>
      <c r="H11" s="185">
        <v>20</v>
      </c>
      <c r="I11" s="185">
        <v>20</v>
      </c>
      <c r="J11" s="185">
        <v>20</v>
      </c>
      <c r="K11" s="185">
        <v>20</v>
      </c>
      <c r="L11" s="187">
        <v>20</v>
      </c>
      <c r="M11" s="235">
        <f t="shared" si="5"/>
        <v>0</v>
      </c>
      <c r="N11" s="90">
        <f t="shared" si="6"/>
        <v>0</v>
      </c>
      <c r="O11" s="237">
        <v>0</v>
      </c>
      <c r="P11" s="90">
        <f t="shared" si="7"/>
        <v>0</v>
      </c>
      <c r="Q11" s="237">
        <f t="shared" si="8"/>
        <v>-1</v>
      </c>
      <c r="R11" s="94">
        <f t="shared" si="9"/>
        <v>-4.7619047619047672E-2</v>
      </c>
    </row>
    <row r="12" spans="1:18" x14ac:dyDescent="0.25">
      <c r="A12" s="30" t="s">
        <v>16</v>
      </c>
      <c r="B12" s="185">
        <v>12</v>
      </c>
      <c r="C12" s="185">
        <v>12</v>
      </c>
      <c r="D12" s="185">
        <v>12</v>
      </c>
      <c r="E12" s="185">
        <v>12</v>
      </c>
      <c r="F12" s="185">
        <v>12</v>
      </c>
      <c r="G12" s="185">
        <v>12</v>
      </c>
      <c r="H12" s="185">
        <v>12</v>
      </c>
      <c r="I12" s="185">
        <v>11</v>
      </c>
      <c r="J12" s="185">
        <v>11</v>
      </c>
      <c r="K12" s="185">
        <v>11</v>
      </c>
      <c r="L12" s="187">
        <v>11</v>
      </c>
      <c r="M12" s="235">
        <f t="shared" si="5"/>
        <v>0</v>
      </c>
      <c r="N12" s="90">
        <f t="shared" si="6"/>
        <v>0</v>
      </c>
      <c r="O12" s="237">
        <v>0</v>
      </c>
      <c r="P12" s="90">
        <f t="shared" si="7"/>
        <v>-8.333333333333337E-2</v>
      </c>
      <c r="Q12" s="237">
        <f t="shared" si="8"/>
        <v>-1</v>
      </c>
      <c r="R12" s="94">
        <f t="shared" si="9"/>
        <v>-8.333333333333337E-2</v>
      </c>
    </row>
    <row r="13" spans="1:18" x14ac:dyDescent="0.25">
      <c r="A13" s="30" t="s">
        <v>17</v>
      </c>
      <c r="B13" s="185">
        <v>13</v>
      </c>
      <c r="C13" s="185">
        <v>13</v>
      </c>
      <c r="D13" s="185">
        <v>12</v>
      </c>
      <c r="E13" s="185">
        <v>12</v>
      </c>
      <c r="F13" s="185">
        <v>12</v>
      </c>
      <c r="G13" s="185">
        <v>12</v>
      </c>
      <c r="H13" s="185">
        <v>11</v>
      </c>
      <c r="I13" s="185">
        <v>11</v>
      </c>
      <c r="J13" s="185">
        <v>11</v>
      </c>
      <c r="K13" s="185">
        <v>11</v>
      </c>
      <c r="L13" s="187">
        <v>11</v>
      </c>
      <c r="M13" s="235">
        <f t="shared" si="5"/>
        <v>0</v>
      </c>
      <c r="N13" s="90">
        <f t="shared" si="6"/>
        <v>0</v>
      </c>
      <c r="O13" s="237">
        <v>0</v>
      </c>
      <c r="P13" s="90">
        <f t="shared" si="7"/>
        <v>-8.333333333333337E-2</v>
      </c>
      <c r="Q13" s="237">
        <f t="shared" si="8"/>
        <v>-2</v>
      </c>
      <c r="R13" s="94">
        <f t="shared" si="9"/>
        <v>-0.15384615384615385</v>
      </c>
    </row>
    <row r="14" spans="1:18" x14ac:dyDescent="0.25">
      <c r="A14" s="30" t="s">
        <v>18</v>
      </c>
      <c r="B14" s="185">
        <v>18</v>
      </c>
      <c r="C14" s="185">
        <v>17</v>
      </c>
      <c r="D14" s="185">
        <v>17</v>
      </c>
      <c r="E14" s="185">
        <v>17</v>
      </c>
      <c r="F14" s="185">
        <v>17</v>
      </c>
      <c r="G14" s="185">
        <v>16</v>
      </c>
      <c r="H14" s="185">
        <v>16</v>
      </c>
      <c r="I14" s="185">
        <v>16</v>
      </c>
      <c r="J14" s="185">
        <v>16</v>
      </c>
      <c r="K14" s="185">
        <v>16</v>
      </c>
      <c r="L14" s="187">
        <v>16</v>
      </c>
      <c r="M14" s="235">
        <f t="shared" si="5"/>
        <v>0</v>
      </c>
      <c r="N14" s="90">
        <f t="shared" si="6"/>
        <v>0</v>
      </c>
      <c r="O14" s="237">
        <v>0</v>
      </c>
      <c r="P14" s="90">
        <f t="shared" si="7"/>
        <v>0</v>
      </c>
      <c r="Q14" s="237">
        <f t="shared" si="8"/>
        <v>-2</v>
      </c>
      <c r="R14" s="94">
        <f t="shared" si="9"/>
        <v>-0.11111111111111116</v>
      </c>
    </row>
    <row r="15" spans="1:18" x14ac:dyDescent="0.25">
      <c r="A15" s="30" t="s">
        <v>19</v>
      </c>
      <c r="B15" s="185">
        <v>15</v>
      </c>
      <c r="C15" s="185">
        <v>15</v>
      </c>
      <c r="D15" s="185">
        <v>15</v>
      </c>
      <c r="E15" s="185">
        <v>15</v>
      </c>
      <c r="F15" s="185">
        <v>15</v>
      </c>
      <c r="G15" s="185">
        <v>15</v>
      </c>
      <c r="H15" s="185">
        <v>15</v>
      </c>
      <c r="I15" s="185">
        <v>15</v>
      </c>
      <c r="J15" s="185">
        <v>15</v>
      </c>
      <c r="K15" s="185">
        <v>15</v>
      </c>
      <c r="L15" s="187">
        <v>15</v>
      </c>
      <c r="M15" s="235">
        <f t="shared" si="5"/>
        <v>0</v>
      </c>
      <c r="N15" s="90">
        <f t="shared" si="6"/>
        <v>0</v>
      </c>
      <c r="O15" s="237">
        <v>0</v>
      </c>
      <c r="P15" s="90">
        <f t="shared" si="7"/>
        <v>0</v>
      </c>
      <c r="Q15" s="237">
        <f t="shared" si="8"/>
        <v>0</v>
      </c>
      <c r="R15" s="94">
        <f t="shared" si="9"/>
        <v>0</v>
      </c>
    </row>
    <row r="16" spans="1:18" x14ac:dyDescent="0.25">
      <c r="A16" s="30" t="s">
        <v>20</v>
      </c>
      <c r="B16" s="185">
        <v>35</v>
      </c>
      <c r="C16" s="185">
        <v>33</v>
      </c>
      <c r="D16" s="185">
        <v>33</v>
      </c>
      <c r="E16" s="185">
        <v>33</v>
      </c>
      <c r="F16" s="185">
        <v>33</v>
      </c>
      <c r="G16" s="185">
        <v>33</v>
      </c>
      <c r="H16" s="185">
        <v>33</v>
      </c>
      <c r="I16" s="185">
        <v>31</v>
      </c>
      <c r="J16" s="185">
        <v>31</v>
      </c>
      <c r="K16" s="185">
        <v>31</v>
      </c>
      <c r="L16" s="187">
        <v>31</v>
      </c>
      <c r="M16" s="235">
        <f t="shared" si="5"/>
        <v>0</v>
      </c>
      <c r="N16" s="90">
        <f t="shared" si="6"/>
        <v>0</v>
      </c>
      <c r="O16" s="237">
        <v>0</v>
      </c>
      <c r="P16" s="90">
        <f t="shared" si="7"/>
        <v>-6.0606060606060552E-2</v>
      </c>
      <c r="Q16" s="237">
        <f t="shared" si="8"/>
        <v>-4</v>
      </c>
      <c r="R16" s="94">
        <f t="shared" si="9"/>
        <v>-0.11428571428571432</v>
      </c>
    </row>
    <row r="17" spans="1:18" x14ac:dyDescent="0.25">
      <c r="A17" s="30" t="s">
        <v>21</v>
      </c>
      <c r="B17" s="185">
        <v>17</v>
      </c>
      <c r="C17" s="185">
        <v>17</v>
      </c>
      <c r="D17" s="185">
        <v>17</v>
      </c>
      <c r="E17" s="185">
        <v>17</v>
      </c>
      <c r="F17" s="185">
        <v>17</v>
      </c>
      <c r="G17" s="185">
        <v>17</v>
      </c>
      <c r="H17" s="185">
        <v>17</v>
      </c>
      <c r="I17" s="185">
        <v>17</v>
      </c>
      <c r="J17" s="185">
        <v>17</v>
      </c>
      <c r="K17" s="185">
        <v>17</v>
      </c>
      <c r="L17" s="187">
        <v>17</v>
      </c>
      <c r="M17" s="235">
        <f t="shared" si="5"/>
        <v>0</v>
      </c>
      <c r="N17" s="90">
        <f t="shared" si="6"/>
        <v>0</v>
      </c>
      <c r="O17" s="237">
        <v>0</v>
      </c>
      <c r="P17" s="90">
        <f t="shared" si="7"/>
        <v>0</v>
      </c>
      <c r="Q17" s="237">
        <f t="shared" si="8"/>
        <v>0</v>
      </c>
      <c r="R17" s="94">
        <f t="shared" si="9"/>
        <v>0</v>
      </c>
    </row>
    <row r="18" spans="1:18" x14ac:dyDescent="0.25">
      <c r="A18" s="30" t="s">
        <v>22</v>
      </c>
      <c r="B18" s="185">
        <v>11</v>
      </c>
      <c r="C18" s="185">
        <v>11</v>
      </c>
      <c r="D18" s="185">
        <v>11</v>
      </c>
      <c r="E18" s="185">
        <v>11</v>
      </c>
      <c r="F18" s="185">
        <v>11</v>
      </c>
      <c r="G18" s="185">
        <v>10</v>
      </c>
      <c r="H18" s="185">
        <v>10</v>
      </c>
      <c r="I18" s="185">
        <v>10</v>
      </c>
      <c r="J18" s="185">
        <v>10</v>
      </c>
      <c r="K18" s="185">
        <v>10</v>
      </c>
      <c r="L18" s="187">
        <v>10</v>
      </c>
      <c r="M18" s="235">
        <f t="shared" si="5"/>
        <v>0</v>
      </c>
      <c r="N18" s="90">
        <f t="shared" si="6"/>
        <v>0</v>
      </c>
      <c r="O18" s="237">
        <v>0</v>
      </c>
      <c r="P18" s="90">
        <f t="shared" si="7"/>
        <v>0</v>
      </c>
      <c r="Q18" s="237">
        <f t="shared" si="8"/>
        <v>-1</v>
      </c>
      <c r="R18" s="94">
        <f t="shared" si="9"/>
        <v>-9.0909090909090939E-2</v>
      </c>
    </row>
    <row r="19" spans="1:18" ht="15.75" thickBot="1" x14ac:dyDescent="0.3">
      <c r="A19" s="29" t="s">
        <v>23</v>
      </c>
      <c r="B19" s="38">
        <v>25</v>
      </c>
      <c r="C19" s="38">
        <v>24</v>
      </c>
      <c r="D19" s="38">
        <v>24</v>
      </c>
      <c r="E19" s="38">
        <v>25</v>
      </c>
      <c r="F19" s="38">
        <v>25</v>
      </c>
      <c r="G19" s="38">
        <v>25</v>
      </c>
      <c r="H19" s="38">
        <v>25</v>
      </c>
      <c r="I19" s="38">
        <v>26</v>
      </c>
      <c r="J19" s="38">
        <v>26</v>
      </c>
      <c r="K19" s="38">
        <v>26</v>
      </c>
      <c r="L19" s="57">
        <v>26</v>
      </c>
      <c r="M19" s="236">
        <f t="shared" si="5"/>
        <v>0</v>
      </c>
      <c r="N19" s="96">
        <f t="shared" si="6"/>
        <v>0</v>
      </c>
      <c r="O19" s="238">
        <v>0</v>
      </c>
      <c r="P19" s="96">
        <f t="shared" si="7"/>
        <v>4.0000000000000036E-2</v>
      </c>
      <c r="Q19" s="238">
        <f t="shared" si="8"/>
        <v>1</v>
      </c>
      <c r="R19" s="100">
        <f t="shared" si="9"/>
        <v>4.0000000000000036E-2</v>
      </c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/>
  </sheetViews>
  <sheetFormatPr defaultRowHeight="15" x14ac:dyDescent="0.25"/>
  <cols>
    <col min="1" max="1" width="18.140625" customWidth="1"/>
    <col min="2" max="12" width="6.5703125" customWidth="1"/>
    <col min="13" max="18" width="6.28515625" customWidth="1"/>
  </cols>
  <sheetData>
    <row r="1" spans="1:18" x14ac:dyDescent="0.25">
      <c r="A1" s="18" t="s">
        <v>129</v>
      </c>
      <c r="B1" s="19"/>
      <c r="C1" s="19"/>
      <c r="D1" s="19"/>
      <c r="E1" s="15"/>
      <c r="F1" s="15"/>
      <c r="G1" s="15"/>
      <c r="H1" s="15"/>
      <c r="I1" s="15"/>
      <c r="J1" s="8"/>
      <c r="K1" s="121"/>
      <c r="L1" s="8"/>
      <c r="M1" s="8"/>
      <c r="N1" s="8"/>
      <c r="O1" s="8"/>
      <c r="P1" s="8"/>
      <c r="Q1" s="8"/>
      <c r="R1" s="8"/>
    </row>
    <row r="2" spans="1:18" ht="15.75" thickBot="1" x14ac:dyDescent="0.3">
      <c r="A2" s="53" t="s">
        <v>55</v>
      </c>
      <c r="B2" s="32"/>
      <c r="C2" s="3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ht="26.25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0" t="s">
        <v>53</v>
      </c>
      <c r="P4" s="164" t="s">
        <v>54</v>
      </c>
      <c r="Q4" s="150" t="s">
        <v>53</v>
      </c>
      <c r="R4" s="164" t="s">
        <v>54</v>
      </c>
    </row>
    <row r="5" spans="1:18" x14ac:dyDescent="0.25">
      <c r="A5" s="28" t="s">
        <v>9</v>
      </c>
      <c r="B5" s="54">
        <v>4975.29</v>
      </c>
      <c r="C5" s="54">
        <v>4897.74</v>
      </c>
      <c r="D5" s="54">
        <v>4847.47</v>
      </c>
      <c r="E5" s="54">
        <v>4830.91</v>
      </c>
      <c r="F5" s="54">
        <v>4838.6000000000004</v>
      </c>
      <c r="G5" s="54">
        <v>4849.22</v>
      </c>
      <c r="H5" s="54">
        <v>4866.6400000000003</v>
      </c>
      <c r="I5" s="54">
        <v>4894.28</v>
      </c>
      <c r="J5" s="54">
        <v>4921.12</v>
      </c>
      <c r="K5" s="54">
        <v>4967.01</v>
      </c>
      <c r="L5" s="55">
        <v>5027.9399999999996</v>
      </c>
      <c r="M5" s="208">
        <f>L5-K5</f>
        <v>60.929999999999382</v>
      </c>
      <c r="N5" s="84">
        <f>L5/K5-1</f>
        <v>1.2266937251988574E-2</v>
      </c>
      <c r="O5" s="85">
        <f>L5-G5</f>
        <v>178.71999999999935</v>
      </c>
      <c r="P5" s="231">
        <f>L5/G5-1</f>
        <v>3.6855411798185855E-2</v>
      </c>
      <c r="Q5" s="85">
        <f>L5-B5</f>
        <v>52.649999999999636</v>
      </c>
      <c r="R5" s="88">
        <f>L5/B5-1</f>
        <v>1.0582297715308941E-2</v>
      </c>
    </row>
    <row r="6" spans="1:18" x14ac:dyDescent="0.25">
      <c r="A6" s="30" t="s">
        <v>10</v>
      </c>
      <c r="B6" s="35">
        <v>913</v>
      </c>
      <c r="C6" s="35">
        <v>911</v>
      </c>
      <c r="D6" s="35">
        <v>915.89</v>
      </c>
      <c r="E6" s="35">
        <v>922.93</v>
      </c>
      <c r="F6" s="35">
        <v>939.01</v>
      </c>
      <c r="G6" s="35">
        <v>947</v>
      </c>
      <c r="H6" s="35">
        <v>966.21</v>
      </c>
      <c r="I6" s="35">
        <v>985.1</v>
      </c>
      <c r="J6" s="35">
        <v>995.11</v>
      </c>
      <c r="K6" s="35">
        <v>1013.01</v>
      </c>
      <c r="L6" s="56">
        <v>1032.99</v>
      </c>
      <c r="M6" s="89">
        <f t="shared" ref="M6:M19" si="0">L6-K6</f>
        <v>19.980000000000018</v>
      </c>
      <c r="N6" s="90">
        <f t="shared" ref="N6:N19" si="1">L6/K6-1</f>
        <v>1.972339858441674E-2</v>
      </c>
      <c r="O6" s="91">
        <f t="shared" ref="O6:O19" si="2">L6-G6</f>
        <v>85.990000000000009</v>
      </c>
      <c r="P6" s="90">
        <f t="shared" ref="P6:P19" si="3">L6/G6-1</f>
        <v>9.080253431890184E-2</v>
      </c>
      <c r="Q6" s="91">
        <f t="shared" ref="Q6:Q19" si="4">L6-B6</f>
        <v>119.99000000000001</v>
      </c>
      <c r="R6" s="94">
        <f t="shared" ref="R6:R19" si="5">L6/B6-1</f>
        <v>0.13142387732749183</v>
      </c>
    </row>
    <row r="7" spans="1:18" x14ac:dyDescent="0.25">
      <c r="A7" s="30" t="s">
        <v>11</v>
      </c>
      <c r="B7" s="35">
        <v>450</v>
      </c>
      <c r="C7" s="35">
        <v>449</v>
      </c>
      <c r="D7" s="35">
        <v>447.01</v>
      </c>
      <c r="E7" s="35">
        <v>449</v>
      </c>
      <c r="F7" s="35">
        <v>455</v>
      </c>
      <c r="G7" s="35">
        <v>460</v>
      </c>
      <c r="H7" s="35">
        <v>466</v>
      </c>
      <c r="I7" s="35">
        <v>472</v>
      </c>
      <c r="J7" s="35">
        <v>474</v>
      </c>
      <c r="K7" s="35">
        <v>480</v>
      </c>
      <c r="L7" s="56">
        <v>483</v>
      </c>
      <c r="M7" s="89">
        <f t="shared" si="0"/>
        <v>3</v>
      </c>
      <c r="N7" s="90">
        <f t="shared" si="1"/>
        <v>6.2500000000000888E-3</v>
      </c>
      <c r="O7" s="91">
        <f t="shared" si="2"/>
        <v>23</v>
      </c>
      <c r="P7" s="90">
        <f t="shared" si="3"/>
        <v>5.0000000000000044E-2</v>
      </c>
      <c r="Q7" s="91">
        <f t="shared" si="4"/>
        <v>33</v>
      </c>
      <c r="R7" s="94">
        <f t="shared" si="5"/>
        <v>7.333333333333325E-2</v>
      </c>
    </row>
    <row r="8" spans="1:18" x14ac:dyDescent="0.25">
      <c r="A8" s="30" t="s">
        <v>12</v>
      </c>
      <c r="B8" s="35">
        <v>314.08</v>
      </c>
      <c r="C8" s="35">
        <v>308.93</v>
      </c>
      <c r="D8" s="35">
        <v>306.02999999999997</v>
      </c>
      <c r="E8" s="35">
        <v>305.48</v>
      </c>
      <c r="F8" s="35">
        <v>304.89999999999998</v>
      </c>
      <c r="G8" s="35">
        <v>304.01</v>
      </c>
      <c r="H8" s="35">
        <v>302</v>
      </c>
      <c r="I8" s="35">
        <v>300.99</v>
      </c>
      <c r="J8" s="35">
        <v>299</v>
      </c>
      <c r="K8" s="35">
        <v>300</v>
      </c>
      <c r="L8" s="56">
        <v>302</v>
      </c>
      <c r="M8" s="235">
        <f t="shared" si="0"/>
        <v>2</v>
      </c>
      <c r="N8" s="90">
        <f t="shared" si="1"/>
        <v>6.6666666666665986E-3</v>
      </c>
      <c r="O8" s="237">
        <f t="shared" si="2"/>
        <v>-2.0099999999999909</v>
      </c>
      <c r="P8" s="90">
        <f t="shared" si="3"/>
        <v>-6.6116246176112226E-3</v>
      </c>
      <c r="Q8" s="237">
        <f t="shared" si="4"/>
        <v>-12.079999999999984</v>
      </c>
      <c r="R8" s="94">
        <f t="shared" si="5"/>
        <v>-3.8461538461538436E-2</v>
      </c>
    </row>
    <row r="9" spans="1:18" x14ac:dyDescent="0.25">
      <c r="A9" s="30" t="s">
        <v>13</v>
      </c>
      <c r="B9" s="35">
        <v>219</v>
      </c>
      <c r="C9" s="35">
        <v>216</v>
      </c>
      <c r="D9" s="35">
        <v>214.07</v>
      </c>
      <c r="E9" s="35">
        <v>214</v>
      </c>
      <c r="F9" s="35">
        <v>215</v>
      </c>
      <c r="G9" s="35">
        <v>216</v>
      </c>
      <c r="H9" s="35">
        <v>216</v>
      </c>
      <c r="I9" s="35">
        <v>219</v>
      </c>
      <c r="J9" s="35">
        <v>220</v>
      </c>
      <c r="K9" s="35">
        <v>224</v>
      </c>
      <c r="L9" s="56">
        <v>228</v>
      </c>
      <c r="M9" s="235">
        <f t="shared" si="0"/>
        <v>4</v>
      </c>
      <c r="N9" s="90">
        <f t="shared" si="1"/>
        <v>1.7857142857142794E-2</v>
      </c>
      <c r="O9" s="237">
        <f t="shared" si="2"/>
        <v>12</v>
      </c>
      <c r="P9" s="90">
        <f t="shared" si="3"/>
        <v>5.555555555555558E-2</v>
      </c>
      <c r="Q9" s="237">
        <f t="shared" si="4"/>
        <v>9</v>
      </c>
      <c r="R9" s="94">
        <f t="shared" si="5"/>
        <v>4.1095890410958846E-2</v>
      </c>
    </row>
    <row r="10" spans="1:18" x14ac:dyDescent="0.25">
      <c r="A10" s="30" t="s">
        <v>14</v>
      </c>
      <c r="B10" s="35">
        <v>130.36000000000001</v>
      </c>
      <c r="C10" s="35">
        <v>128.44999999999999</v>
      </c>
      <c r="D10" s="35">
        <v>128.53</v>
      </c>
      <c r="E10" s="35">
        <v>128.32</v>
      </c>
      <c r="F10" s="35">
        <v>127.59</v>
      </c>
      <c r="G10" s="35">
        <v>125.62</v>
      </c>
      <c r="H10" s="35">
        <v>124.63</v>
      </c>
      <c r="I10" s="35">
        <v>124.9</v>
      </c>
      <c r="J10" s="35">
        <v>123</v>
      </c>
      <c r="K10" s="35">
        <v>122</v>
      </c>
      <c r="L10" s="56">
        <v>120</v>
      </c>
      <c r="M10" s="235">
        <f t="shared" si="0"/>
        <v>-2</v>
      </c>
      <c r="N10" s="90">
        <f t="shared" si="1"/>
        <v>-1.6393442622950838E-2</v>
      </c>
      <c r="O10" s="237">
        <v>0</v>
      </c>
      <c r="P10" s="90">
        <f t="shared" si="3"/>
        <v>-4.4738099028817091E-2</v>
      </c>
      <c r="Q10" s="237">
        <f t="shared" si="4"/>
        <v>-10.360000000000014</v>
      </c>
      <c r="R10" s="94">
        <f t="shared" si="5"/>
        <v>-7.9472230745627592E-2</v>
      </c>
    </row>
    <row r="11" spans="1:18" x14ac:dyDescent="0.25">
      <c r="A11" s="30" t="s">
        <v>15</v>
      </c>
      <c r="B11" s="35">
        <v>321</v>
      </c>
      <c r="C11" s="35">
        <v>318.55</v>
      </c>
      <c r="D11" s="35">
        <v>310.5</v>
      </c>
      <c r="E11" s="35">
        <v>311.5</v>
      </c>
      <c r="F11" s="35">
        <v>312.43</v>
      </c>
      <c r="G11" s="35">
        <v>310</v>
      </c>
      <c r="H11" s="35">
        <v>306</v>
      </c>
      <c r="I11" s="35">
        <v>305</v>
      </c>
      <c r="J11" s="35">
        <v>309</v>
      </c>
      <c r="K11" s="35">
        <v>316</v>
      </c>
      <c r="L11" s="56">
        <v>323</v>
      </c>
      <c r="M11" s="235">
        <f t="shared" si="0"/>
        <v>7</v>
      </c>
      <c r="N11" s="90">
        <f t="shared" si="1"/>
        <v>2.2151898734177111E-2</v>
      </c>
      <c r="O11" s="237">
        <f t="shared" si="2"/>
        <v>13</v>
      </c>
      <c r="P11" s="90">
        <f t="shared" si="3"/>
        <v>4.1935483870967794E-2</v>
      </c>
      <c r="Q11" s="237">
        <f t="shared" si="4"/>
        <v>2</v>
      </c>
      <c r="R11" s="94">
        <f t="shared" si="5"/>
        <v>6.230529595015577E-3</v>
      </c>
    </row>
    <row r="12" spans="1:18" x14ac:dyDescent="0.25">
      <c r="A12" s="30" t="s">
        <v>16</v>
      </c>
      <c r="B12" s="35">
        <v>173</v>
      </c>
      <c r="C12" s="35">
        <v>168.03</v>
      </c>
      <c r="D12" s="35">
        <v>161</v>
      </c>
      <c r="E12" s="35">
        <v>156</v>
      </c>
      <c r="F12" s="35">
        <v>152.91</v>
      </c>
      <c r="G12" s="35">
        <v>151.03</v>
      </c>
      <c r="H12" s="35">
        <v>152.03</v>
      </c>
      <c r="I12" s="35">
        <v>151</v>
      </c>
      <c r="J12" s="35">
        <v>153</v>
      </c>
      <c r="K12" s="35">
        <v>154</v>
      </c>
      <c r="L12" s="56">
        <v>154</v>
      </c>
      <c r="M12" s="235">
        <f t="shared" si="0"/>
        <v>0</v>
      </c>
      <c r="N12" s="90">
        <f t="shared" si="1"/>
        <v>0</v>
      </c>
      <c r="O12" s="237">
        <f t="shared" si="2"/>
        <v>2.9699999999999989</v>
      </c>
      <c r="P12" s="90">
        <f t="shared" si="3"/>
        <v>1.9664967225054619E-2</v>
      </c>
      <c r="Q12" s="237">
        <f t="shared" si="4"/>
        <v>-19</v>
      </c>
      <c r="R12" s="94">
        <f t="shared" si="5"/>
        <v>-0.10982658959537572</v>
      </c>
    </row>
    <row r="13" spans="1:18" x14ac:dyDescent="0.25">
      <c r="A13" s="30" t="s">
        <v>17</v>
      </c>
      <c r="B13" s="35">
        <v>251.84</v>
      </c>
      <c r="C13" s="35">
        <v>247.77</v>
      </c>
      <c r="D13" s="35">
        <v>247.28</v>
      </c>
      <c r="E13" s="35">
        <v>249.68</v>
      </c>
      <c r="F13" s="35">
        <v>253.76</v>
      </c>
      <c r="G13" s="35">
        <v>255.63</v>
      </c>
      <c r="H13" s="35">
        <v>254.98</v>
      </c>
      <c r="I13" s="35">
        <v>257</v>
      </c>
      <c r="J13" s="35">
        <v>258</v>
      </c>
      <c r="K13" s="35">
        <v>259</v>
      </c>
      <c r="L13" s="56">
        <v>258.95</v>
      </c>
      <c r="M13" s="235">
        <f t="shared" si="0"/>
        <v>-5.0000000000011369E-2</v>
      </c>
      <c r="N13" s="90">
        <f t="shared" si="1"/>
        <v>-1.9305019305027038E-4</v>
      </c>
      <c r="O13" s="237">
        <f t="shared" si="2"/>
        <v>3.3199999999999932</v>
      </c>
      <c r="P13" s="90">
        <f t="shared" si="3"/>
        <v>1.2987521026483595E-2</v>
      </c>
      <c r="Q13" s="237">
        <f t="shared" si="4"/>
        <v>7.1099999999999852</v>
      </c>
      <c r="R13" s="94">
        <f t="shared" si="5"/>
        <v>2.8232210927572998E-2</v>
      </c>
    </row>
    <row r="14" spans="1:18" x14ac:dyDescent="0.25">
      <c r="A14" s="30" t="s">
        <v>18</v>
      </c>
      <c r="B14" s="35">
        <v>231</v>
      </c>
      <c r="C14" s="35">
        <v>225</v>
      </c>
      <c r="D14" s="35">
        <v>224</v>
      </c>
      <c r="E14" s="35">
        <v>224</v>
      </c>
      <c r="F14" s="35">
        <v>224</v>
      </c>
      <c r="G14" s="35">
        <v>224</v>
      </c>
      <c r="H14" s="35">
        <v>224</v>
      </c>
      <c r="I14" s="35">
        <v>224</v>
      </c>
      <c r="J14" s="35">
        <v>224</v>
      </c>
      <c r="K14" s="35">
        <v>224</v>
      </c>
      <c r="L14" s="56">
        <v>224</v>
      </c>
      <c r="M14" s="235">
        <f t="shared" si="0"/>
        <v>0</v>
      </c>
      <c r="N14" s="90">
        <f t="shared" si="1"/>
        <v>0</v>
      </c>
      <c r="O14" s="237">
        <v>0</v>
      </c>
      <c r="P14" s="90">
        <f t="shared" si="3"/>
        <v>0</v>
      </c>
      <c r="Q14" s="237">
        <f t="shared" si="4"/>
        <v>-7</v>
      </c>
      <c r="R14" s="94">
        <f t="shared" si="5"/>
        <v>-3.0303030303030276E-2</v>
      </c>
    </row>
    <row r="15" spans="1:18" x14ac:dyDescent="0.25">
      <c r="A15" s="30" t="s">
        <v>19</v>
      </c>
      <c r="B15" s="35">
        <v>234</v>
      </c>
      <c r="C15" s="35">
        <v>231</v>
      </c>
      <c r="D15" s="35">
        <v>227.09</v>
      </c>
      <c r="E15" s="35">
        <v>226</v>
      </c>
      <c r="F15" s="35">
        <v>226</v>
      </c>
      <c r="G15" s="35">
        <v>227</v>
      </c>
      <c r="H15" s="35">
        <v>222.79</v>
      </c>
      <c r="I15" s="35">
        <v>222.28</v>
      </c>
      <c r="J15" s="35">
        <v>224</v>
      </c>
      <c r="K15" s="35">
        <v>225</v>
      </c>
      <c r="L15" s="56">
        <v>228</v>
      </c>
      <c r="M15" s="235">
        <f t="shared" si="0"/>
        <v>3</v>
      </c>
      <c r="N15" s="90">
        <f t="shared" si="1"/>
        <v>1.3333333333333419E-2</v>
      </c>
      <c r="O15" s="237">
        <v>0</v>
      </c>
      <c r="P15" s="90">
        <f t="shared" si="3"/>
        <v>4.405286343612369E-3</v>
      </c>
      <c r="Q15" s="237">
        <v>0</v>
      </c>
      <c r="R15" s="94">
        <f t="shared" si="5"/>
        <v>-2.5641025641025661E-2</v>
      </c>
    </row>
    <row r="16" spans="1:18" x14ac:dyDescent="0.25">
      <c r="A16" s="30" t="s">
        <v>20</v>
      </c>
      <c r="B16" s="35">
        <v>593</v>
      </c>
      <c r="C16" s="35">
        <v>586</v>
      </c>
      <c r="D16" s="35">
        <v>580</v>
      </c>
      <c r="E16" s="35">
        <v>575</v>
      </c>
      <c r="F16" s="35">
        <v>575</v>
      </c>
      <c r="G16" s="35">
        <v>578</v>
      </c>
      <c r="H16" s="35">
        <v>580</v>
      </c>
      <c r="I16" s="35">
        <v>581.01</v>
      </c>
      <c r="J16" s="35">
        <v>586</v>
      </c>
      <c r="K16" s="35">
        <v>591</v>
      </c>
      <c r="L16" s="56">
        <v>600</v>
      </c>
      <c r="M16" s="235">
        <f t="shared" si="0"/>
        <v>9</v>
      </c>
      <c r="N16" s="90">
        <f t="shared" si="1"/>
        <v>1.5228426395939021E-2</v>
      </c>
      <c r="O16" s="237">
        <f t="shared" si="2"/>
        <v>22</v>
      </c>
      <c r="P16" s="90">
        <f t="shared" si="3"/>
        <v>3.8062283737024138E-2</v>
      </c>
      <c r="Q16" s="237">
        <f t="shared" si="4"/>
        <v>7</v>
      </c>
      <c r="R16" s="94">
        <f t="shared" si="5"/>
        <v>1.180438448566612E-2</v>
      </c>
    </row>
    <row r="17" spans="1:18" x14ac:dyDescent="0.25">
      <c r="A17" s="30" t="s">
        <v>21</v>
      </c>
      <c r="B17" s="35">
        <v>317</v>
      </c>
      <c r="C17" s="35">
        <v>311</v>
      </c>
      <c r="D17" s="35">
        <v>303.07</v>
      </c>
      <c r="E17" s="35">
        <v>300</v>
      </c>
      <c r="F17" s="35">
        <v>298</v>
      </c>
      <c r="G17" s="35">
        <v>299</v>
      </c>
      <c r="H17" s="35">
        <v>299</v>
      </c>
      <c r="I17" s="35">
        <v>296</v>
      </c>
      <c r="J17" s="35">
        <v>295.01</v>
      </c>
      <c r="K17" s="35">
        <v>294</v>
      </c>
      <c r="L17" s="56">
        <v>295</v>
      </c>
      <c r="M17" s="235">
        <f t="shared" si="0"/>
        <v>1</v>
      </c>
      <c r="N17" s="90">
        <f t="shared" si="1"/>
        <v>3.4013605442175798E-3</v>
      </c>
      <c r="O17" s="237">
        <f t="shared" si="2"/>
        <v>-4</v>
      </c>
      <c r="P17" s="90">
        <f t="shared" si="3"/>
        <v>-1.3377926421404673E-2</v>
      </c>
      <c r="Q17" s="237">
        <f t="shared" si="4"/>
        <v>-22</v>
      </c>
      <c r="R17" s="94">
        <f t="shared" si="5"/>
        <v>-6.9400630914826511E-2</v>
      </c>
    </row>
    <row r="18" spans="1:18" x14ac:dyDescent="0.25">
      <c r="A18" s="30" t="s">
        <v>22</v>
      </c>
      <c r="B18" s="35">
        <v>273.01</v>
      </c>
      <c r="C18" s="35">
        <v>267</v>
      </c>
      <c r="D18" s="35">
        <v>265</v>
      </c>
      <c r="E18" s="35">
        <v>261</v>
      </c>
      <c r="F18" s="35">
        <v>260</v>
      </c>
      <c r="G18" s="35">
        <v>259</v>
      </c>
      <c r="H18" s="35">
        <v>260</v>
      </c>
      <c r="I18" s="35">
        <v>262</v>
      </c>
      <c r="J18" s="35">
        <v>261</v>
      </c>
      <c r="K18" s="35">
        <v>261</v>
      </c>
      <c r="L18" s="56">
        <v>262</v>
      </c>
      <c r="M18" s="235">
        <f t="shared" si="0"/>
        <v>1</v>
      </c>
      <c r="N18" s="90">
        <f t="shared" si="1"/>
        <v>3.8314176245211051E-3</v>
      </c>
      <c r="O18" s="237">
        <v>0</v>
      </c>
      <c r="P18" s="90">
        <f t="shared" si="3"/>
        <v>1.158301158301156E-2</v>
      </c>
      <c r="Q18" s="237">
        <f t="shared" si="4"/>
        <v>-11.009999999999991</v>
      </c>
      <c r="R18" s="94">
        <f t="shared" si="5"/>
        <v>-4.0328193106479615E-2</v>
      </c>
    </row>
    <row r="19" spans="1:18" ht="15.75" thickBot="1" x14ac:dyDescent="0.3">
      <c r="A19" s="29" t="s">
        <v>23</v>
      </c>
      <c r="B19" s="38">
        <v>555</v>
      </c>
      <c r="C19" s="38">
        <v>530.01</v>
      </c>
      <c r="D19" s="38">
        <v>518</v>
      </c>
      <c r="E19" s="38">
        <v>508</v>
      </c>
      <c r="F19" s="38">
        <v>495</v>
      </c>
      <c r="G19" s="38">
        <v>492.93</v>
      </c>
      <c r="H19" s="38">
        <v>493</v>
      </c>
      <c r="I19" s="38">
        <v>494</v>
      </c>
      <c r="J19" s="38">
        <v>500</v>
      </c>
      <c r="K19" s="38">
        <v>504</v>
      </c>
      <c r="L19" s="57">
        <v>517</v>
      </c>
      <c r="M19" s="236">
        <f t="shared" si="0"/>
        <v>13</v>
      </c>
      <c r="N19" s="96">
        <f t="shared" si="1"/>
        <v>2.5793650793650702E-2</v>
      </c>
      <c r="O19" s="238">
        <f t="shared" si="2"/>
        <v>24.069999999999993</v>
      </c>
      <c r="P19" s="96">
        <f t="shared" si="3"/>
        <v>4.8830462743188585E-2</v>
      </c>
      <c r="Q19" s="238">
        <f t="shared" si="4"/>
        <v>-38</v>
      </c>
      <c r="R19" s="100">
        <f t="shared" si="5"/>
        <v>-6.8468468468468435E-2</v>
      </c>
    </row>
    <row r="21" spans="1:18" s="225" customFormat="1" x14ac:dyDescent="0.25">
      <c r="L21" s="115"/>
    </row>
    <row r="22" spans="1:18" s="225" customFormat="1" x14ac:dyDescent="0.25"/>
    <row r="23" spans="1:18" s="225" customFormat="1" x14ac:dyDescent="0.25"/>
    <row r="24" spans="1:18" s="225" customFormat="1" x14ac:dyDescent="0.25"/>
    <row r="25" spans="1:18" s="225" customFormat="1" x14ac:dyDescent="0.25"/>
    <row r="26" spans="1:18" s="225" customFormat="1" x14ac:dyDescent="0.25"/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8" width="6.42578125" style="34" customWidth="1"/>
    <col min="19" max="16384" width="9.140625" style="34"/>
  </cols>
  <sheetData>
    <row r="1" spans="1:18" s="8" customFormat="1" ht="17.25" customHeight="1" x14ac:dyDescent="0.2">
      <c r="A1" s="18" t="s">
        <v>130</v>
      </c>
      <c r="B1" s="19"/>
      <c r="C1" s="19"/>
      <c r="D1" s="19"/>
      <c r="E1" s="15"/>
      <c r="F1" s="15"/>
      <c r="G1" s="15"/>
      <c r="H1" s="15"/>
      <c r="I1" s="15"/>
      <c r="K1" s="121"/>
    </row>
    <row r="2" spans="1:18" ht="17.25" customHeight="1" thickBot="1" x14ac:dyDescent="0.3">
      <c r="A2" s="53" t="s">
        <v>55</v>
      </c>
      <c r="B2" s="32"/>
      <c r="C2" s="32"/>
    </row>
    <row r="3" spans="1:18" ht="24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7.25" customHeight="1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ht="17.25" customHeight="1" x14ac:dyDescent="0.25">
      <c r="A5" s="28" t="s">
        <v>9</v>
      </c>
      <c r="B5" s="54">
        <v>131013</v>
      </c>
      <c r="C5" s="54">
        <v>128527</v>
      </c>
      <c r="D5" s="54">
        <v>127666</v>
      </c>
      <c r="E5" s="54">
        <v>128045</v>
      </c>
      <c r="F5" s="54">
        <v>128994</v>
      </c>
      <c r="G5" s="54">
        <v>129554</v>
      </c>
      <c r="H5" s="54">
        <v>130133</v>
      </c>
      <c r="I5" s="54">
        <v>130725</v>
      </c>
      <c r="J5" s="54">
        <v>131799</v>
      </c>
      <c r="K5" s="54">
        <v>133321</v>
      </c>
      <c r="L5" s="55">
        <v>135929</v>
      </c>
      <c r="M5" s="208">
        <f>L5-K5</f>
        <v>2608</v>
      </c>
      <c r="N5" s="84">
        <f>L5/K5-1</f>
        <v>1.9561809467375735E-2</v>
      </c>
      <c r="O5" s="85">
        <f>L5-G5</f>
        <v>6375</v>
      </c>
      <c r="P5" s="231">
        <f>L5/G5-1</f>
        <v>4.9207280361856842E-2</v>
      </c>
      <c r="Q5" s="85">
        <f>L5-B5</f>
        <v>4916</v>
      </c>
      <c r="R5" s="88">
        <f>L5/B5-1</f>
        <v>3.7522993901368595E-2</v>
      </c>
    </row>
    <row r="6" spans="1:18" ht="17.25" customHeight="1" x14ac:dyDescent="0.25">
      <c r="A6" s="30" t="s">
        <v>10</v>
      </c>
      <c r="B6" s="35">
        <v>23547</v>
      </c>
      <c r="C6" s="35">
        <v>23245</v>
      </c>
      <c r="D6" s="35">
        <v>23314</v>
      </c>
      <c r="E6" s="35">
        <v>23678</v>
      </c>
      <c r="F6" s="35">
        <v>24261</v>
      </c>
      <c r="G6" s="35">
        <v>24611</v>
      </c>
      <c r="H6" s="35">
        <v>25006</v>
      </c>
      <c r="I6" s="35">
        <v>25336</v>
      </c>
      <c r="J6" s="35">
        <v>25847</v>
      </c>
      <c r="K6" s="35">
        <v>26496</v>
      </c>
      <c r="L6" s="56">
        <v>27357</v>
      </c>
      <c r="M6" s="89">
        <f t="shared" ref="M6:M19" si="0">L6-K6</f>
        <v>861</v>
      </c>
      <c r="N6" s="90">
        <f t="shared" ref="N6:N19" si="1">L6/K6-1</f>
        <v>3.2495471014492683E-2</v>
      </c>
      <c r="O6" s="91">
        <f t="shared" ref="O6:O19" si="2">L6-G6</f>
        <v>2746</v>
      </c>
      <c r="P6" s="90">
        <f t="shared" ref="P6:P19" si="3">L6/G6-1</f>
        <v>0.11157612449717602</v>
      </c>
      <c r="Q6" s="91">
        <f t="shared" ref="Q6:Q19" si="4">L6-B6</f>
        <v>3810</v>
      </c>
      <c r="R6" s="94">
        <f t="shared" ref="R6:R19" si="5">L6/B6-1</f>
        <v>0.1618040514715251</v>
      </c>
    </row>
    <row r="7" spans="1:18" ht="17.25" customHeight="1" x14ac:dyDescent="0.25">
      <c r="A7" s="30" t="s">
        <v>11</v>
      </c>
      <c r="B7" s="35">
        <v>11958</v>
      </c>
      <c r="C7" s="35">
        <v>11977</v>
      </c>
      <c r="D7" s="35">
        <v>12094</v>
      </c>
      <c r="E7" s="35">
        <v>12158</v>
      </c>
      <c r="F7" s="35">
        <v>12404</v>
      </c>
      <c r="G7" s="35">
        <v>12484</v>
      </c>
      <c r="H7" s="35">
        <v>12620</v>
      </c>
      <c r="I7" s="35">
        <v>12775</v>
      </c>
      <c r="J7" s="35">
        <v>12943</v>
      </c>
      <c r="K7" s="35">
        <v>13150</v>
      </c>
      <c r="L7" s="56">
        <v>13377</v>
      </c>
      <c r="M7" s="89">
        <f t="shared" si="0"/>
        <v>227</v>
      </c>
      <c r="N7" s="90">
        <f t="shared" si="1"/>
        <v>1.7262357414448593E-2</v>
      </c>
      <c r="O7" s="91">
        <f t="shared" si="2"/>
        <v>893</v>
      </c>
      <c r="P7" s="90">
        <f t="shared" si="3"/>
        <v>7.1531560397308569E-2</v>
      </c>
      <c r="Q7" s="91">
        <f t="shared" si="4"/>
        <v>1419</v>
      </c>
      <c r="R7" s="94">
        <f t="shared" si="5"/>
        <v>0.1186653286502759</v>
      </c>
    </row>
    <row r="8" spans="1:18" ht="17.25" customHeight="1" x14ac:dyDescent="0.25">
      <c r="A8" s="30" t="s">
        <v>12</v>
      </c>
      <c r="B8" s="35">
        <v>8028</v>
      </c>
      <c r="C8" s="35">
        <v>7872</v>
      </c>
      <c r="D8" s="35">
        <v>7768</v>
      </c>
      <c r="E8" s="35">
        <v>7775</v>
      </c>
      <c r="F8" s="35">
        <v>7766</v>
      </c>
      <c r="G8" s="35">
        <v>7784</v>
      </c>
      <c r="H8" s="35">
        <v>7811</v>
      </c>
      <c r="I8" s="35">
        <v>7811</v>
      </c>
      <c r="J8" s="35">
        <v>7796</v>
      </c>
      <c r="K8" s="35">
        <v>7877</v>
      </c>
      <c r="L8" s="56">
        <v>7996</v>
      </c>
      <c r="M8" s="235">
        <f t="shared" si="0"/>
        <v>119</v>
      </c>
      <c r="N8" s="90">
        <f t="shared" si="1"/>
        <v>1.5107274343024057E-2</v>
      </c>
      <c r="O8" s="237">
        <f t="shared" si="2"/>
        <v>212</v>
      </c>
      <c r="P8" s="90">
        <f t="shared" si="3"/>
        <v>2.7235354573484027E-2</v>
      </c>
      <c r="Q8" s="237">
        <f t="shared" si="4"/>
        <v>-32</v>
      </c>
      <c r="R8" s="94">
        <f t="shared" si="5"/>
        <v>-3.9860488290981433E-3</v>
      </c>
    </row>
    <row r="9" spans="1:18" ht="17.25" customHeight="1" x14ac:dyDescent="0.25">
      <c r="A9" s="30" t="s">
        <v>13</v>
      </c>
      <c r="B9" s="35">
        <v>6090</v>
      </c>
      <c r="C9" s="35">
        <v>6020</v>
      </c>
      <c r="D9" s="35">
        <v>6026</v>
      </c>
      <c r="E9" s="35">
        <v>6019</v>
      </c>
      <c r="F9" s="35">
        <v>6097</v>
      </c>
      <c r="G9" s="35">
        <v>6205</v>
      </c>
      <c r="H9" s="35">
        <v>6228</v>
      </c>
      <c r="I9" s="35">
        <v>6275</v>
      </c>
      <c r="J9" s="35">
        <v>6292</v>
      </c>
      <c r="K9" s="35">
        <v>6321</v>
      </c>
      <c r="L9" s="56">
        <v>6450</v>
      </c>
      <c r="M9" s="235">
        <f t="shared" si="0"/>
        <v>129</v>
      </c>
      <c r="N9" s="90">
        <f t="shared" si="1"/>
        <v>2.0408163265306145E-2</v>
      </c>
      <c r="O9" s="237">
        <f t="shared" si="2"/>
        <v>245</v>
      </c>
      <c r="P9" s="90">
        <f t="shared" si="3"/>
        <v>3.948428686543104E-2</v>
      </c>
      <c r="Q9" s="237">
        <f t="shared" si="4"/>
        <v>360</v>
      </c>
      <c r="R9" s="94">
        <f t="shared" si="5"/>
        <v>5.9113300492610765E-2</v>
      </c>
    </row>
    <row r="10" spans="1:18" ht="17.25" customHeight="1" x14ac:dyDescent="0.25">
      <c r="A10" s="30" t="s">
        <v>14</v>
      </c>
      <c r="B10" s="35">
        <v>3363</v>
      </c>
      <c r="C10" s="35">
        <v>3354</v>
      </c>
      <c r="D10" s="35">
        <v>3328</v>
      </c>
      <c r="E10" s="35">
        <v>3357</v>
      </c>
      <c r="F10" s="35">
        <v>3366</v>
      </c>
      <c r="G10" s="35">
        <v>3300</v>
      </c>
      <c r="H10" s="35">
        <v>3256</v>
      </c>
      <c r="I10" s="35">
        <v>3236</v>
      </c>
      <c r="J10" s="35">
        <v>3154</v>
      </c>
      <c r="K10" s="35">
        <v>3127</v>
      </c>
      <c r="L10" s="56">
        <v>3126</v>
      </c>
      <c r="M10" s="235">
        <f t="shared" si="0"/>
        <v>-1</v>
      </c>
      <c r="N10" s="90">
        <f t="shared" si="1"/>
        <v>-3.1979533098813739E-4</v>
      </c>
      <c r="O10" s="237">
        <f t="shared" si="2"/>
        <v>-174</v>
      </c>
      <c r="P10" s="90">
        <f t="shared" si="3"/>
        <v>-5.2727272727272734E-2</v>
      </c>
      <c r="Q10" s="237">
        <f t="shared" si="4"/>
        <v>-237</v>
      </c>
      <c r="R10" s="94">
        <f t="shared" si="5"/>
        <v>-7.0472792149866237E-2</v>
      </c>
    </row>
    <row r="11" spans="1:18" ht="17.25" customHeight="1" x14ac:dyDescent="0.25">
      <c r="A11" s="30" t="s">
        <v>15</v>
      </c>
      <c r="B11" s="35">
        <v>8193</v>
      </c>
      <c r="C11" s="35">
        <v>8111</v>
      </c>
      <c r="D11" s="35">
        <v>8005</v>
      </c>
      <c r="E11" s="35">
        <v>8103</v>
      </c>
      <c r="F11" s="35">
        <v>8182</v>
      </c>
      <c r="G11" s="35">
        <v>8167</v>
      </c>
      <c r="H11" s="35">
        <v>8042</v>
      </c>
      <c r="I11" s="35">
        <v>8025</v>
      </c>
      <c r="J11" s="35">
        <v>8050</v>
      </c>
      <c r="K11" s="35">
        <v>8175</v>
      </c>
      <c r="L11" s="56">
        <v>8416</v>
      </c>
      <c r="M11" s="235">
        <f t="shared" si="0"/>
        <v>241</v>
      </c>
      <c r="N11" s="90">
        <f t="shared" si="1"/>
        <v>2.9480122324158975E-2</v>
      </c>
      <c r="O11" s="237">
        <f t="shared" si="2"/>
        <v>249</v>
      </c>
      <c r="P11" s="90">
        <f t="shared" si="3"/>
        <v>3.0488551487694471E-2</v>
      </c>
      <c r="Q11" s="237">
        <f t="shared" si="4"/>
        <v>223</v>
      </c>
      <c r="R11" s="94">
        <f t="shared" si="5"/>
        <v>2.7218357134138893E-2</v>
      </c>
    </row>
    <row r="12" spans="1:18" ht="17.25" customHeight="1" x14ac:dyDescent="0.25">
      <c r="A12" s="30" t="s">
        <v>16</v>
      </c>
      <c r="B12" s="35">
        <v>4340</v>
      </c>
      <c r="C12" s="35">
        <v>4211</v>
      </c>
      <c r="D12" s="35">
        <v>4086</v>
      </c>
      <c r="E12" s="35">
        <v>4036</v>
      </c>
      <c r="F12" s="35">
        <v>3956</v>
      </c>
      <c r="G12" s="35">
        <v>3984</v>
      </c>
      <c r="H12" s="35">
        <v>4014</v>
      </c>
      <c r="I12" s="35">
        <v>4034</v>
      </c>
      <c r="J12" s="35">
        <v>4055</v>
      </c>
      <c r="K12" s="35">
        <v>4025</v>
      </c>
      <c r="L12" s="56">
        <v>4130</v>
      </c>
      <c r="M12" s="235">
        <f t="shared" si="0"/>
        <v>105</v>
      </c>
      <c r="N12" s="90">
        <f t="shared" si="1"/>
        <v>2.6086956521739202E-2</v>
      </c>
      <c r="O12" s="237">
        <f t="shared" si="2"/>
        <v>146</v>
      </c>
      <c r="P12" s="90">
        <f t="shared" si="3"/>
        <v>3.6646586345381538E-2</v>
      </c>
      <c r="Q12" s="237">
        <f t="shared" si="4"/>
        <v>-210</v>
      </c>
      <c r="R12" s="94">
        <f t="shared" si="5"/>
        <v>-4.8387096774193505E-2</v>
      </c>
    </row>
    <row r="13" spans="1:18" ht="17.25" customHeight="1" x14ac:dyDescent="0.25">
      <c r="A13" s="30" t="s">
        <v>17</v>
      </c>
      <c r="B13" s="35">
        <v>6847</v>
      </c>
      <c r="C13" s="35">
        <v>6689</v>
      </c>
      <c r="D13" s="35">
        <v>6647</v>
      </c>
      <c r="E13" s="35">
        <v>6604</v>
      </c>
      <c r="F13" s="35">
        <v>6695</v>
      </c>
      <c r="G13" s="35">
        <v>6683</v>
      </c>
      <c r="H13" s="35">
        <v>6646</v>
      </c>
      <c r="I13" s="35">
        <v>6699</v>
      </c>
      <c r="J13" s="35">
        <v>6705</v>
      </c>
      <c r="K13" s="35">
        <v>6767</v>
      </c>
      <c r="L13" s="56">
        <v>6823</v>
      </c>
      <c r="M13" s="235">
        <f t="shared" si="0"/>
        <v>56</v>
      </c>
      <c r="N13" s="90">
        <f t="shared" si="1"/>
        <v>8.2754544111127704E-3</v>
      </c>
      <c r="O13" s="237">
        <f t="shared" si="2"/>
        <v>140</v>
      </c>
      <c r="P13" s="90">
        <f t="shared" si="3"/>
        <v>2.094867574442616E-2</v>
      </c>
      <c r="Q13" s="237">
        <f t="shared" si="4"/>
        <v>-24</v>
      </c>
      <c r="R13" s="94">
        <f t="shared" si="5"/>
        <v>-3.505184752446322E-3</v>
      </c>
    </row>
    <row r="14" spans="1:18" ht="17.25" customHeight="1" x14ac:dyDescent="0.25">
      <c r="A14" s="30" t="s">
        <v>18</v>
      </c>
      <c r="B14" s="35">
        <v>6014</v>
      </c>
      <c r="C14" s="35">
        <v>5987</v>
      </c>
      <c r="D14" s="35">
        <v>5939</v>
      </c>
      <c r="E14" s="35">
        <v>6003</v>
      </c>
      <c r="F14" s="35">
        <v>6044</v>
      </c>
      <c r="G14" s="35">
        <v>5944</v>
      </c>
      <c r="H14" s="35">
        <v>5994</v>
      </c>
      <c r="I14" s="35">
        <v>5981</v>
      </c>
      <c r="J14" s="35">
        <v>5938</v>
      </c>
      <c r="K14" s="35">
        <v>5989</v>
      </c>
      <c r="L14" s="56">
        <v>6007</v>
      </c>
      <c r="M14" s="235">
        <f t="shared" si="0"/>
        <v>18</v>
      </c>
      <c r="N14" s="90">
        <f t="shared" si="1"/>
        <v>3.0055101018533481E-3</v>
      </c>
      <c r="O14" s="237">
        <f t="shared" si="2"/>
        <v>63</v>
      </c>
      <c r="P14" s="90">
        <f t="shared" si="3"/>
        <v>1.0598923283983819E-2</v>
      </c>
      <c r="Q14" s="237">
        <f t="shared" si="4"/>
        <v>-7</v>
      </c>
      <c r="R14" s="94">
        <f t="shared" si="5"/>
        <v>-1.1639507815097705E-3</v>
      </c>
    </row>
    <row r="15" spans="1:18" ht="17.25" customHeight="1" x14ac:dyDescent="0.25">
      <c r="A15" s="30" t="s">
        <v>19</v>
      </c>
      <c r="B15" s="35">
        <v>6120</v>
      </c>
      <c r="C15" s="35">
        <v>6063</v>
      </c>
      <c r="D15" s="35">
        <v>6101</v>
      </c>
      <c r="E15" s="35">
        <v>6117</v>
      </c>
      <c r="F15" s="35">
        <v>6130</v>
      </c>
      <c r="G15" s="35">
        <v>6191</v>
      </c>
      <c r="H15" s="35">
        <v>6191</v>
      </c>
      <c r="I15" s="35">
        <v>6146</v>
      </c>
      <c r="J15" s="35">
        <v>6184</v>
      </c>
      <c r="K15" s="35">
        <v>6176</v>
      </c>
      <c r="L15" s="56">
        <v>6282</v>
      </c>
      <c r="M15" s="235">
        <f t="shared" si="0"/>
        <v>106</v>
      </c>
      <c r="N15" s="90">
        <f t="shared" si="1"/>
        <v>1.7163212435233222E-2</v>
      </c>
      <c r="O15" s="237">
        <f t="shared" si="2"/>
        <v>91</v>
      </c>
      <c r="P15" s="90">
        <f t="shared" si="3"/>
        <v>1.4698756259085677E-2</v>
      </c>
      <c r="Q15" s="237">
        <f t="shared" si="4"/>
        <v>162</v>
      </c>
      <c r="R15" s="94">
        <f t="shared" si="5"/>
        <v>2.6470588235294024E-2</v>
      </c>
    </row>
    <row r="16" spans="1:18" ht="17.25" customHeight="1" x14ac:dyDescent="0.25">
      <c r="A16" s="30" t="s">
        <v>20</v>
      </c>
      <c r="B16" s="35">
        <v>15639</v>
      </c>
      <c r="C16" s="35">
        <v>15182</v>
      </c>
      <c r="D16" s="35">
        <v>15061</v>
      </c>
      <c r="E16" s="35">
        <v>15159</v>
      </c>
      <c r="F16" s="35">
        <v>15291</v>
      </c>
      <c r="G16" s="35">
        <v>15471</v>
      </c>
      <c r="H16" s="35">
        <v>15580</v>
      </c>
      <c r="I16" s="35">
        <v>15608</v>
      </c>
      <c r="J16" s="35">
        <v>15799</v>
      </c>
      <c r="K16" s="35">
        <v>16001</v>
      </c>
      <c r="L16" s="56">
        <v>16258</v>
      </c>
      <c r="M16" s="235">
        <f t="shared" si="0"/>
        <v>257</v>
      </c>
      <c r="N16" s="90">
        <f t="shared" si="1"/>
        <v>1.6061496156490218E-2</v>
      </c>
      <c r="O16" s="237">
        <f t="shared" si="2"/>
        <v>787</v>
      </c>
      <c r="P16" s="90">
        <f t="shared" si="3"/>
        <v>5.0869368495895628E-2</v>
      </c>
      <c r="Q16" s="237">
        <f t="shared" si="4"/>
        <v>619</v>
      </c>
      <c r="R16" s="94">
        <f t="shared" si="5"/>
        <v>3.9580535839887521E-2</v>
      </c>
    </row>
    <row r="17" spans="1:18" ht="17.25" customHeight="1" x14ac:dyDescent="0.25">
      <c r="A17" s="30" t="s">
        <v>21</v>
      </c>
      <c r="B17" s="35">
        <v>8684</v>
      </c>
      <c r="C17" s="35">
        <v>8463</v>
      </c>
      <c r="D17" s="35">
        <v>8336</v>
      </c>
      <c r="E17" s="35">
        <v>8280</v>
      </c>
      <c r="F17" s="35">
        <v>8135</v>
      </c>
      <c r="G17" s="35">
        <v>8117</v>
      </c>
      <c r="H17" s="35">
        <v>8112</v>
      </c>
      <c r="I17" s="35">
        <v>8087</v>
      </c>
      <c r="J17" s="35">
        <v>8148</v>
      </c>
      <c r="K17" s="35">
        <v>8118</v>
      </c>
      <c r="L17" s="56">
        <v>8188</v>
      </c>
      <c r="M17" s="235">
        <f t="shared" si="0"/>
        <v>70</v>
      </c>
      <c r="N17" s="90">
        <f t="shared" si="1"/>
        <v>8.6228135008623585E-3</v>
      </c>
      <c r="O17" s="237">
        <f t="shared" si="2"/>
        <v>71</v>
      </c>
      <c r="P17" s="90">
        <f t="shared" si="3"/>
        <v>8.7470740421338178E-3</v>
      </c>
      <c r="Q17" s="237">
        <f t="shared" si="4"/>
        <v>-496</v>
      </c>
      <c r="R17" s="94">
        <f t="shared" si="5"/>
        <v>-5.7116536158452358E-2</v>
      </c>
    </row>
    <row r="18" spans="1:18" ht="17.25" customHeight="1" x14ac:dyDescent="0.25">
      <c r="A18" s="30" t="s">
        <v>22</v>
      </c>
      <c r="B18" s="35">
        <v>7377</v>
      </c>
      <c r="C18" s="35">
        <v>7194</v>
      </c>
      <c r="D18" s="35">
        <v>7109</v>
      </c>
      <c r="E18" s="35">
        <v>7084</v>
      </c>
      <c r="F18" s="35">
        <v>7155</v>
      </c>
      <c r="G18" s="35">
        <v>7192</v>
      </c>
      <c r="H18" s="35">
        <v>7252</v>
      </c>
      <c r="I18" s="35">
        <v>7280</v>
      </c>
      <c r="J18" s="35">
        <v>7282</v>
      </c>
      <c r="K18" s="35">
        <v>7348</v>
      </c>
      <c r="L18" s="56">
        <v>7421</v>
      </c>
      <c r="M18" s="235">
        <f t="shared" si="0"/>
        <v>73</v>
      </c>
      <c r="N18" s="90">
        <f t="shared" si="1"/>
        <v>9.9346761023406671E-3</v>
      </c>
      <c r="O18" s="237">
        <f t="shared" si="2"/>
        <v>229</v>
      </c>
      <c r="P18" s="90">
        <f t="shared" si="3"/>
        <v>3.1840934371524021E-2</v>
      </c>
      <c r="Q18" s="237">
        <f t="shared" si="4"/>
        <v>44</v>
      </c>
      <c r="R18" s="94">
        <f t="shared" si="5"/>
        <v>5.9644842076724824E-3</v>
      </c>
    </row>
    <row r="19" spans="1:18" ht="17.25" customHeight="1" thickBot="1" x14ac:dyDescent="0.3">
      <c r="A19" s="29" t="s">
        <v>23</v>
      </c>
      <c r="B19" s="38">
        <v>14813</v>
      </c>
      <c r="C19" s="38">
        <v>14159</v>
      </c>
      <c r="D19" s="38">
        <v>13852</v>
      </c>
      <c r="E19" s="38">
        <v>13672</v>
      </c>
      <c r="F19" s="38">
        <v>13512</v>
      </c>
      <c r="G19" s="38">
        <v>13421</v>
      </c>
      <c r="H19" s="38">
        <v>13381</v>
      </c>
      <c r="I19" s="38">
        <v>13432</v>
      </c>
      <c r="J19" s="38">
        <v>13606</v>
      </c>
      <c r="K19" s="38">
        <v>13751</v>
      </c>
      <c r="L19" s="57">
        <v>14098</v>
      </c>
      <c r="M19" s="236">
        <f t="shared" si="0"/>
        <v>347</v>
      </c>
      <c r="N19" s="96">
        <f t="shared" si="1"/>
        <v>2.5234528397934719E-2</v>
      </c>
      <c r="O19" s="238">
        <f t="shared" si="2"/>
        <v>677</v>
      </c>
      <c r="P19" s="96">
        <f t="shared" si="3"/>
        <v>5.044333507190224E-2</v>
      </c>
      <c r="Q19" s="238">
        <f t="shared" si="4"/>
        <v>-715</v>
      </c>
      <c r="R19" s="100">
        <f t="shared" si="5"/>
        <v>-4.8268412880577816E-2</v>
      </c>
    </row>
    <row r="20" spans="1:18" s="5" customFormat="1" ht="17.25" customHeight="1" x14ac:dyDescent="0.25">
      <c r="A20" s="195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/>
  </sheetViews>
  <sheetFormatPr defaultRowHeight="15" x14ac:dyDescent="0.25"/>
  <cols>
    <col min="1" max="1" width="19" customWidth="1"/>
    <col min="2" max="12" width="6.7109375" customWidth="1"/>
    <col min="13" max="18" width="6.28515625" customWidth="1"/>
  </cols>
  <sheetData>
    <row r="1" spans="1:21" x14ac:dyDescent="0.25">
      <c r="A1" s="18" t="s">
        <v>168</v>
      </c>
      <c r="B1" s="19"/>
      <c r="C1" s="19"/>
      <c r="D1" s="19"/>
      <c r="E1" s="15"/>
      <c r="F1" s="15"/>
      <c r="G1" s="15"/>
      <c r="H1" s="15"/>
      <c r="I1" s="15"/>
      <c r="J1" s="8"/>
      <c r="K1" s="121"/>
      <c r="L1" s="8"/>
      <c r="M1" s="8"/>
      <c r="N1" s="8"/>
      <c r="O1" s="8"/>
      <c r="P1" s="8"/>
      <c r="Q1" s="8"/>
      <c r="R1" s="8"/>
      <c r="S1" s="8"/>
      <c r="T1" s="8"/>
    </row>
    <row r="2" spans="1:21" ht="15.75" thickBot="1" x14ac:dyDescent="0.3">
      <c r="A2" s="53" t="s">
        <v>55</v>
      </c>
      <c r="B2" s="32"/>
      <c r="C2" s="3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</row>
    <row r="3" spans="1:21" ht="30.75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  <c r="S3" s="201"/>
      <c r="T3" s="201"/>
    </row>
    <row r="4" spans="1:21" ht="15.75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  <c r="S4" s="201"/>
      <c r="T4" s="201"/>
    </row>
    <row r="5" spans="1:21" x14ac:dyDescent="0.25">
      <c r="A5" s="28" t="s">
        <v>9</v>
      </c>
      <c r="B5" s="54">
        <v>49369</v>
      </c>
      <c r="C5" s="54">
        <v>47734</v>
      </c>
      <c r="D5" s="54">
        <v>47138</v>
      </c>
      <c r="E5" s="54">
        <v>47516</v>
      </c>
      <c r="F5" s="54">
        <v>48138</v>
      </c>
      <c r="G5" s="54">
        <v>48339</v>
      </c>
      <c r="H5" s="54">
        <v>48461</v>
      </c>
      <c r="I5" s="54">
        <v>48642</v>
      </c>
      <c r="J5" s="54">
        <v>49341</v>
      </c>
      <c r="K5" s="54">
        <v>50554</v>
      </c>
      <c r="L5" s="55">
        <v>52469</v>
      </c>
      <c r="M5" s="83">
        <f>L5-K5</f>
        <v>1915</v>
      </c>
      <c r="N5" s="84">
        <f>L5/K5-1</f>
        <v>3.7880286426395626E-2</v>
      </c>
      <c r="O5" s="85">
        <f>L5-G5</f>
        <v>4130</v>
      </c>
      <c r="P5" s="86">
        <f>L5/G5-1</f>
        <v>8.5438258962742264E-2</v>
      </c>
      <c r="Q5" s="87">
        <f>L5-B5</f>
        <v>3100</v>
      </c>
      <c r="R5" s="88">
        <f>L5/B5-1</f>
        <v>6.2792440600376809E-2</v>
      </c>
      <c r="S5" s="201"/>
      <c r="T5" s="201"/>
    </row>
    <row r="6" spans="1:21" x14ac:dyDescent="0.25">
      <c r="A6" s="30" t="s">
        <v>10</v>
      </c>
      <c r="B6" s="35">
        <v>7601</v>
      </c>
      <c r="C6" s="35">
        <v>7199</v>
      </c>
      <c r="D6" s="35">
        <v>6961</v>
      </c>
      <c r="E6" s="35">
        <v>6994</v>
      </c>
      <c r="F6" s="35">
        <v>7218</v>
      </c>
      <c r="G6" s="35">
        <v>7306</v>
      </c>
      <c r="H6" s="35">
        <v>7379</v>
      </c>
      <c r="I6" s="35">
        <v>7412</v>
      </c>
      <c r="J6" s="35">
        <v>7677</v>
      </c>
      <c r="K6" s="35">
        <v>8136</v>
      </c>
      <c r="L6" s="56">
        <v>8852</v>
      </c>
      <c r="M6" s="89">
        <f t="shared" ref="M6:M19" si="0">L6-K6</f>
        <v>716</v>
      </c>
      <c r="N6" s="90">
        <f t="shared" ref="N6:N19" si="1">L6/K6-1</f>
        <v>8.8003933136676427E-2</v>
      </c>
      <c r="O6" s="91">
        <f t="shared" ref="O6:O19" si="2">L6-G6</f>
        <v>1546</v>
      </c>
      <c r="P6" s="92">
        <f t="shared" ref="P6:P19" si="3">L6/G6-1</f>
        <v>0.21160689843963865</v>
      </c>
      <c r="Q6" s="93">
        <f t="shared" ref="Q6:Q19" si="4">L6-B6</f>
        <v>1251</v>
      </c>
      <c r="R6" s="94">
        <f t="shared" ref="R6:R19" si="5">L6/B6-1</f>
        <v>0.16458360742007638</v>
      </c>
      <c r="S6" s="201"/>
      <c r="T6" s="201"/>
      <c r="U6" s="242"/>
    </row>
    <row r="7" spans="1:21" x14ac:dyDescent="0.25">
      <c r="A7" s="30" t="s">
        <v>11</v>
      </c>
      <c r="B7" s="35">
        <v>4418</v>
      </c>
      <c r="C7" s="35">
        <v>4362</v>
      </c>
      <c r="D7" s="35">
        <v>4404</v>
      </c>
      <c r="E7" s="35">
        <v>4373</v>
      </c>
      <c r="F7" s="35">
        <v>4477</v>
      </c>
      <c r="G7" s="35">
        <v>4489</v>
      </c>
      <c r="H7" s="35">
        <v>4517</v>
      </c>
      <c r="I7" s="35">
        <v>4666</v>
      </c>
      <c r="J7" s="35">
        <v>4777</v>
      </c>
      <c r="K7" s="35">
        <v>4960</v>
      </c>
      <c r="L7" s="56">
        <v>5159</v>
      </c>
      <c r="M7" s="89">
        <f t="shared" si="0"/>
        <v>199</v>
      </c>
      <c r="N7" s="90">
        <f t="shared" si="1"/>
        <v>4.0120967741935409E-2</v>
      </c>
      <c r="O7" s="91">
        <f t="shared" si="2"/>
        <v>670</v>
      </c>
      <c r="P7" s="92">
        <f t="shared" si="3"/>
        <v>0.14925373134328357</v>
      </c>
      <c r="Q7" s="93">
        <f t="shared" si="4"/>
        <v>741</v>
      </c>
      <c r="R7" s="94">
        <f t="shared" si="5"/>
        <v>0.16772295156179262</v>
      </c>
      <c r="S7" s="201"/>
      <c r="T7" s="201"/>
    </row>
    <row r="8" spans="1:21" x14ac:dyDescent="0.25">
      <c r="A8" s="30" t="s">
        <v>12</v>
      </c>
      <c r="B8" s="35">
        <v>3056</v>
      </c>
      <c r="C8" s="35">
        <v>2942</v>
      </c>
      <c r="D8" s="35">
        <v>2812</v>
      </c>
      <c r="E8" s="35">
        <v>2787</v>
      </c>
      <c r="F8" s="35">
        <v>2785</v>
      </c>
      <c r="G8" s="35">
        <v>2779</v>
      </c>
      <c r="H8" s="35">
        <v>2769</v>
      </c>
      <c r="I8" s="35">
        <v>2772</v>
      </c>
      <c r="J8" s="35">
        <v>2782</v>
      </c>
      <c r="K8" s="35">
        <v>2834</v>
      </c>
      <c r="L8" s="56">
        <v>2926</v>
      </c>
      <c r="M8" s="122">
        <f t="shared" si="0"/>
        <v>92</v>
      </c>
      <c r="N8" s="90">
        <f t="shared" si="1"/>
        <v>3.2462949894142445E-2</v>
      </c>
      <c r="O8" s="91">
        <f t="shared" si="2"/>
        <v>147</v>
      </c>
      <c r="P8" s="92">
        <f t="shared" si="3"/>
        <v>5.2896725440806147E-2</v>
      </c>
      <c r="Q8" s="93">
        <f t="shared" si="4"/>
        <v>-130</v>
      </c>
      <c r="R8" s="94">
        <f t="shared" si="5"/>
        <v>-4.2539267015706761E-2</v>
      </c>
      <c r="S8" s="201"/>
      <c r="T8" s="201"/>
    </row>
    <row r="9" spans="1:21" x14ac:dyDescent="0.25">
      <c r="A9" s="30" t="s">
        <v>13</v>
      </c>
      <c r="B9" s="35">
        <v>1572</v>
      </c>
      <c r="C9" s="35">
        <v>1540</v>
      </c>
      <c r="D9" s="35">
        <v>1565</v>
      </c>
      <c r="E9" s="35">
        <v>1601</v>
      </c>
      <c r="F9" s="35">
        <v>1650</v>
      </c>
      <c r="G9" s="35">
        <v>1748</v>
      </c>
      <c r="H9" s="35">
        <v>1776</v>
      </c>
      <c r="I9" s="35">
        <v>1781</v>
      </c>
      <c r="J9" s="35">
        <v>1808</v>
      </c>
      <c r="K9" s="35">
        <v>1821</v>
      </c>
      <c r="L9" s="56">
        <v>1899</v>
      </c>
      <c r="M9" s="89">
        <f t="shared" si="0"/>
        <v>78</v>
      </c>
      <c r="N9" s="90">
        <f t="shared" si="1"/>
        <v>4.2833607907742932E-2</v>
      </c>
      <c r="O9" s="91">
        <f t="shared" si="2"/>
        <v>151</v>
      </c>
      <c r="P9" s="92">
        <f t="shared" si="3"/>
        <v>8.6384439359267651E-2</v>
      </c>
      <c r="Q9" s="93">
        <f t="shared" si="4"/>
        <v>327</v>
      </c>
      <c r="R9" s="94">
        <f t="shared" si="5"/>
        <v>0.20801526717557262</v>
      </c>
      <c r="S9" s="201"/>
      <c r="T9" s="201"/>
    </row>
    <row r="10" spans="1:21" x14ac:dyDescent="0.25">
      <c r="A10" s="30" t="s">
        <v>14</v>
      </c>
      <c r="B10" s="35">
        <v>921</v>
      </c>
      <c r="C10" s="35">
        <v>890</v>
      </c>
      <c r="D10" s="35">
        <v>849</v>
      </c>
      <c r="E10" s="35">
        <v>849</v>
      </c>
      <c r="F10" s="35">
        <v>838</v>
      </c>
      <c r="G10" s="35">
        <v>814</v>
      </c>
      <c r="H10" s="35">
        <v>783</v>
      </c>
      <c r="I10" s="35">
        <v>764</v>
      </c>
      <c r="J10" s="35">
        <v>739</v>
      </c>
      <c r="K10" s="35">
        <v>733</v>
      </c>
      <c r="L10" s="56">
        <v>738</v>
      </c>
      <c r="M10" s="89">
        <f>L10-K10</f>
        <v>5</v>
      </c>
      <c r="N10" s="90">
        <f t="shared" si="1"/>
        <v>6.8212824010913664E-3</v>
      </c>
      <c r="O10" s="91">
        <f t="shared" si="2"/>
        <v>-76</v>
      </c>
      <c r="P10" s="92">
        <f t="shared" si="3"/>
        <v>-9.3366093366093361E-2</v>
      </c>
      <c r="Q10" s="93">
        <f t="shared" si="4"/>
        <v>-183</v>
      </c>
      <c r="R10" s="94">
        <f t="shared" si="5"/>
        <v>-0.19869706840390877</v>
      </c>
      <c r="S10" s="201"/>
      <c r="T10" s="201"/>
    </row>
    <row r="11" spans="1:21" x14ac:dyDescent="0.25">
      <c r="A11" s="30" t="s">
        <v>15</v>
      </c>
      <c r="B11" s="35">
        <v>3387</v>
      </c>
      <c r="C11" s="35">
        <v>3319</v>
      </c>
      <c r="D11" s="35">
        <v>3275</v>
      </c>
      <c r="E11" s="35">
        <v>3379</v>
      </c>
      <c r="F11" s="35">
        <v>3447</v>
      </c>
      <c r="G11" s="35">
        <v>3472</v>
      </c>
      <c r="H11" s="35">
        <v>3376</v>
      </c>
      <c r="I11" s="35">
        <v>3380</v>
      </c>
      <c r="J11" s="35">
        <v>3407</v>
      </c>
      <c r="K11" s="35">
        <v>3536</v>
      </c>
      <c r="L11" s="56">
        <v>3674</v>
      </c>
      <c r="M11" s="89">
        <f t="shared" si="0"/>
        <v>138</v>
      </c>
      <c r="N11" s="90">
        <f t="shared" si="1"/>
        <v>3.9027149321267052E-2</v>
      </c>
      <c r="O11" s="91">
        <f t="shared" si="2"/>
        <v>202</v>
      </c>
      <c r="P11" s="92">
        <f t="shared" si="3"/>
        <v>5.8179723502304048E-2</v>
      </c>
      <c r="Q11" s="93">
        <f t="shared" si="4"/>
        <v>287</v>
      </c>
      <c r="R11" s="94">
        <f t="shared" si="5"/>
        <v>8.4735754354886339E-2</v>
      </c>
      <c r="S11" s="201"/>
      <c r="T11" s="201"/>
    </row>
    <row r="12" spans="1:21" x14ac:dyDescent="0.25">
      <c r="A12" s="30" t="s">
        <v>16</v>
      </c>
      <c r="B12" s="35">
        <v>1486</v>
      </c>
      <c r="C12" s="35">
        <v>1489</v>
      </c>
      <c r="D12" s="35">
        <v>1421</v>
      </c>
      <c r="E12" s="35">
        <v>1415</v>
      </c>
      <c r="F12" s="35">
        <v>1429</v>
      </c>
      <c r="G12" s="35">
        <v>1443</v>
      </c>
      <c r="H12" s="35">
        <v>1543</v>
      </c>
      <c r="I12" s="35">
        <v>1596</v>
      </c>
      <c r="J12" s="35">
        <v>1625</v>
      </c>
      <c r="K12" s="35">
        <v>1618</v>
      </c>
      <c r="L12" s="56">
        <v>1651</v>
      </c>
      <c r="M12" s="89">
        <f t="shared" si="0"/>
        <v>33</v>
      </c>
      <c r="N12" s="90">
        <f t="shared" si="1"/>
        <v>2.0395550061804713E-2</v>
      </c>
      <c r="O12" s="91">
        <f t="shared" si="2"/>
        <v>208</v>
      </c>
      <c r="P12" s="92">
        <f t="shared" si="3"/>
        <v>0.14414414414414423</v>
      </c>
      <c r="Q12" s="93">
        <f t="shared" si="4"/>
        <v>165</v>
      </c>
      <c r="R12" s="94">
        <f t="shared" si="5"/>
        <v>0.11103633916554512</v>
      </c>
      <c r="S12" s="201"/>
      <c r="T12" s="201"/>
    </row>
    <row r="13" spans="1:21" x14ac:dyDescent="0.25">
      <c r="A13" s="30" t="s">
        <v>17</v>
      </c>
      <c r="B13" s="35">
        <v>2588</v>
      </c>
      <c r="C13" s="35">
        <v>2499</v>
      </c>
      <c r="D13" s="35">
        <v>2501</v>
      </c>
      <c r="E13" s="35">
        <v>2490</v>
      </c>
      <c r="F13" s="35">
        <v>2539</v>
      </c>
      <c r="G13" s="35">
        <v>2504</v>
      </c>
      <c r="H13" s="35">
        <v>2480</v>
      </c>
      <c r="I13" s="35">
        <v>2528</v>
      </c>
      <c r="J13" s="35">
        <v>2527</v>
      </c>
      <c r="K13" s="35">
        <v>2586</v>
      </c>
      <c r="L13" s="56">
        <v>2648</v>
      </c>
      <c r="M13" s="89">
        <f t="shared" si="0"/>
        <v>62</v>
      </c>
      <c r="N13" s="90">
        <f t="shared" si="1"/>
        <v>2.3975251353441696E-2</v>
      </c>
      <c r="O13" s="91">
        <f t="shared" si="2"/>
        <v>144</v>
      </c>
      <c r="P13" s="92">
        <f t="shared" si="3"/>
        <v>5.7507987220447365E-2</v>
      </c>
      <c r="Q13" s="93">
        <f t="shared" si="4"/>
        <v>60</v>
      </c>
      <c r="R13" s="94">
        <f t="shared" si="5"/>
        <v>2.3183925811437467E-2</v>
      </c>
      <c r="S13" s="201"/>
      <c r="T13" s="201"/>
    </row>
    <row r="14" spans="1:21" x14ac:dyDescent="0.25">
      <c r="A14" s="30" t="s">
        <v>18</v>
      </c>
      <c r="B14" s="35">
        <v>2333</v>
      </c>
      <c r="C14" s="35">
        <v>2316</v>
      </c>
      <c r="D14" s="35">
        <v>2276</v>
      </c>
      <c r="E14" s="35">
        <v>2389</v>
      </c>
      <c r="F14" s="35">
        <v>2439</v>
      </c>
      <c r="G14" s="35">
        <v>2396</v>
      </c>
      <c r="H14" s="35">
        <v>2442</v>
      </c>
      <c r="I14" s="35">
        <v>2428</v>
      </c>
      <c r="J14" s="35">
        <v>2414</v>
      </c>
      <c r="K14" s="35">
        <v>2452</v>
      </c>
      <c r="L14" s="56">
        <v>2453</v>
      </c>
      <c r="M14" s="89">
        <f t="shared" si="0"/>
        <v>1</v>
      </c>
      <c r="N14" s="90">
        <f t="shared" si="1"/>
        <v>4.078303425774088E-4</v>
      </c>
      <c r="O14" s="91">
        <f t="shared" si="2"/>
        <v>57</v>
      </c>
      <c r="P14" s="92">
        <f t="shared" si="3"/>
        <v>2.3789649415692837E-2</v>
      </c>
      <c r="Q14" s="93">
        <f t="shared" si="4"/>
        <v>120</v>
      </c>
      <c r="R14" s="94">
        <f t="shared" si="5"/>
        <v>5.1435919417059495E-2</v>
      </c>
      <c r="S14" s="201"/>
      <c r="T14" s="201"/>
    </row>
    <row r="15" spans="1:21" x14ac:dyDescent="0.25">
      <c r="A15" s="30" t="s">
        <v>19</v>
      </c>
      <c r="B15" s="35">
        <v>2393</v>
      </c>
      <c r="C15" s="35">
        <v>2384</v>
      </c>
      <c r="D15" s="35">
        <v>2419</v>
      </c>
      <c r="E15" s="35">
        <v>2481</v>
      </c>
      <c r="F15" s="35">
        <v>2527</v>
      </c>
      <c r="G15" s="35">
        <v>2554</v>
      </c>
      <c r="H15" s="35">
        <v>2527</v>
      </c>
      <c r="I15" s="35">
        <v>2472</v>
      </c>
      <c r="J15" s="35">
        <v>2486</v>
      </c>
      <c r="K15" s="35">
        <v>2489</v>
      </c>
      <c r="L15" s="56">
        <v>2586</v>
      </c>
      <c r="M15" s="89">
        <f t="shared" si="0"/>
        <v>97</v>
      </c>
      <c r="N15" s="90">
        <f t="shared" si="1"/>
        <v>3.8971474487746072E-2</v>
      </c>
      <c r="O15" s="91">
        <f t="shared" si="2"/>
        <v>32</v>
      </c>
      <c r="P15" s="92">
        <f t="shared" si="3"/>
        <v>1.2529365700861383E-2</v>
      </c>
      <c r="Q15" s="93">
        <f t="shared" si="4"/>
        <v>193</v>
      </c>
      <c r="R15" s="94">
        <f t="shared" si="5"/>
        <v>8.0651901379022117E-2</v>
      </c>
      <c r="S15" s="201"/>
      <c r="T15" s="201"/>
    </row>
    <row r="16" spans="1:21" x14ac:dyDescent="0.25">
      <c r="A16" s="30" t="s">
        <v>20</v>
      </c>
      <c r="B16" s="35">
        <v>6111</v>
      </c>
      <c r="C16" s="35">
        <v>5910</v>
      </c>
      <c r="D16" s="35">
        <v>5813</v>
      </c>
      <c r="E16" s="35">
        <v>5906</v>
      </c>
      <c r="F16" s="35">
        <v>5988</v>
      </c>
      <c r="G16" s="35">
        <v>6064</v>
      </c>
      <c r="H16" s="35">
        <v>6122</v>
      </c>
      <c r="I16" s="35">
        <v>6157</v>
      </c>
      <c r="J16" s="35">
        <v>6330</v>
      </c>
      <c r="K16" s="35">
        <v>6449</v>
      </c>
      <c r="L16" s="56">
        <v>6658</v>
      </c>
      <c r="M16" s="89">
        <f t="shared" si="0"/>
        <v>209</v>
      </c>
      <c r="N16" s="90">
        <f t="shared" si="1"/>
        <v>3.2408125290742662E-2</v>
      </c>
      <c r="O16" s="91">
        <f t="shared" si="2"/>
        <v>594</v>
      </c>
      <c r="P16" s="92">
        <f t="shared" si="3"/>
        <v>9.7955145118733489E-2</v>
      </c>
      <c r="Q16" s="93">
        <f t="shared" si="4"/>
        <v>547</v>
      </c>
      <c r="R16" s="94">
        <f t="shared" si="5"/>
        <v>8.9510718376697662E-2</v>
      </c>
      <c r="S16" s="201"/>
      <c r="T16" s="201"/>
    </row>
    <row r="17" spans="1:20" x14ac:dyDescent="0.25">
      <c r="A17" s="30" t="s">
        <v>21</v>
      </c>
      <c r="B17" s="35">
        <v>3064</v>
      </c>
      <c r="C17" s="35">
        <v>2885</v>
      </c>
      <c r="D17" s="35">
        <v>2835</v>
      </c>
      <c r="E17" s="35">
        <v>2867</v>
      </c>
      <c r="F17" s="35">
        <v>2874</v>
      </c>
      <c r="G17" s="35">
        <v>2902</v>
      </c>
      <c r="H17" s="35">
        <v>2904</v>
      </c>
      <c r="I17" s="35">
        <v>2906</v>
      </c>
      <c r="J17" s="35">
        <v>2893</v>
      </c>
      <c r="K17" s="35">
        <v>2881</v>
      </c>
      <c r="L17" s="56">
        <v>2920</v>
      </c>
      <c r="M17" s="89">
        <f t="shared" si="0"/>
        <v>39</v>
      </c>
      <c r="N17" s="90">
        <f t="shared" si="1"/>
        <v>1.3536966331135103E-2</v>
      </c>
      <c r="O17" s="91">
        <f t="shared" si="2"/>
        <v>18</v>
      </c>
      <c r="P17" s="92">
        <f t="shared" si="3"/>
        <v>6.2026188835286877E-3</v>
      </c>
      <c r="Q17" s="93">
        <f t="shared" si="4"/>
        <v>-144</v>
      </c>
      <c r="R17" s="94">
        <f t="shared" si="5"/>
        <v>-4.6997389033942572E-2</v>
      </c>
      <c r="S17" s="201"/>
      <c r="T17" s="201"/>
    </row>
    <row r="18" spans="1:20" x14ac:dyDescent="0.25">
      <c r="A18" s="30" t="s">
        <v>22</v>
      </c>
      <c r="B18" s="35">
        <v>3764</v>
      </c>
      <c r="C18" s="35">
        <v>3714</v>
      </c>
      <c r="D18" s="35">
        <v>3747</v>
      </c>
      <c r="E18" s="35">
        <v>3767</v>
      </c>
      <c r="F18" s="35">
        <v>3899</v>
      </c>
      <c r="G18" s="35">
        <v>3949</v>
      </c>
      <c r="H18" s="35">
        <v>4005</v>
      </c>
      <c r="I18" s="35">
        <v>4024</v>
      </c>
      <c r="J18" s="35">
        <v>4026</v>
      </c>
      <c r="K18" s="35">
        <v>4077</v>
      </c>
      <c r="L18" s="56">
        <v>4106</v>
      </c>
      <c r="M18" s="89">
        <f t="shared" si="0"/>
        <v>29</v>
      </c>
      <c r="N18" s="90">
        <f t="shared" si="1"/>
        <v>7.1130733382389622E-3</v>
      </c>
      <c r="O18" s="91">
        <f t="shared" si="2"/>
        <v>157</v>
      </c>
      <c r="P18" s="92">
        <f t="shared" si="3"/>
        <v>3.975690048113445E-2</v>
      </c>
      <c r="Q18" s="93">
        <f t="shared" si="4"/>
        <v>342</v>
      </c>
      <c r="R18" s="94">
        <f t="shared" si="5"/>
        <v>9.0860786397449544E-2</v>
      </c>
      <c r="S18" s="201"/>
      <c r="T18" s="201"/>
    </row>
    <row r="19" spans="1:20" ht="15.75" thickBot="1" x14ac:dyDescent="0.3">
      <c r="A19" s="29" t="s">
        <v>23</v>
      </c>
      <c r="B19" s="38">
        <v>6675</v>
      </c>
      <c r="C19" s="38">
        <v>6285</v>
      </c>
      <c r="D19" s="38">
        <v>6260</v>
      </c>
      <c r="E19" s="38">
        <v>6218</v>
      </c>
      <c r="F19" s="38">
        <v>6028</v>
      </c>
      <c r="G19" s="38">
        <v>5919</v>
      </c>
      <c r="H19" s="38">
        <v>5838</v>
      </c>
      <c r="I19" s="38">
        <v>5756</v>
      </c>
      <c r="J19" s="38">
        <v>5850</v>
      </c>
      <c r="K19" s="38">
        <v>5982</v>
      </c>
      <c r="L19" s="57">
        <v>6199</v>
      </c>
      <c r="M19" s="95">
        <f t="shared" si="0"/>
        <v>217</v>
      </c>
      <c r="N19" s="96">
        <f t="shared" si="1"/>
        <v>3.6275493146104898E-2</v>
      </c>
      <c r="O19" s="97">
        <f t="shared" si="2"/>
        <v>280</v>
      </c>
      <c r="P19" s="98">
        <f t="shared" si="3"/>
        <v>4.7305288055414785E-2</v>
      </c>
      <c r="Q19" s="99">
        <f t="shared" si="4"/>
        <v>-476</v>
      </c>
      <c r="R19" s="100">
        <f t="shared" si="5"/>
        <v>-7.1310861423220961E-2</v>
      </c>
      <c r="S19" s="201"/>
      <c r="T19" s="201"/>
    </row>
    <row r="21" spans="1:20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7.5703125" customWidth="1"/>
    <col min="2" max="12" width="6.7109375" customWidth="1"/>
    <col min="13" max="18" width="6.28515625" customWidth="1"/>
  </cols>
  <sheetData>
    <row r="1" spans="1:18" s="201" customFormat="1" x14ac:dyDescent="0.25">
      <c r="A1" s="18" t="s">
        <v>131</v>
      </c>
      <c r="B1" s="15"/>
      <c r="C1" s="15"/>
      <c r="D1" s="8"/>
      <c r="E1" s="226"/>
      <c r="F1" s="8"/>
      <c r="G1" s="8"/>
      <c r="H1" s="8"/>
      <c r="I1" s="8"/>
      <c r="J1" s="8"/>
      <c r="K1" s="8"/>
      <c r="L1" s="8"/>
    </row>
    <row r="2" spans="1:18" s="201" customFormat="1" ht="15.75" thickBot="1" x14ac:dyDescent="0.3">
      <c r="A2" s="227" t="s">
        <v>55</v>
      </c>
    </row>
    <row r="3" spans="1:18" s="201" customFormat="1" ht="22.5" customHeight="1" x14ac:dyDescent="0.25">
      <c r="A3" s="375" t="s">
        <v>52</v>
      </c>
      <c r="B3" s="384" t="s">
        <v>58</v>
      </c>
      <c r="C3" s="384"/>
      <c r="D3" s="384"/>
      <c r="E3" s="384"/>
      <c r="F3" s="384"/>
      <c r="G3" s="384"/>
      <c r="H3" s="384"/>
      <c r="I3" s="384"/>
      <c r="J3" s="384"/>
      <c r="K3" s="384"/>
      <c r="L3" s="385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s="201" customFormat="1" ht="15.75" thickBot="1" x14ac:dyDescent="0.3">
      <c r="A4" s="376"/>
      <c r="B4" s="146" t="s">
        <v>4</v>
      </c>
      <c r="C4" s="146" t="s">
        <v>5</v>
      </c>
      <c r="D4" s="146" t="s">
        <v>6</v>
      </c>
      <c r="E4" s="146" t="s">
        <v>7</v>
      </c>
      <c r="F4" s="146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205" t="s">
        <v>54</v>
      </c>
      <c r="Q4" s="151" t="s">
        <v>53</v>
      </c>
      <c r="R4" s="164" t="s">
        <v>54</v>
      </c>
    </row>
    <row r="5" spans="1:18" s="201" customFormat="1" x14ac:dyDescent="0.25">
      <c r="A5" s="28" t="s">
        <v>9</v>
      </c>
      <c r="B5" s="186">
        <v>12811</v>
      </c>
      <c r="C5" s="186">
        <v>12648</v>
      </c>
      <c r="D5" s="186">
        <v>12597</v>
      </c>
      <c r="E5" s="186">
        <v>12690</v>
      </c>
      <c r="F5" s="186">
        <v>12879</v>
      </c>
      <c r="G5" s="186">
        <v>12956</v>
      </c>
      <c r="H5" s="186">
        <v>13118</v>
      </c>
      <c r="I5" s="186">
        <v>13368</v>
      </c>
      <c r="J5" s="186">
        <v>13361</v>
      </c>
      <c r="K5" s="186">
        <v>13501</v>
      </c>
      <c r="L5" s="186">
        <v>13623</v>
      </c>
      <c r="M5" s="83">
        <f>L5-K5</f>
        <v>122</v>
      </c>
      <c r="N5" s="84">
        <f>L5/K5-1</f>
        <v>9.0363676764684264E-3</v>
      </c>
      <c r="O5" s="85">
        <f>L5-G5</f>
        <v>667</v>
      </c>
      <c r="P5" s="231">
        <f>L5/G5-1</f>
        <v>5.1481938870021615E-2</v>
      </c>
      <c r="Q5" s="107">
        <f>L5-B5</f>
        <v>812</v>
      </c>
      <c r="R5" s="88">
        <f>L5/B5-1</f>
        <v>6.3383030208414626E-2</v>
      </c>
    </row>
    <row r="6" spans="1:18" s="201" customFormat="1" x14ac:dyDescent="0.25">
      <c r="A6" s="30" t="s">
        <v>10</v>
      </c>
      <c r="B6" s="185">
        <v>3718</v>
      </c>
      <c r="C6" s="185">
        <v>3655</v>
      </c>
      <c r="D6" s="185">
        <v>3667</v>
      </c>
      <c r="E6" s="185">
        <v>3713</v>
      </c>
      <c r="F6" s="185">
        <v>3819</v>
      </c>
      <c r="G6" s="185">
        <v>3815</v>
      </c>
      <c r="H6" s="185">
        <v>3917</v>
      </c>
      <c r="I6" s="185">
        <v>4025</v>
      </c>
      <c r="J6" s="185">
        <v>4105</v>
      </c>
      <c r="K6" s="185">
        <v>4147</v>
      </c>
      <c r="L6" s="185">
        <v>4198</v>
      </c>
      <c r="M6" s="89">
        <f t="shared" ref="M6:M19" si="0">L6-K6</f>
        <v>51</v>
      </c>
      <c r="N6" s="90">
        <f t="shared" ref="N6:N18" si="1">L6/K6-1</f>
        <v>1.2298046780805372E-2</v>
      </c>
      <c r="O6" s="91">
        <f t="shared" ref="O6:O19" si="2">L6-G6</f>
        <v>383</v>
      </c>
      <c r="P6" s="90">
        <f t="shared" ref="P6:P18" si="3">L6/G6-1</f>
        <v>0.10039318479685444</v>
      </c>
      <c r="Q6" s="91">
        <f t="shared" ref="Q6:Q19" si="4">L6-B6</f>
        <v>480</v>
      </c>
      <c r="R6" s="94">
        <f t="shared" ref="R6:R18" si="5">L6/B6-1</f>
        <v>0.12910166756320596</v>
      </c>
    </row>
    <row r="7" spans="1:18" s="201" customFormat="1" x14ac:dyDescent="0.25">
      <c r="A7" s="30" t="s">
        <v>11</v>
      </c>
      <c r="B7" s="185">
        <v>135</v>
      </c>
      <c r="C7" s="185">
        <v>137</v>
      </c>
      <c r="D7" s="185">
        <v>117</v>
      </c>
      <c r="E7" s="185">
        <v>114</v>
      </c>
      <c r="F7" s="185">
        <v>132</v>
      </c>
      <c r="G7" s="185">
        <v>140</v>
      </c>
      <c r="H7" s="185">
        <v>166</v>
      </c>
      <c r="I7" s="185">
        <v>167</v>
      </c>
      <c r="J7" s="185">
        <v>166</v>
      </c>
      <c r="K7" s="185">
        <v>178</v>
      </c>
      <c r="L7" s="185">
        <v>146</v>
      </c>
      <c r="M7" s="89">
        <f t="shared" si="0"/>
        <v>-32</v>
      </c>
      <c r="N7" s="90">
        <f t="shared" si="1"/>
        <v>-0.1797752808988764</v>
      </c>
      <c r="O7" s="91">
        <f t="shared" si="2"/>
        <v>6</v>
      </c>
      <c r="P7" s="90">
        <f t="shared" si="3"/>
        <v>4.2857142857142927E-2</v>
      </c>
      <c r="Q7" s="91">
        <f t="shared" si="4"/>
        <v>11</v>
      </c>
      <c r="R7" s="94">
        <f t="shared" si="5"/>
        <v>8.1481481481481488E-2</v>
      </c>
    </row>
    <row r="8" spans="1:18" s="201" customFormat="1" x14ac:dyDescent="0.25">
      <c r="A8" s="30" t="s">
        <v>12</v>
      </c>
      <c r="B8" s="185">
        <v>919</v>
      </c>
      <c r="C8" s="185">
        <v>964</v>
      </c>
      <c r="D8" s="185">
        <v>1011</v>
      </c>
      <c r="E8" s="185">
        <v>1039</v>
      </c>
      <c r="F8" s="185">
        <v>1067</v>
      </c>
      <c r="G8" s="185">
        <v>1079</v>
      </c>
      <c r="H8" s="185">
        <v>1072</v>
      </c>
      <c r="I8" s="185">
        <v>1069</v>
      </c>
      <c r="J8" s="185">
        <v>1007</v>
      </c>
      <c r="K8" s="185">
        <v>1033</v>
      </c>
      <c r="L8" s="185">
        <v>1042</v>
      </c>
      <c r="M8" s="122">
        <f t="shared" si="0"/>
        <v>9</v>
      </c>
      <c r="N8" s="90">
        <f t="shared" si="1"/>
        <v>8.7124878993223298E-3</v>
      </c>
      <c r="O8" s="91">
        <f t="shared" si="2"/>
        <v>-37</v>
      </c>
      <c r="P8" s="90">
        <f t="shared" si="3"/>
        <v>-3.429101019462466E-2</v>
      </c>
      <c r="Q8" s="91">
        <f t="shared" si="4"/>
        <v>123</v>
      </c>
      <c r="R8" s="94">
        <f t="shared" si="5"/>
        <v>0.13384113166485312</v>
      </c>
    </row>
    <row r="9" spans="1:18" s="201" customFormat="1" x14ac:dyDescent="0.25">
      <c r="A9" s="30" t="s">
        <v>13</v>
      </c>
      <c r="B9" s="185">
        <v>900</v>
      </c>
      <c r="C9" s="185">
        <v>914</v>
      </c>
      <c r="D9" s="185">
        <v>931</v>
      </c>
      <c r="E9" s="185">
        <v>899</v>
      </c>
      <c r="F9" s="185">
        <v>878</v>
      </c>
      <c r="G9" s="185">
        <v>869</v>
      </c>
      <c r="H9" s="185">
        <v>873</v>
      </c>
      <c r="I9" s="185">
        <v>895</v>
      </c>
      <c r="J9" s="185">
        <v>859</v>
      </c>
      <c r="K9" s="185">
        <v>876</v>
      </c>
      <c r="L9" s="185">
        <v>873</v>
      </c>
      <c r="M9" s="89">
        <f t="shared" si="0"/>
        <v>-3</v>
      </c>
      <c r="N9" s="90">
        <f t="shared" si="1"/>
        <v>-3.424657534246589E-3</v>
      </c>
      <c r="O9" s="91">
        <f t="shared" si="2"/>
        <v>4</v>
      </c>
      <c r="P9" s="90">
        <f t="shared" si="3"/>
        <v>4.602991944764101E-3</v>
      </c>
      <c r="Q9" s="91">
        <f t="shared" si="4"/>
        <v>-27</v>
      </c>
      <c r="R9" s="94">
        <f t="shared" si="5"/>
        <v>-3.0000000000000027E-2</v>
      </c>
    </row>
    <row r="10" spans="1:18" s="201" customFormat="1" x14ac:dyDescent="0.25">
      <c r="A10" s="30" t="s">
        <v>14</v>
      </c>
      <c r="B10" s="239">
        <v>0</v>
      </c>
      <c r="C10" s="239">
        <v>0</v>
      </c>
      <c r="D10" s="185">
        <v>27</v>
      </c>
      <c r="E10" s="185">
        <v>53</v>
      </c>
      <c r="F10" s="185">
        <v>80</v>
      </c>
      <c r="G10" s="185">
        <v>97</v>
      </c>
      <c r="H10" s="185">
        <v>106</v>
      </c>
      <c r="I10" s="185">
        <v>124</v>
      </c>
      <c r="J10" s="185">
        <v>121</v>
      </c>
      <c r="K10" s="185">
        <v>127</v>
      </c>
      <c r="L10" s="185">
        <v>139</v>
      </c>
      <c r="M10" s="89">
        <f t="shared" si="0"/>
        <v>12</v>
      </c>
      <c r="N10" s="90">
        <f t="shared" si="1"/>
        <v>9.4488188976378007E-2</v>
      </c>
      <c r="O10" s="91">
        <f t="shared" si="2"/>
        <v>42</v>
      </c>
      <c r="P10" s="90">
        <f t="shared" si="3"/>
        <v>0.4329896907216495</v>
      </c>
      <c r="Q10" s="91">
        <f t="shared" si="4"/>
        <v>139</v>
      </c>
      <c r="R10" s="94">
        <v>0</v>
      </c>
    </row>
    <row r="11" spans="1:18" s="201" customFormat="1" x14ac:dyDescent="0.25">
      <c r="A11" s="30" t="s">
        <v>15</v>
      </c>
      <c r="B11" s="185">
        <v>226</v>
      </c>
      <c r="C11" s="185">
        <v>200</v>
      </c>
      <c r="D11" s="185">
        <v>182</v>
      </c>
      <c r="E11" s="185">
        <v>183</v>
      </c>
      <c r="F11" s="185">
        <v>175</v>
      </c>
      <c r="G11" s="185">
        <v>173</v>
      </c>
      <c r="H11" s="185">
        <v>172</v>
      </c>
      <c r="I11" s="185">
        <v>178</v>
      </c>
      <c r="J11" s="185">
        <v>178</v>
      </c>
      <c r="K11" s="185">
        <v>171</v>
      </c>
      <c r="L11" s="185">
        <v>171</v>
      </c>
      <c r="M11" s="89">
        <f t="shared" si="0"/>
        <v>0</v>
      </c>
      <c r="N11" s="90">
        <f t="shared" si="1"/>
        <v>0</v>
      </c>
      <c r="O11" s="91">
        <f t="shared" si="2"/>
        <v>-2</v>
      </c>
      <c r="P11" s="90">
        <f t="shared" si="3"/>
        <v>-1.1560693641618491E-2</v>
      </c>
      <c r="Q11" s="91">
        <f t="shared" si="4"/>
        <v>-55</v>
      </c>
      <c r="R11" s="94">
        <f t="shared" si="5"/>
        <v>-0.24336283185840712</v>
      </c>
    </row>
    <row r="12" spans="1:18" s="201" customFormat="1" x14ac:dyDescent="0.25">
      <c r="A12" s="30" t="s">
        <v>16</v>
      </c>
      <c r="B12" s="185">
        <v>294</v>
      </c>
      <c r="C12" s="185">
        <v>243</v>
      </c>
      <c r="D12" s="185">
        <v>202</v>
      </c>
      <c r="E12" s="185">
        <v>196</v>
      </c>
      <c r="F12" s="185">
        <v>172</v>
      </c>
      <c r="G12" s="185">
        <v>170</v>
      </c>
      <c r="H12" s="185">
        <v>159</v>
      </c>
      <c r="I12" s="185">
        <v>162</v>
      </c>
      <c r="J12" s="185">
        <v>161</v>
      </c>
      <c r="K12" s="185">
        <v>158</v>
      </c>
      <c r="L12" s="185">
        <v>160</v>
      </c>
      <c r="M12" s="89">
        <f t="shared" si="0"/>
        <v>2</v>
      </c>
      <c r="N12" s="90">
        <f t="shared" si="1"/>
        <v>1.2658227848101333E-2</v>
      </c>
      <c r="O12" s="91">
        <f t="shared" si="2"/>
        <v>-10</v>
      </c>
      <c r="P12" s="90">
        <f t="shared" si="3"/>
        <v>-5.8823529411764719E-2</v>
      </c>
      <c r="Q12" s="91">
        <f t="shared" si="4"/>
        <v>-134</v>
      </c>
      <c r="R12" s="94">
        <f t="shared" si="5"/>
        <v>-0.45578231292517002</v>
      </c>
    </row>
    <row r="13" spans="1:18" s="201" customFormat="1" x14ac:dyDescent="0.25">
      <c r="A13" s="30" t="s">
        <v>17</v>
      </c>
      <c r="B13" s="185">
        <v>1056</v>
      </c>
      <c r="C13" s="185">
        <v>1089</v>
      </c>
      <c r="D13" s="185">
        <v>1130</v>
      </c>
      <c r="E13" s="185">
        <v>1146</v>
      </c>
      <c r="F13" s="185">
        <v>1185</v>
      </c>
      <c r="G13" s="185">
        <v>1196</v>
      </c>
      <c r="H13" s="185">
        <v>1180</v>
      </c>
      <c r="I13" s="185">
        <v>1190</v>
      </c>
      <c r="J13" s="185">
        <v>1213</v>
      </c>
      <c r="K13" s="185">
        <v>1200</v>
      </c>
      <c r="L13" s="185">
        <v>1219</v>
      </c>
      <c r="M13" s="89">
        <f t="shared" si="0"/>
        <v>19</v>
      </c>
      <c r="N13" s="90">
        <f t="shared" si="1"/>
        <v>1.5833333333333366E-2</v>
      </c>
      <c r="O13" s="91">
        <f t="shared" si="2"/>
        <v>23</v>
      </c>
      <c r="P13" s="90">
        <f t="shared" si="3"/>
        <v>1.9230769230769162E-2</v>
      </c>
      <c r="Q13" s="91">
        <f t="shared" si="4"/>
        <v>163</v>
      </c>
      <c r="R13" s="94">
        <f t="shared" si="5"/>
        <v>0.15435606060606055</v>
      </c>
    </row>
    <row r="14" spans="1:18" s="201" customFormat="1" x14ac:dyDescent="0.25">
      <c r="A14" s="30" t="s">
        <v>18</v>
      </c>
      <c r="B14" s="239">
        <v>0</v>
      </c>
      <c r="C14" s="239">
        <v>0</v>
      </c>
      <c r="D14" s="239">
        <v>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239">
        <v>0</v>
      </c>
      <c r="K14" s="239">
        <v>0</v>
      </c>
      <c r="L14" s="239" t="s">
        <v>165</v>
      </c>
      <c r="M14" s="89">
        <v>0</v>
      </c>
      <c r="N14" s="90">
        <v>0</v>
      </c>
      <c r="O14" s="91">
        <v>0</v>
      </c>
      <c r="P14" s="90">
        <v>0</v>
      </c>
      <c r="Q14" s="91">
        <v>0</v>
      </c>
      <c r="R14" s="94">
        <v>0</v>
      </c>
    </row>
    <row r="15" spans="1:18" s="201" customFormat="1" x14ac:dyDescent="0.25">
      <c r="A15" s="30" t="s">
        <v>19</v>
      </c>
      <c r="B15" s="185">
        <v>416</v>
      </c>
      <c r="C15" s="185">
        <v>417</v>
      </c>
      <c r="D15" s="185">
        <v>399</v>
      </c>
      <c r="E15" s="185">
        <v>355</v>
      </c>
      <c r="F15" s="185">
        <v>342</v>
      </c>
      <c r="G15" s="185">
        <v>306</v>
      </c>
      <c r="H15" s="185">
        <v>296</v>
      </c>
      <c r="I15" s="185">
        <v>293</v>
      </c>
      <c r="J15" s="185">
        <v>289</v>
      </c>
      <c r="K15" s="185">
        <v>299</v>
      </c>
      <c r="L15" s="185">
        <v>314</v>
      </c>
      <c r="M15" s="89">
        <f t="shared" si="0"/>
        <v>15</v>
      </c>
      <c r="N15" s="90">
        <f t="shared" si="1"/>
        <v>5.0167224080267525E-2</v>
      </c>
      <c r="O15" s="91">
        <f t="shared" si="2"/>
        <v>8</v>
      </c>
      <c r="P15" s="90">
        <f t="shared" si="3"/>
        <v>2.614379084967311E-2</v>
      </c>
      <c r="Q15" s="91">
        <f t="shared" si="4"/>
        <v>-102</v>
      </c>
      <c r="R15" s="94">
        <f t="shared" si="5"/>
        <v>-0.24519230769230771</v>
      </c>
    </row>
    <row r="16" spans="1:18" s="201" customFormat="1" x14ac:dyDescent="0.25">
      <c r="A16" s="30" t="s">
        <v>20</v>
      </c>
      <c r="B16" s="185">
        <v>1676</v>
      </c>
      <c r="C16" s="185">
        <v>1739</v>
      </c>
      <c r="D16" s="185">
        <v>1829</v>
      </c>
      <c r="E16" s="185">
        <v>1931</v>
      </c>
      <c r="F16" s="185">
        <v>2021</v>
      </c>
      <c r="G16" s="185">
        <v>2118</v>
      </c>
      <c r="H16" s="185">
        <v>2167</v>
      </c>
      <c r="I16" s="185">
        <v>2221</v>
      </c>
      <c r="J16" s="185">
        <v>2172</v>
      </c>
      <c r="K16" s="185">
        <v>2219</v>
      </c>
      <c r="L16" s="185">
        <v>2219</v>
      </c>
      <c r="M16" s="89">
        <f t="shared" si="0"/>
        <v>0</v>
      </c>
      <c r="N16" s="90">
        <f t="shared" si="1"/>
        <v>0</v>
      </c>
      <c r="O16" s="91">
        <f t="shared" si="2"/>
        <v>101</v>
      </c>
      <c r="P16" s="90">
        <f t="shared" si="3"/>
        <v>4.7686496694995251E-2</v>
      </c>
      <c r="Q16" s="91">
        <f t="shared" si="4"/>
        <v>543</v>
      </c>
      <c r="R16" s="94">
        <f t="shared" si="5"/>
        <v>0.32398568019093088</v>
      </c>
    </row>
    <row r="17" spans="1:18" s="201" customFormat="1" x14ac:dyDescent="0.25">
      <c r="A17" s="30" t="s">
        <v>21</v>
      </c>
      <c r="B17" s="185">
        <v>1047</v>
      </c>
      <c r="C17" s="185">
        <v>1025</v>
      </c>
      <c r="D17" s="185">
        <v>986</v>
      </c>
      <c r="E17" s="185">
        <v>975</v>
      </c>
      <c r="F17" s="185">
        <v>943</v>
      </c>
      <c r="G17" s="185">
        <v>936</v>
      </c>
      <c r="H17" s="185">
        <v>971</v>
      </c>
      <c r="I17" s="185">
        <v>1000</v>
      </c>
      <c r="J17" s="185">
        <v>1081</v>
      </c>
      <c r="K17" s="185">
        <v>1109</v>
      </c>
      <c r="L17" s="185">
        <v>1143</v>
      </c>
      <c r="M17" s="89">
        <f t="shared" si="0"/>
        <v>34</v>
      </c>
      <c r="N17" s="90">
        <f t="shared" si="1"/>
        <v>3.0658250676284915E-2</v>
      </c>
      <c r="O17" s="91">
        <f t="shared" si="2"/>
        <v>207</v>
      </c>
      <c r="P17" s="90">
        <f t="shared" si="3"/>
        <v>0.22115384615384626</v>
      </c>
      <c r="Q17" s="91">
        <f t="shared" si="4"/>
        <v>96</v>
      </c>
      <c r="R17" s="94">
        <f t="shared" si="5"/>
        <v>9.1690544412607489E-2</v>
      </c>
    </row>
    <row r="18" spans="1:18" s="201" customFormat="1" x14ac:dyDescent="0.25">
      <c r="A18" s="30" t="s">
        <v>22</v>
      </c>
      <c r="B18" s="185">
        <v>482</v>
      </c>
      <c r="C18" s="185">
        <v>450</v>
      </c>
      <c r="D18" s="185">
        <v>440</v>
      </c>
      <c r="E18" s="185">
        <v>444</v>
      </c>
      <c r="F18" s="185">
        <v>427</v>
      </c>
      <c r="G18" s="185">
        <v>433</v>
      </c>
      <c r="H18" s="185">
        <v>443</v>
      </c>
      <c r="I18" s="185">
        <v>440</v>
      </c>
      <c r="J18" s="185">
        <v>435</v>
      </c>
      <c r="K18" s="185">
        <v>447</v>
      </c>
      <c r="L18" s="185">
        <v>477</v>
      </c>
      <c r="M18" s="89">
        <f t="shared" si="0"/>
        <v>30</v>
      </c>
      <c r="N18" s="90">
        <f t="shared" si="1"/>
        <v>6.7114093959731447E-2</v>
      </c>
      <c r="O18" s="91">
        <f t="shared" si="2"/>
        <v>44</v>
      </c>
      <c r="P18" s="90">
        <f t="shared" si="3"/>
        <v>0.10161662817551953</v>
      </c>
      <c r="Q18" s="91">
        <f t="shared" si="4"/>
        <v>-5</v>
      </c>
      <c r="R18" s="94">
        <f t="shared" si="5"/>
        <v>-1.0373443983402453E-2</v>
      </c>
    </row>
    <row r="19" spans="1:18" s="201" customFormat="1" ht="15.75" thickBot="1" x14ac:dyDescent="0.3">
      <c r="A19" s="29" t="s">
        <v>23</v>
      </c>
      <c r="B19" s="38">
        <v>1942</v>
      </c>
      <c r="C19" s="38">
        <v>1815</v>
      </c>
      <c r="D19" s="38">
        <v>1676</v>
      </c>
      <c r="E19" s="38">
        <v>1642</v>
      </c>
      <c r="F19" s="38">
        <v>1638</v>
      </c>
      <c r="G19" s="38">
        <v>1624</v>
      </c>
      <c r="H19" s="38">
        <v>1596</v>
      </c>
      <c r="I19" s="38">
        <v>1604</v>
      </c>
      <c r="J19" s="38">
        <v>1574</v>
      </c>
      <c r="K19" s="38">
        <v>1537</v>
      </c>
      <c r="L19" s="38">
        <v>1522</v>
      </c>
      <c r="M19" s="95">
        <f t="shared" si="0"/>
        <v>-15</v>
      </c>
      <c r="N19" s="96">
        <f>L19/K19-1</f>
        <v>-9.7592713077423454E-3</v>
      </c>
      <c r="O19" s="97">
        <f t="shared" si="2"/>
        <v>-102</v>
      </c>
      <c r="P19" s="96">
        <f>L19/G19-1</f>
        <v>-6.2807881773399021E-2</v>
      </c>
      <c r="Q19" s="97">
        <f t="shared" si="4"/>
        <v>-420</v>
      </c>
      <c r="R19" s="100">
        <f>L19/B19-1</f>
        <v>-0.21627188465499481</v>
      </c>
    </row>
    <row r="20" spans="1:18" x14ac:dyDescent="0.25">
      <c r="A20" s="195" t="s">
        <v>100</v>
      </c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/>
  </sheetViews>
  <sheetFormatPr defaultRowHeight="15" x14ac:dyDescent="0.25"/>
  <cols>
    <col min="1" max="1" width="19.140625" customWidth="1"/>
    <col min="2" max="12" width="6.7109375" customWidth="1"/>
    <col min="13" max="18" width="6.28515625" style="201" customWidth="1"/>
    <col min="19" max="19" width="9.140625" style="201"/>
  </cols>
  <sheetData>
    <row r="1" spans="1:18" x14ac:dyDescent="0.25">
      <c r="A1" s="18" t="s">
        <v>132</v>
      </c>
      <c r="B1" s="15"/>
      <c r="C1" s="15"/>
      <c r="D1" s="8"/>
      <c r="E1" s="226"/>
      <c r="F1" s="8"/>
      <c r="G1" s="8"/>
      <c r="H1" s="8"/>
      <c r="I1" s="8"/>
      <c r="J1" s="8"/>
      <c r="K1" s="8"/>
      <c r="L1" s="8"/>
    </row>
    <row r="2" spans="1:18" ht="15.75" thickBot="1" x14ac:dyDescent="0.3">
      <c r="A2" s="227" t="s">
        <v>55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8" ht="27.75" customHeight="1" x14ac:dyDescent="0.25">
      <c r="A3" s="375" t="s">
        <v>52</v>
      </c>
      <c r="B3" s="384" t="s">
        <v>58</v>
      </c>
      <c r="C3" s="384"/>
      <c r="D3" s="384"/>
      <c r="E3" s="384"/>
      <c r="F3" s="384"/>
      <c r="G3" s="384"/>
      <c r="H3" s="384"/>
      <c r="I3" s="384"/>
      <c r="J3" s="384"/>
      <c r="K3" s="384"/>
      <c r="L3" s="385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6" t="s">
        <v>4</v>
      </c>
      <c r="C4" s="146" t="s">
        <v>5</v>
      </c>
      <c r="D4" s="146" t="s">
        <v>6</v>
      </c>
      <c r="E4" s="146" t="s">
        <v>7</v>
      </c>
      <c r="F4" s="146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205" t="s">
        <v>54</v>
      </c>
      <c r="Q4" s="151" t="s">
        <v>53</v>
      </c>
      <c r="R4" s="164" t="s">
        <v>54</v>
      </c>
    </row>
    <row r="5" spans="1:18" x14ac:dyDescent="0.25">
      <c r="A5" s="28" t="s">
        <v>9</v>
      </c>
      <c r="B5" s="186">
        <v>68833</v>
      </c>
      <c r="C5" s="186">
        <v>68145</v>
      </c>
      <c r="D5" s="186">
        <v>67931</v>
      </c>
      <c r="E5" s="186">
        <v>67839</v>
      </c>
      <c r="F5" s="186">
        <v>67977</v>
      </c>
      <c r="G5" s="186">
        <v>68259</v>
      </c>
      <c r="H5" s="186">
        <v>68554</v>
      </c>
      <c r="I5" s="186">
        <v>68715</v>
      </c>
      <c r="J5" s="186">
        <v>69097</v>
      </c>
      <c r="K5" s="186">
        <v>69266</v>
      </c>
      <c r="L5" s="188">
        <v>69837</v>
      </c>
      <c r="M5" s="83">
        <f>L5-K5</f>
        <v>571</v>
      </c>
      <c r="N5" s="84">
        <f>L5/K5-1</f>
        <v>8.2435827101319248E-3</v>
      </c>
      <c r="O5" s="85">
        <f>L5-G5</f>
        <v>1578</v>
      </c>
      <c r="P5" s="231">
        <f>L5/G5-1</f>
        <v>2.3117830615742907E-2</v>
      </c>
      <c r="Q5" s="107">
        <f>L5-B5</f>
        <v>1004</v>
      </c>
      <c r="R5" s="88">
        <f>L5/B5-1</f>
        <v>1.4586027050978556E-2</v>
      </c>
    </row>
    <row r="6" spans="1:18" x14ac:dyDescent="0.25">
      <c r="A6" s="30" t="s">
        <v>10</v>
      </c>
      <c r="B6" s="185">
        <v>12228</v>
      </c>
      <c r="C6" s="185">
        <v>12391</v>
      </c>
      <c r="D6" s="185">
        <v>12686</v>
      </c>
      <c r="E6" s="185">
        <v>12971</v>
      </c>
      <c r="F6" s="185">
        <v>13224</v>
      </c>
      <c r="G6" s="185">
        <v>13490</v>
      </c>
      <c r="H6" s="185">
        <v>13710</v>
      </c>
      <c r="I6" s="185">
        <v>13899</v>
      </c>
      <c r="J6" s="185">
        <v>14065</v>
      </c>
      <c r="K6" s="185">
        <v>14213</v>
      </c>
      <c r="L6" s="187">
        <v>14307</v>
      </c>
      <c r="M6" s="89">
        <f t="shared" ref="M6:M19" si="0">L6-K6</f>
        <v>94</v>
      </c>
      <c r="N6" s="90">
        <f t="shared" ref="N6:N18" si="1">L6/K6-1</f>
        <v>6.6136635474565164E-3</v>
      </c>
      <c r="O6" s="91">
        <f t="shared" ref="O6:O19" si="2">L6-G6</f>
        <v>817</v>
      </c>
      <c r="P6" s="90">
        <f t="shared" ref="P6:P18" si="3">L6/G6-1</f>
        <v>6.056338028169006E-2</v>
      </c>
      <c r="Q6" s="91">
        <f t="shared" ref="Q6:Q19" si="4">L6-B6</f>
        <v>2079</v>
      </c>
      <c r="R6" s="94">
        <f t="shared" ref="R6:R18" si="5">L6/B6-1</f>
        <v>0.17001962708537777</v>
      </c>
    </row>
    <row r="7" spans="1:18" x14ac:dyDescent="0.25">
      <c r="A7" s="30" t="s">
        <v>11</v>
      </c>
      <c r="B7" s="185">
        <v>7405</v>
      </c>
      <c r="C7" s="185">
        <v>7478</v>
      </c>
      <c r="D7" s="185">
        <v>7573</v>
      </c>
      <c r="E7" s="185">
        <v>7671</v>
      </c>
      <c r="F7" s="185">
        <v>7795</v>
      </c>
      <c r="G7" s="185">
        <v>7855</v>
      </c>
      <c r="H7" s="185">
        <v>7937</v>
      </c>
      <c r="I7" s="185">
        <v>7942</v>
      </c>
      <c r="J7" s="185">
        <v>8000</v>
      </c>
      <c r="K7" s="185">
        <v>8012</v>
      </c>
      <c r="L7" s="187">
        <v>8072</v>
      </c>
      <c r="M7" s="89">
        <f t="shared" si="0"/>
        <v>60</v>
      </c>
      <c r="N7" s="90">
        <f t="shared" si="1"/>
        <v>7.4887668497254367E-3</v>
      </c>
      <c r="O7" s="91">
        <f t="shared" si="2"/>
        <v>217</v>
      </c>
      <c r="P7" s="90">
        <f t="shared" si="3"/>
        <v>2.7625716104392017E-2</v>
      </c>
      <c r="Q7" s="91">
        <f t="shared" si="4"/>
        <v>667</v>
      </c>
      <c r="R7" s="94">
        <f t="shared" si="5"/>
        <v>9.007427413909519E-2</v>
      </c>
    </row>
    <row r="8" spans="1:18" x14ac:dyDescent="0.25">
      <c r="A8" s="30" t="s">
        <v>12</v>
      </c>
      <c r="B8" s="185">
        <v>4053</v>
      </c>
      <c r="C8" s="185">
        <v>3966</v>
      </c>
      <c r="D8" s="185">
        <v>3945</v>
      </c>
      <c r="E8" s="185">
        <v>3949</v>
      </c>
      <c r="F8" s="185">
        <v>3914</v>
      </c>
      <c r="G8" s="185">
        <v>3926</v>
      </c>
      <c r="H8" s="185">
        <v>3970</v>
      </c>
      <c r="I8" s="185">
        <v>3970</v>
      </c>
      <c r="J8" s="185">
        <v>4007</v>
      </c>
      <c r="K8" s="185">
        <v>4010</v>
      </c>
      <c r="L8" s="187">
        <v>4028</v>
      </c>
      <c r="M8" s="122">
        <f t="shared" si="0"/>
        <v>18</v>
      </c>
      <c r="N8" s="90">
        <f t="shared" si="1"/>
        <v>4.4887780548628076E-3</v>
      </c>
      <c r="O8" s="91">
        <f t="shared" si="2"/>
        <v>102</v>
      </c>
      <c r="P8" s="90">
        <f t="shared" si="3"/>
        <v>2.598064187468152E-2</v>
      </c>
      <c r="Q8" s="91">
        <f t="shared" si="4"/>
        <v>-25</v>
      </c>
      <c r="R8" s="94">
        <f t="shared" si="5"/>
        <v>-6.1682704169750968E-3</v>
      </c>
    </row>
    <row r="9" spans="1:18" x14ac:dyDescent="0.25">
      <c r="A9" s="30" t="s">
        <v>13</v>
      </c>
      <c r="B9" s="185">
        <v>3618</v>
      </c>
      <c r="C9" s="185">
        <v>3566</v>
      </c>
      <c r="D9" s="185">
        <v>3530</v>
      </c>
      <c r="E9" s="185">
        <v>3519</v>
      </c>
      <c r="F9" s="185">
        <v>3569</v>
      </c>
      <c r="G9" s="185">
        <v>3588</v>
      </c>
      <c r="H9" s="185">
        <v>3579</v>
      </c>
      <c r="I9" s="185">
        <v>3599</v>
      </c>
      <c r="J9" s="185">
        <v>3625</v>
      </c>
      <c r="K9" s="185">
        <v>3624</v>
      </c>
      <c r="L9" s="187">
        <v>3678</v>
      </c>
      <c r="M9" s="89">
        <f t="shared" si="0"/>
        <v>54</v>
      </c>
      <c r="N9" s="90">
        <f t="shared" si="1"/>
        <v>1.490066225165565E-2</v>
      </c>
      <c r="O9" s="91">
        <f t="shared" si="2"/>
        <v>90</v>
      </c>
      <c r="P9" s="90">
        <f t="shared" si="3"/>
        <v>2.5083612040133874E-2</v>
      </c>
      <c r="Q9" s="91">
        <f t="shared" si="4"/>
        <v>60</v>
      </c>
      <c r="R9" s="94">
        <f t="shared" si="5"/>
        <v>1.6583747927031434E-2</v>
      </c>
    </row>
    <row r="10" spans="1:18" x14ac:dyDescent="0.25">
      <c r="A10" s="30" t="s">
        <v>14</v>
      </c>
      <c r="B10" s="185">
        <v>2442</v>
      </c>
      <c r="C10" s="185">
        <v>2464</v>
      </c>
      <c r="D10" s="185">
        <v>2452</v>
      </c>
      <c r="E10" s="185">
        <v>2455</v>
      </c>
      <c r="F10" s="185">
        <v>2448</v>
      </c>
      <c r="G10" s="185">
        <v>2389</v>
      </c>
      <c r="H10" s="185">
        <v>2367</v>
      </c>
      <c r="I10" s="185">
        <v>2348</v>
      </c>
      <c r="J10" s="185">
        <v>2294</v>
      </c>
      <c r="K10" s="185">
        <v>2267</v>
      </c>
      <c r="L10" s="187">
        <v>2249</v>
      </c>
      <c r="M10" s="89">
        <f t="shared" si="0"/>
        <v>-18</v>
      </c>
      <c r="N10" s="90">
        <f t="shared" si="1"/>
        <v>-7.9400088222320031E-3</v>
      </c>
      <c r="O10" s="91">
        <f t="shared" si="2"/>
        <v>-140</v>
      </c>
      <c r="P10" s="90">
        <f t="shared" si="3"/>
        <v>-5.8601925491837625E-2</v>
      </c>
      <c r="Q10" s="91">
        <f t="shared" si="4"/>
        <v>-193</v>
      </c>
      <c r="R10" s="94">
        <v>0</v>
      </c>
    </row>
    <row r="11" spans="1:18" x14ac:dyDescent="0.25">
      <c r="A11" s="30" t="s">
        <v>15</v>
      </c>
      <c r="B11" s="185">
        <v>4580</v>
      </c>
      <c r="C11" s="185">
        <v>4592</v>
      </c>
      <c r="D11" s="185">
        <v>4548</v>
      </c>
      <c r="E11" s="185">
        <v>4541</v>
      </c>
      <c r="F11" s="185">
        <v>4560</v>
      </c>
      <c r="G11" s="185">
        <v>4522</v>
      </c>
      <c r="H11" s="185">
        <v>4494</v>
      </c>
      <c r="I11" s="185">
        <v>4467</v>
      </c>
      <c r="J11" s="185">
        <v>4465</v>
      </c>
      <c r="K11" s="185">
        <v>4468</v>
      </c>
      <c r="L11" s="187">
        <v>4571</v>
      </c>
      <c r="M11" s="89">
        <f t="shared" si="0"/>
        <v>103</v>
      </c>
      <c r="N11" s="90">
        <f t="shared" si="1"/>
        <v>2.3052820053715228E-2</v>
      </c>
      <c r="O11" s="91">
        <f t="shared" si="2"/>
        <v>49</v>
      </c>
      <c r="P11" s="90">
        <f t="shared" si="3"/>
        <v>1.0835913312693402E-2</v>
      </c>
      <c r="Q11" s="91">
        <f t="shared" si="4"/>
        <v>-9</v>
      </c>
      <c r="R11" s="94">
        <f t="shared" si="5"/>
        <v>-1.9650655021834496E-3</v>
      </c>
    </row>
    <row r="12" spans="1:18" x14ac:dyDescent="0.25">
      <c r="A12" s="30" t="s">
        <v>16</v>
      </c>
      <c r="B12" s="185">
        <v>2560</v>
      </c>
      <c r="C12" s="185">
        <v>2479</v>
      </c>
      <c r="D12" s="185">
        <v>2463</v>
      </c>
      <c r="E12" s="185">
        <v>2425</v>
      </c>
      <c r="F12" s="185">
        <v>2355</v>
      </c>
      <c r="G12" s="185">
        <v>2371</v>
      </c>
      <c r="H12" s="185">
        <v>2312</v>
      </c>
      <c r="I12" s="185">
        <v>2276</v>
      </c>
      <c r="J12" s="185">
        <v>2269</v>
      </c>
      <c r="K12" s="185">
        <v>2249</v>
      </c>
      <c r="L12" s="187">
        <v>2319</v>
      </c>
      <c r="M12" s="89">
        <f t="shared" si="0"/>
        <v>70</v>
      </c>
      <c r="N12" s="90">
        <f t="shared" si="1"/>
        <v>3.1124944419742118E-2</v>
      </c>
      <c r="O12" s="91">
        <f t="shared" si="2"/>
        <v>-52</v>
      </c>
      <c r="P12" s="90">
        <f t="shared" si="3"/>
        <v>-2.1931674398987799E-2</v>
      </c>
      <c r="Q12" s="91">
        <f t="shared" si="4"/>
        <v>-241</v>
      </c>
      <c r="R12" s="94">
        <f t="shared" si="5"/>
        <v>-9.4140624999999978E-2</v>
      </c>
    </row>
    <row r="13" spans="1:18" x14ac:dyDescent="0.25">
      <c r="A13" s="30" t="s">
        <v>17</v>
      </c>
      <c r="B13" s="185">
        <v>3203</v>
      </c>
      <c r="C13" s="185">
        <v>3101</v>
      </c>
      <c r="D13" s="185">
        <v>3016</v>
      </c>
      <c r="E13" s="185">
        <v>2968</v>
      </c>
      <c r="F13" s="185">
        <v>2971</v>
      </c>
      <c r="G13" s="185">
        <v>2983</v>
      </c>
      <c r="H13" s="185">
        <v>2986</v>
      </c>
      <c r="I13" s="185">
        <v>2981</v>
      </c>
      <c r="J13" s="185">
        <v>2965</v>
      </c>
      <c r="K13" s="185">
        <v>2981</v>
      </c>
      <c r="L13" s="187">
        <v>2956</v>
      </c>
      <c r="M13" s="89">
        <f t="shared" si="0"/>
        <v>-25</v>
      </c>
      <c r="N13" s="90">
        <f t="shared" si="1"/>
        <v>-8.3864475008386119E-3</v>
      </c>
      <c r="O13" s="91">
        <f t="shared" si="2"/>
        <v>-27</v>
      </c>
      <c r="P13" s="90">
        <f t="shared" si="3"/>
        <v>-9.0512906469996102E-3</v>
      </c>
      <c r="Q13" s="91">
        <f t="shared" si="4"/>
        <v>-247</v>
      </c>
      <c r="R13" s="94">
        <f t="shared" si="5"/>
        <v>-7.7115204495785239E-2</v>
      </c>
    </row>
    <row r="14" spans="1:18" x14ac:dyDescent="0.25">
      <c r="A14" s="30" t="s">
        <v>18</v>
      </c>
      <c r="B14" s="185">
        <v>3681</v>
      </c>
      <c r="C14" s="185">
        <v>3671</v>
      </c>
      <c r="D14" s="185">
        <v>3663</v>
      </c>
      <c r="E14" s="185">
        <v>3614</v>
      </c>
      <c r="F14" s="185">
        <v>3605</v>
      </c>
      <c r="G14" s="185">
        <v>3548</v>
      </c>
      <c r="H14" s="185">
        <v>3552</v>
      </c>
      <c r="I14" s="185">
        <v>3553</v>
      </c>
      <c r="J14" s="185">
        <v>3524</v>
      </c>
      <c r="K14" s="185">
        <v>3537</v>
      </c>
      <c r="L14" s="187">
        <v>3554</v>
      </c>
      <c r="M14" s="89">
        <f t="shared" si="0"/>
        <v>17</v>
      </c>
      <c r="N14" s="90">
        <v>0</v>
      </c>
      <c r="O14" s="91">
        <f t="shared" si="2"/>
        <v>6</v>
      </c>
      <c r="P14" s="90">
        <v>0</v>
      </c>
      <c r="Q14" s="91">
        <f t="shared" si="4"/>
        <v>-127</v>
      </c>
      <c r="R14" s="94">
        <v>0</v>
      </c>
    </row>
    <row r="15" spans="1:18" x14ac:dyDescent="0.25">
      <c r="A15" s="30" t="s">
        <v>19</v>
      </c>
      <c r="B15" s="185">
        <v>3311</v>
      </c>
      <c r="C15" s="185">
        <v>3262</v>
      </c>
      <c r="D15" s="185">
        <v>3283</v>
      </c>
      <c r="E15" s="185">
        <v>3281</v>
      </c>
      <c r="F15" s="185">
        <v>3261</v>
      </c>
      <c r="G15" s="185">
        <v>3331</v>
      </c>
      <c r="H15" s="185">
        <v>3368</v>
      </c>
      <c r="I15" s="185">
        <v>3381</v>
      </c>
      <c r="J15" s="185">
        <v>3409</v>
      </c>
      <c r="K15" s="185">
        <v>3388</v>
      </c>
      <c r="L15" s="187">
        <v>3382</v>
      </c>
      <c r="M15" s="89">
        <f t="shared" si="0"/>
        <v>-6</v>
      </c>
      <c r="N15" s="90">
        <f t="shared" si="1"/>
        <v>-1.7709563164108877E-3</v>
      </c>
      <c r="O15" s="91">
        <f t="shared" si="2"/>
        <v>51</v>
      </c>
      <c r="P15" s="90">
        <f t="shared" si="3"/>
        <v>1.5310717502251547E-2</v>
      </c>
      <c r="Q15" s="91">
        <f t="shared" si="4"/>
        <v>71</v>
      </c>
      <c r="R15" s="94">
        <f t="shared" si="5"/>
        <v>2.1443672606463293E-2</v>
      </c>
    </row>
    <row r="16" spans="1:18" x14ac:dyDescent="0.25">
      <c r="A16" s="30" t="s">
        <v>20</v>
      </c>
      <c r="B16" s="185">
        <v>7852</v>
      </c>
      <c r="C16" s="185">
        <v>7533</v>
      </c>
      <c r="D16" s="185">
        <v>7419</v>
      </c>
      <c r="E16" s="185">
        <v>7322</v>
      </c>
      <c r="F16" s="185">
        <v>7282</v>
      </c>
      <c r="G16" s="185">
        <v>7289</v>
      </c>
      <c r="H16" s="185">
        <v>7291</v>
      </c>
      <c r="I16" s="185">
        <v>7230</v>
      </c>
      <c r="J16" s="185">
        <v>7297</v>
      </c>
      <c r="K16" s="185">
        <v>7333</v>
      </c>
      <c r="L16" s="187">
        <v>7381</v>
      </c>
      <c r="M16" s="89">
        <f t="shared" si="0"/>
        <v>48</v>
      </c>
      <c r="N16" s="90">
        <f t="shared" si="1"/>
        <v>6.5457520796399216E-3</v>
      </c>
      <c r="O16" s="91">
        <f t="shared" si="2"/>
        <v>92</v>
      </c>
      <c r="P16" s="90">
        <f t="shared" si="3"/>
        <v>1.2621758814652217E-2</v>
      </c>
      <c r="Q16" s="91">
        <f t="shared" si="4"/>
        <v>-471</v>
      </c>
      <c r="R16" s="94">
        <f t="shared" si="5"/>
        <v>-5.998471726948551E-2</v>
      </c>
    </row>
    <row r="17" spans="1:18" x14ac:dyDescent="0.25">
      <c r="A17" s="30" t="s">
        <v>21</v>
      </c>
      <c r="B17" s="185">
        <v>4573</v>
      </c>
      <c r="C17" s="185">
        <v>4553</v>
      </c>
      <c r="D17" s="185">
        <v>4515</v>
      </c>
      <c r="E17" s="185">
        <v>4438</v>
      </c>
      <c r="F17" s="185">
        <v>4318</v>
      </c>
      <c r="G17" s="185">
        <v>4279</v>
      </c>
      <c r="H17" s="185">
        <v>4237</v>
      </c>
      <c r="I17" s="185">
        <v>4181</v>
      </c>
      <c r="J17" s="185">
        <v>4174</v>
      </c>
      <c r="K17" s="185">
        <v>4128</v>
      </c>
      <c r="L17" s="187">
        <v>4125</v>
      </c>
      <c r="M17" s="89">
        <f t="shared" si="0"/>
        <v>-3</v>
      </c>
      <c r="N17" s="90">
        <f t="shared" si="1"/>
        <v>-7.2674418604645741E-4</v>
      </c>
      <c r="O17" s="91">
        <f t="shared" si="2"/>
        <v>-154</v>
      </c>
      <c r="P17" s="90">
        <f t="shared" si="3"/>
        <v>-3.5989717223650408E-2</v>
      </c>
      <c r="Q17" s="91">
        <f t="shared" si="4"/>
        <v>-448</v>
      </c>
      <c r="R17" s="94">
        <f t="shared" si="5"/>
        <v>-9.7966324076098843E-2</v>
      </c>
    </row>
    <row r="18" spans="1:18" x14ac:dyDescent="0.25">
      <c r="A18" s="30" t="s">
        <v>22</v>
      </c>
      <c r="B18" s="185">
        <v>3131</v>
      </c>
      <c r="C18" s="185">
        <v>3030</v>
      </c>
      <c r="D18" s="185">
        <v>2922</v>
      </c>
      <c r="E18" s="185">
        <v>2873</v>
      </c>
      <c r="F18" s="185">
        <v>2829</v>
      </c>
      <c r="G18" s="185">
        <v>2810</v>
      </c>
      <c r="H18" s="185">
        <v>2804</v>
      </c>
      <c r="I18" s="185">
        <v>2816</v>
      </c>
      <c r="J18" s="185">
        <v>2821</v>
      </c>
      <c r="K18" s="185">
        <v>2824</v>
      </c>
      <c r="L18" s="187">
        <v>2838</v>
      </c>
      <c r="M18" s="89">
        <f t="shared" si="0"/>
        <v>14</v>
      </c>
      <c r="N18" s="90">
        <f t="shared" si="1"/>
        <v>4.9575070821530343E-3</v>
      </c>
      <c r="O18" s="91">
        <f t="shared" si="2"/>
        <v>28</v>
      </c>
      <c r="P18" s="90">
        <f t="shared" si="3"/>
        <v>9.9644128113878239E-3</v>
      </c>
      <c r="Q18" s="91">
        <f t="shared" si="4"/>
        <v>-293</v>
      </c>
      <c r="R18" s="94">
        <f t="shared" si="5"/>
        <v>-9.3580325774512918E-2</v>
      </c>
    </row>
    <row r="19" spans="1:18" ht="15.75" thickBot="1" x14ac:dyDescent="0.3">
      <c r="A19" s="29" t="s">
        <v>23</v>
      </c>
      <c r="B19" s="38">
        <v>6196</v>
      </c>
      <c r="C19" s="38">
        <v>6059</v>
      </c>
      <c r="D19" s="38">
        <v>5916</v>
      </c>
      <c r="E19" s="38">
        <v>5812</v>
      </c>
      <c r="F19" s="38">
        <v>5846</v>
      </c>
      <c r="G19" s="38">
        <v>5878</v>
      </c>
      <c r="H19" s="38">
        <v>5947</v>
      </c>
      <c r="I19" s="38">
        <v>6072</v>
      </c>
      <c r="J19" s="38">
        <v>6182</v>
      </c>
      <c r="K19" s="38">
        <v>6232</v>
      </c>
      <c r="L19" s="57">
        <v>6377</v>
      </c>
      <c r="M19" s="95">
        <f t="shared" si="0"/>
        <v>145</v>
      </c>
      <c r="N19" s="96">
        <f>L19/K19-1</f>
        <v>2.3267008985879301E-2</v>
      </c>
      <c r="O19" s="97">
        <f t="shared" si="2"/>
        <v>499</v>
      </c>
      <c r="P19" s="96">
        <f>L19/G19-1</f>
        <v>8.4892820687308523E-2</v>
      </c>
      <c r="Q19" s="97">
        <f t="shared" si="4"/>
        <v>181</v>
      </c>
      <c r="R19" s="100">
        <f>L19/B19-1</f>
        <v>2.9212395093608734E-2</v>
      </c>
    </row>
    <row r="20" spans="1:18" x14ac:dyDescent="0.25">
      <c r="A20" s="195" t="s">
        <v>100</v>
      </c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8" width="6.42578125" style="34" customWidth="1"/>
    <col min="19" max="16384" width="9.140625" style="34"/>
  </cols>
  <sheetData>
    <row r="1" spans="1:18" s="8" customFormat="1" ht="17.25" customHeight="1" x14ac:dyDescent="0.2">
      <c r="A1" s="18" t="s">
        <v>133</v>
      </c>
      <c r="B1" s="19"/>
      <c r="C1" s="19"/>
      <c r="D1" s="19"/>
      <c r="E1" s="15"/>
      <c r="F1" s="15"/>
      <c r="G1" s="15"/>
      <c r="H1" s="15"/>
      <c r="I1" s="15"/>
      <c r="P1" s="121"/>
    </row>
    <row r="2" spans="1:18" ht="17.25" customHeight="1" thickBot="1" x14ac:dyDescent="0.3">
      <c r="A2" s="53" t="s">
        <v>55</v>
      </c>
      <c r="B2" s="32"/>
      <c r="C2" s="32"/>
    </row>
    <row r="3" spans="1:18" ht="24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7.25" customHeight="1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ht="17.25" customHeight="1" x14ac:dyDescent="0.25">
      <c r="A5" s="28" t="s">
        <v>9</v>
      </c>
      <c r="B5" s="54">
        <v>22940</v>
      </c>
      <c r="C5" s="54">
        <v>23250</v>
      </c>
      <c r="D5" s="54">
        <v>23019</v>
      </c>
      <c r="E5" s="54">
        <v>23586</v>
      </c>
      <c r="F5" s="54">
        <v>23812</v>
      </c>
      <c r="G5" s="54">
        <v>23683</v>
      </c>
      <c r="H5" s="54">
        <v>23641</v>
      </c>
      <c r="I5" s="54">
        <v>24120</v>
      </c>
      <c r="J5" s="54">
        <v>24070</v>
      </c>
      <c r="K5" s="54">
        <v>24724</v>
      </c>
      <c r="L5" s="55">
        <v>25298</v>
      </c>
      <c r="M5" s="68">
        <f>L5-K5</f>
        <v>574</v>
      </c>
      <c r="N5" s="71">
        <f>L5/K5-1</f>
        <v>2.3216308040770128E-2</v>
      </c>
      <c r="O5" s="77">
        <f>L5-G5</f>
        <v>1615</v>
      </c>
      <c r="P5" s="78">
        <f>L5/G5-1</f>
        <v>6.8192374276907497E-2</v>
      </c>
      <c r="Q5" s="74">
        <f>L5-B5</f>
        <v>2358</v>
      </c>
      <c r="R5" s="59">
        <f>L5/B5-1</f>
        <v>0.10278988666085431</v>
      </c>
    </row>
    <row r="6" spans="1:18" ht="17.25" customHeight="1" x14ac:dyDescent="0.25">
      <c r="A6" s="30" t="s">
        <v>10</v>
      </c>
      <c r="B6" s="35">
        <v>4148</v>
      </c>
      <c r="C6" s="35">
        <v>4143</v>
      </c>
      <c r="D6" s="35">
        <v>4095</v>
      </c>
      <c r="E6" s="35">
        <v>4347</v>
      </c>
      <c r="F6" s="35">
        <v>4354</v>
      </c>
      <c r="G6" s="35">
        <v>4424</v>
      </c>
      <c r="H6" s="35">
        <v>4446</v>
      </c>
      <c r="I6" s="35">
        <v>4586</v>
      </c>
      <c r="J6" s="35">
        <v>4597</v>
      </c>
      <c r="K6" s="35">
        <v>4842</v>
      </c>
      <c r="L6" s="56">
        <v>5085</v>
      </c>
      <c r="M6" s="69">
        <f t="shared" ref="M6:M19" si="0">L6-K6</f>
        <v>243</v>
      </c>
      <c r="N6" s="72">
        <f t="shared" ref="N6:N19" si="1">L6/K6-1</f>
        <v>5.018587360594795E-2</v>
      </c>
      <c r="O6" s="79">
        <f t="shared" ref="O6:O19" si="2">L6-G6</f>
        <v>661</v>
      </c>
      <c r="P6" s="58">
        <f t="shared" ref="P6:P19" si="3">L6/G6-1</f>
        <v>0.1494122965641953</v>
      </c>
      <c r="Q6" s="75">
        <f t="shared" ref="Q6:Q19" si="4">L6-B6</f>
        <v>937</v>
      </c>
      <c r="R6" s="60">
        <f t="shared" ref="R6:R19" si="5">L6/B6-1</f>
        <v>0.22589199614271949</v>
      </c>
    </row>
    <row r="7" spans="1:18" ht="17.25" customHeight="1" x14ac:dyDescent="0.25">
      <c r="A7" s="30" t="s">
        <v>11</v>
      </c>
      <c r="B7" s="35">
        <v>2122</v>
      </c>
      <c r="C7" s="35">
        <v>2289</v>
      </c>
      <c r="D7" s="35">
        <v>2226</v>
      </c>
      <c r="E7" s="35">
        <v>2147</v>
      </c>
      <c r="F7" s="35">
        <v>2278</v>
      </c>
      <c r="G7" s="35">
        <v>2243</v>
      </c>
      <c r="H7" s="35">
        <v>2242</v>
      </c>
      <c r="I7" s="35">
        <v>2282</v>
      </c>
      <c r="J7" s="35">
        <v>2366</v>
      </c>
      <c r="K7" s="35">
        <v>2414</v>
      </c>
      <c r="L7" s="56">
        <v>2404</v>
      </c>
      <c r="M7" s="69">
        <f t="shared" si="0"/>
        <v>-10</v>
      </c>
      <c r="N7" s="72">
        <f t="shared" si="1"/>
        <v>-4.1425020712509975E-3</v>
      </c>
      <c r="O7" s="79">
        <f t="shared" si="2"/>
        <v>161</v>
      </c>
      <c r="P7" s="58">
        <f t="shared" si="3"/>
        <v>7.1778867588051742E-2</v>
      </c>
      <c r="Q7" s="75">
        <f t="shared" si="4"/>
        <v>282</v>
      </c>
      <c r="R7" s="60">
        <f t="shared" si="5"/>
        <v>0.13289349670122519</v>
      </c>
    </row>
    <row r="8" spans="1:18" ht="17.25" customHeight="1" x14ac:dyDescent="0.25">
      <c r="A8" s="30" t="s">
        <v>12</v>
      </c>
      <c r="B8" s="35">
        <v>1439</v>
      </c>
      <c r="C8" s="35">
        <v>1412</v>
      </c>
      <c r="D8" s="35">
        <v>1411</v>
      </c>
      <c r="E8" s="35">
        <v>1388</v>
      </c>
      <c r="F8" s="35">
        <v>1437</v>
      </c>
      <c r="G8" s="35">
        <v>1389</v>
      </c>
      <c r="H8" s="35">
        <v>1386</v>
      </c>
      <c r="I8" s="35">
        <v>1389</v>
      </c>
      <c r="J8" s="35">
        <v>1406</v>
      </c>
      <c r="K8" s="35">
        <v>1498</v>
      </c>
      <c r="L8" s="56">
        <v>1498</v>
      </c>
      <c r="M8" s="69">
        <f t="shared" si="0"/>
        <v>0</v>
      </c>
      <c r="N8" s="72">
        <f t="shared" si="1"/>
        <v>0</v>
      </c>
      <c r="O8" s="79">
        <f t="shared" si="2"/>
        <v>109</v>
      </c>
      <c r="P8" s="58">
        <f t="shared" si="3"/>
        <v>7.8473722102231802E-2</v>
      </c>
      <c r="Q8" s="75">
        <f t="shared" si="4"/>
        <v>59</v>
      </c>
      <c r="R8" s="60">
        <f t="shared" si="5"/>
        <v>4.1000694927032733E-2</v>
      </c>
    </row>
    <row r="9" spans="1:18" ht="17.25" customHeight="1" x14ac:dyDescent="0.25">
      <c r="A9" s="30" t="s">
        <v>13</v>
      </c>
      <c r="B9" s="35">
        <v>1014</v>
      </c>
      <c r="C9" s="35">
        <v>1035</v>
      </c>
      <c r="D9" s="35">
        <v>1057</v>
      </c>
      <c r="E9" s="35">
        <v>1064</v>
      </c>
      <c r="F9" s="35">
        <v>1075</v>
      </c>
      <c r="G9" s="35">
        <v>1077</v>
      </c>
      <c r="H9" s="35">
        <v>1060</v>
      </c>
      <c r="I9" s="35">
        <v>1103</v>
      </c>
      <c r="J9" s="35">
        <v>1073</v>
      </c>
      <c r="K9" s="35">
        <v>1103</v>
      </c>
      <c r="L9" s="56">
        <v>1134</v>
      </c>
      <c r="M9" s="69">
        <f t="shared" si="0"/>
        <v>31</v>
      </c>
      <c r="N9" s="72">
        <f t="shared" si="1"/>
        <v>2.810516772438798E-2</v>
      </c>
      <c r="O9" s="79">
        <f t="shared" si="2"/>
        <v>57</v>
      </c>
      <c r="P9" s="58">
        <f t="shared" si="3"/>
        <v>5.2924791086351064E-2</v>
      </c>
      <c r="Q9" s="75">
        <f t="shared" si="4"/>
        <v>120</v>
      </c>
      <c r="R9" s="60">
        <f t="shared" si="5"/>
        <v>0.11834319526627213</v>
      </c>
    </row>
    <row r="10" spans="1:18" ht="17.25" customHeight="1" x14ac:dyDescent="0.25">
      <c r="A10" s="30" t="s">
        <v>14</v>
      </c>
      <c r="B10" s="35">
        <v>527</v>
      </c>
      <c r="C10" s="35">
        <v>546</v>
      </c>
      <c r="D10" s="35">
        <v>565</v>
      </c>
      <c r="E10" s="35">
        <v>568</v>
      </c>
      <c r="F10" s="35">
        <v>537</v>
      </c>
      <c r="G10" s="35">
        <v>525</v>
      </c>
      <c r="H10" s="35">
        <v>506</v>
      </c>
      <c r="I10" s="35">
        <v>541</v>
      </c>
      <c r="J10" s="35">
        <v>467</v>
      </c>
      <c r="K10" s="35">
        <v>502</v>
      </c>
      <c r="L10" s="56">
        <v>494</v>
      </c>
      <c r="M10" s="69">
        <f t="shared" si="0"/>
        <v>-8</v>
      </c>
      <c r="N10" s="72">
        <f t="shared" si="1"/>
        <v>-1.5936254980079667E-2</v>
      </c>
      <c r="O10" s="79">
        <f t="shared" si="2"/>
        <v>-31</v>
      </c>
      <c r="P10" s="58">
        <f t="shared" si="3"/>
        <v>-5.9047619047619015E-2</v>
      </c>
      <c r="Q10" s="75">
        <f t="shared" si="4"/>
        <v>-33</v>
      </c>
      <c r="R10" s="60">
        <f t="shared" si="5"/>
        <v>-6.2618595825426948E-2</v>
      </c>
    </row>
    <row r="11" spans="1:18" ht="17.25" customHeight="1" x14ac:dyDescent="0.25">
      <c r="A11" s="30" t="s">
        <v>15</v>
      </c>
      <c r="B11" s="35">
        <v>1444</v>
      </c>
      <c r="C11" s="35">
        <v>1532</v>
      </c>
      <c r="D11" s="35">
        <v>1495</v>
      </c>
      <c r="E11" s="35">
        <v>1519</v>
      </c>
      <c r="F11" s="35">
        <v>1547</v>
      </c>
      <c r="G11" s="35">
        <v>1516</v>
      </c>
      <c r="H11" s="35">
        <v>1438</v>
      </c>
      <c r="I11" s="35">
        <v>1518</v>
      </c>
      <c r="J11" s="35">
        <v>1500</v>
      </c>
      <c r="K11" s="35">
        <v>1570</v>
      </c>
      <c r="L11" s="56">
        <v>1565</v>
      </c>
      <c r="M11" s="69">
        <f t="shared" si="0"/>
        <v>-5</v>
      </c>
      <c r="N11" s="72">
        <f t="shared" si="1"/>
        <v>-3.1847133757961776E-3</v>
      </c>
      <c r="O11" s="79">
        <f t="shared" si="2"/>
        <v>49</v>
      </c>
      <c r="P11" s="58">
        <f t="shared" si="3"/>
        <v>3.2321899736147852E-2</v>
      </c>
      <c r="Q11" s="75">
        <f t="shared" si="4"/>
        <v>121</v>
      </c>
      <c r="R11" s="60">
        <f t="shared" si="5"/>
        <v>8.3795013850415545E-2</v>
      </c>
    </row>
    <row r="12" spans="1:18" ht="17.25" customHeight="1" x14ac:dyDescent="0.25">
      <c r="A12" s="30" t="s">
        <v>16</v>
      </c>
      <c r="B12" s="35">
        <v>680</v>
      </c>
      <c r="C12" s="35">
        <v>699</v>
      </c>
      <c r="D12" s="35">
        <v>644</v>
      </c>
      <c r="E12" s="35">
        <v>677</v>
      </c>
      <c r="F12" s="35">
        <v>686</v>
      </c>
      <c r="G12" s="35">
        <v>738</v>
      </c>
      <c r="H12" s="35">
        <v>765</v>
      </c>
      <c r="I12" s="35">
        <v>761</v>
      </c>
      <c r="J12" s="35">
        <v>735</v>
      </c>
      <c r="K12" s="35">
        <v>734</v>
      </c>
      <c r="L12" s="56">
        <v>783</v>
      </c>
      <c r="M12" s="69">
        <f t="shared" si="0"/>
        <v>49</v>
      </c>
      <c r="N12" s="72">
        <f t="shared" si="1"/>
        <v>6.675749318801083E-2</v>
      </c>
      <c r="O12" s="79">
        <f t="shared" si="2"/>
        <v>45</v>
      </c>
      <c r="P12" s="58">
        <f t="shared" si="3"/>
        <v>6.0975609756097615E-2</v>
      </c>
      <c r="Q12" s="75">
        <f t="shared" si="4"/>
        <v>103</v>
      </c>
      <c r="R12" s="60">
        <f t="shared" si="5"/>
        <v>0.15147058823529402</v>
      </c>
    </row>
    <row r="13" spans="1:18" ht="17.25" customHeight="1" x14ac:dyDescent="0.25">
      <c r="A13" s="30" t="s">
        <v>17</v>
      </c>
      <c r="B13" s="35">
        <v>1203</v>
      </c>
      <c r="C13" s="35">
        <v>1213</v>
      </c>
      <c r="D13" s="35">
        <v>1248</v>
      </c>
      <c r="E13" s="35">
        <v>1231</v>
      </c>
      <c r="F13" s="35">
        <v>1243</v>
      </c>
      <c r="G13" s="35">
        <v>1182</v>
      </c>
      <c r="H13" s="35">
        <v>1237</v>
      </c>
      <c r="I13" s="35">
        <v>1291</v>
      </c>
      <c r="J13" s="35">
        <v>1242</v>
      </c>
      <c r="K13" s="35">
        <v>1264</v>
      </c>
      <c r="L13" s="56">
        <v>1271</v>
      </c>
      <c r="M13" s="69">
        <f t="shared" si="0"/>
        <v>7</v>
      </c>
      <c r="N13" s="72">
        <f t="shared" si="1"/>
        <v>5.5379746835442223E-3</v>
      </c>
      <c r="O13" s="79">
        <f t="shared" si="2"/>
        <v>89</v>
      </c>
      <c r="P13" s="58">
        <f t="shared" si="3"/>
        <v>7.5296108291032171E-2</v>
      </c>
      <c r="Q13" s="75">
        <f t="shared" si="4"/>
        <v>68</v>
      </c>
      <c r="R13" s="60">
        <f t="shared" si="5"/>
        <v>5.652535328345798E-2</v>
      </c>
    </row>
    <row r="14" spans="1:18" ht="17.25" customHeight="1" x14ac:dyDescent="0.25">
      <c r="A14" s="30" t="s">
        <v>18</v>
      </c>
      <c r="B14" s="35">
        <v>1014</v>
      </c>
      <c r="C14" s="35">
        <v>1099</v>
      </c>
      <c r="D14" s="35">
        <v>1057</v>
      </c>
      <c r="E14" s="35">
        <v>1119</v>
      </c>
      <c r="F14" s="35">
        <v>1113</v>
      </c>
      <c r="G14" s="35">
        <v>1044</v>
      </c>
      <c r="H14" s="35">
        <v>1088</v>
      </c>
      <c r="I14" s="35">
        <v>1093</v>
      </c>
      <c r="J14" s="35">
        <v>1051</v>
      </c>
      <c r="K14" s="35">
        <v>1097</v>
      </c>
      <c r="L14" s="56">
        <v>1089</v>
      </c>
      <c r="M14" s="69">
        <f t="shared" si="0"/>
        <v>-8</v>
      </c>
      <c r="N14" s="72">
        <f t="shared" si="1"/>
        <v>-7.2926162260711358E-3</v>
      </c>
      <c r="O14" s="79">
        <f t="shared" si="2"/>
        <v>45</v>
      </c>
      <c r="P14" s="58">
        <f t="shared" si="3"/>
        <v>4.31034482758621E-2</v>
      </c>
      <c r="Q14" s="75">
        <f t="shared" si="4"/>
        <v>75</v>
      </c>
      <c r="R14" s="60">
        <f t="shared" si="5"/>
        <v>7.3964497041420163E-2</v>
      </c>
    </row>
    <row r="15" spans="1:18" ht="17.25" customHeight="1" x14ac:dyDescent="0.25">
      <c r="A15" s="30" t="s">
        <v>19</v>
      </c>
      <c r="B15" s="35">
        <v>1085</v>
      </c>
      <c r="C15" s="35">
        <v>1118</v>
      </c>
      <c r="D15" s="35">
        <v>1128</v>
      </c>
      <c r="E15" s="35">
        <v>1142</v>
      </c>
      <c r="F15" s="35">
        <v>1128</v>
      </c>
      <c r="G15" s="35">
        <v>1138</v>
      </c>
      <c r="H15" s="35">
        <v>1096</v>
      </c>
      <c r="I15" s="35">
        <v>1129</v>
      </c>
      <c r="J15" s="35">
        <v>1152</v>
      </c>
      <c r="K15" s="35">
        <v>1117</v>
      </c>
      <c r="L15" s="56">
        <v>1174</v>
      </c>
      <c r="M15" s="69">
        <f t="shared" si="0"/>
        <v>57</v>
      </c>
      <c r="N15" s="72">
        <f t="shared" si="1"/>
        <v>5.1029543419874646E-2</v>
      </c>
      <c r="O15" s="79">
        <f t="shared" si="2"/>
        <v>36</v>
      </c>
      <c r="P15" s="58">
        <f t="shared" si="3"/>
        <v>3.1634446397188043E-2</v>
      </c>
      <c r="Q15" s="75">
        <f t="shared" si="4"/>
        <v>89</v>
      </c>
      <c r="R15" s="60">
        <f t="shared" si="5"/>
        <v>8.202764976958532E-2</v>
      </c>
    </row>
    <row r="16" spans="1:18" ht="17.25" customHeight="1" x14ac:dyDescent="0.25">
      <c r="A16" s="30" t="s">
        <v>20</v>
      </c>
      <c r="B16" s="35">
        <v>2657</v>
      </c>
      <c r="C16" s="35">
        <v>2735</v>
      </c>
      <c r="D16" s="35">
        <v>2813</v>
      </c>
      <c r="E16" s="35">
        <v>2886</v>
      </c>
      <c r="F16" s="35">
        <v>2875</v>
      </c>
      <c r="G16" s="35">
        <v>2963</v>
      </c>
      <c r="H16" s="35">
        <v>2936</v>
      </c>
      <c r="I16" s="35">
        <v>2969</v>
      </c>
      <c r="J16" s="35">
        <v>2882</v>
      </c>
      <c r="K16" s="35">
        <v>3010</v>
      </c>
      <c r="L16" s="56">
        <v>3095</v>
      </c>
      <c r="M16" s="69">
        <f t="shared" si="0"/>
        <v>85</v>
      </c>
      <c r="N16" s="72">
        <f t="shared" si="1"/>
        <v>2.8239202657807327E-2</v>
      </c>
      <c r="O16" s="79">
        <f t="shared" si="2"/>
        <v>132</v>
      </c>
      <c r="P16" s="58">
        <f t="shared" si="3"/>
        <v>4.4549443131960853E-2</v>
      </c>
      <c r="Q16" s="75">
        <f t="shared" si="4"/>
        <v>438</v>
      </c>
      <c r="R16" s="60">
        <f t="shared" si="5"/>
        <v>0.16484757245013171</v>
      </c>
    </row>
    <row r="17" spans="1:18" ht="17.25" customHeight="1" x14ac:dyDescent="0.25">
      <c r="A17" s="30" t="s">
        <v>21</v>
      </c>
      <c r="B17" s="35">
        <v>1536</v>
      </c>
      <c r="C17" s="35">
        <v>1482</v>
      </c>
      <c r="D17" s="35">
        <v>1428</v>
      </c>
      <c r="E17" s="35">
        <v>1478</v>
      </c>
      <c r="F17" s="35">
        <v>1440</v>
      </c>
      <c r="G17" s="35">
        <v>1460</v>
      </c>
      <c r="H17" s="35">
        <v>1438</v>
      </c>
      <c r="I17" s="35">
        <v>1467</v>
      </c>
      <c r="J17" s="35">
        <v>1506</v>
      </c>
      <c r="K17" s="35">
        <v>1477</v>
      </c>
      <c r="L17" s="56">
        <v>1468</v>
      </c>
      <c r="M17" s="69">
        <f t="shared" si="0"/>
        <v>-9</v>
      </c>
      <c r="N17" s="72">
        <f t="shared" si="1"/>
        <v>-6.0934326337169775E-3</v>
      </c>
      <c r="O17" s="79">
        <f t="shared" si="2"/>
        <v>8</v>
      </c>
      <c r="P17" s="58">
        <f t="shared" si="3"/>
        <v>5.479452054794498E-3</v>
      </c>
      <c r="Q17" s="75">
        <f t="shared" si="4"/>
        <v>-68</v>
      </c>
      <c r="R17" s="60">
        <f t="shared" si="5"/>
        <v>-4.427083333333337E-2</v>
      </c>
    </row>
    <row r="18" spans="1:18" ht="17.25" customHeight="1" x14ac:dyDescent="0.25">
      <c r="A18" s="30" t="s">
        <v>22</v>
      </c>
      <c r="B18" s="35">
        <v>1344</v>
      </c>
      <c r="C18" s="35">
        <v>1391</v>
      </c>
      <c r="D18" s="35">
        <v>1366</v>
      </c>
      <c r="E18" s="35">
        <v>1426</v>
      </c>
      <c r="F18" s="35">
        <v>1482</v>
      </c>
      <c r="G18" s="35">
        <v>1427</v>
      </c>
      <c r="H18" s="35">
        <v>1459</v>
      </c>
      <c r="I18" s="35">
        <v>1463</v>
      </c>
      <c r="J18" s="35">
        <v>1470</v>
      </c>
      <c r="K18" s="35">
        <v>1464</v>
      </c>
      <c r="L18" s="56">
        <v>1490</v>
      </c>
      <c r="M18" s="69">
        <f t="shared" si="0"/>
        <v>26</v>
      </c>
      <c r="N18" s="72">
        <f t="shared" si="1"/>
        <v>1.775956284153013E-2</v>
      </c>
      <c r="O18" s="79">
        <f t="shared" si="2"/>
        <v>63</v>
      </c>
      <c r="P18" s="58">
        <f t="shared" si="3"/>
        <v>4.414856341976181E-2</v>
      </c>
      <c r="Q18" s="75">
        <f t="shared" si="4"/>
        <v>146</v>
      </c>
      <c r="R18" s="60">
        <f t="shared" si="5"/>
        <v>0.10863095238095233</v>
      </c>
    </row>
    <row r="19" spans="1:18" ht="17.25" customHeight="1" thickBot="1" x14ac:dyDescent="0.3">
      <c r="A19" s="29" t="s">
        <v>23</v>
      </c>
      <c r="B19" s="38">
        <v>2727</v>
      </c>
      <c r="C19" s="38">
        <v>2556</v>
      </c>
      <c r="D19" s="38">
        <v>2486</v>
      </c>
      <c r="E19" s="38">
        <v>2594</v>
      </c>
      <c r="F19" s="38">
        <v>2617</v>
      </c>
      <c r="G19" s="38">
        <v>2557</v>
      </c>
      <c r="H19" s="38">
        <v>2544</v>
      </c>
      <c r="I19" s="38">
        <v>2528</v>
      </c>
      <c r="J19" s="38">
        <v>2623</v>
      </c>
      <c r="K19" s="38">
        <v>2632</v>
      </c>
      <c r="L19" s="57">
        <v>2748</v>
      </c>
      <c r="M19" s="70">
        <f t="shared" si="0"/>
        <v>116</v>
      </c>
      <c r="N19" s="73">
        <f t="shared" si="1"/>
        <v>4.407294832826758E-2</v>
      </c>
      <c r="O19" s="80">
        <f t="shared" si="2"/>
        <v>191</v>
      </c>
      <c r="P19" s="61">
        <f t="shared" si="3"/>
        <v>7.4696910441924169E-2</v>
      </c>
      <c r="Q19" s="76">
        <f t="shared" si="4"/>
        <v>21</v>
      </c>
      <c r="R19" s="62">
        <f t="shared" si="5"/>
        <v>7.700770077007757E-3</v>
      </c>
    </row>
    <row r="20" spans="1:18" s="5" customFormat="1" ht="17.25" customHeight="1" x14ac:dyDescent="0.25">
      <c r="A20" s="195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8" x14ac:dyDescent="0.25">
      <c r="L21" s="115"/>
    </row>
    <row r="24" spans="1:18" x14ac:dyDescent="0.25">
      <c r="L24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209" t="s">
        <v>95</v>
      </c>
    </row>
    <row r="3" spans="1:2" x14ac:dyDescent="0.25">
      <c r="A3" s="215" t="s">
        <v>48</v>
      </c>
      <c r="B3" s="214" t="s">
        <v>96</v>
      </c>
    </row>
    <row r="4" spans="1:2" x14ac:dyDescent="0.25">
      <c r="A4" s="215" t="s">
        <v>26</v>
      </c>
      <c r="B4" s="214" t="s">
        <v>97</v>
      </c>
    </row>
    <row r="5" spans="1:2" x14ac:dyDescent="0.25">
      <c r="A5" s="215" t="s">
        <v>27</v>
      </c>
      <c r="B5" s="214" t="s">
        <v>98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8" width="6.42578125" style="34" customWidth="1"/>
    <col min="19" max="16384" width="9.140625" style="34"/>
  </cols>
  <sheetData>
    <row r="1" spans="1:28" s="8" customFormat="1" ht="17.25" customHeight="1" x14ac:dyDescent="0.25">
      <c r="A1" s="18" t="s">
        <v>134</v>
      </c>
      <c r="B1" s="19"/>
      <c r="C1" s="19"/>
      <c r="D1" s="19"/>
      <c r="E1" s="15"/>
      <c r="F1" s="15"/>
      <c r="G1" s="15"/>
      <c r="H1" s="15"/>
      <c r="I1" s="15"/>
      <c r="S1"/>
      <c r="T1"/>
      <c r="U1"/>
      <c r="V1"/>
      <c r="W1"/>
      <c r="X1"/>
      <c r="Y1"/>
      <c r="Z1"/>
      <c r="AA1"/>
      <c r="AB1"/>
    </row>
    <row r="2" spans="1:28" ht="17.25" customHeight="1" thickBot="1" x14ac:dyDescent="0.3">
      <c r="A2" s="53" t="s">
        <v>55</v>
      </c>
      <c r="B2" s="32"/>
      <c r="C2" s="32"/>
      <c r="S2"/>
      <c r="T2"/>
      <c r="U2"/>
      <c r="V2"/>
      <c r="W2"/>
      <c r="X2"/>
      <c r="Y2"/>
      <c r="Z2"/>
      <c r="AA2"/>
      <c r="AB2"/>
    </row>
    <row r="3" spans="1:28" ht="24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115</v>
      </c>
      <c r="N3" s="381"/>
      <c r="O3" s="382" t="s">
        <v>116</v>
      </c>
      <c r="P3" s="381"/>
      <c r="Q3" s="382" t="s">
        <v>117</v>
      </c>
      <c r="R3" s="383"/>
      <c r="S3"/>
      <c r="T3"/>
      <c r="U3"/>
      <c r="V3"/>
      <c r="W3"/>
      <c r="X3"/>
      <c r="Y3"/>
      <c r="Z3"/>
      <c r="AA3"/>
      <c r="AB3"/>
    </row>
    <row r="4" spans="1:28" ht="17.25" customHeight="1" thickBot="1" x14ac:dyDescent="0.3">
      <c r="A4" s="376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  <c r="S4"/>
      <c r="T4"/>
      <c r="U4"/>
      <c r="V4"/>
      <c r="W4"/>
      <c r="X4"/>
      <c r="Y4"/>
      <c r="Z4"/>
      <c r="AA4"/>
      <c r="AB4"/>
    </row>
    <row r="5" spans="1:28" ht="17.25" customHeight="1" x14ac:dyDescent="0.25">
      <c r="A5" s="28" t="s">
        <v>9</v>
      </c>
      <c r="B5" s="54">
        <v>11842</v>
      </c>
      <c r="C5" s="54">
        <v>11986</v>
      </c>
      <c r="D5" s="54">
        <v>11829</v>
      </c>
      <c r="E5" s="54">
        <v>12189</v>
      </c>
      <c r="F5" s="54">
        <v>12200</v>
      </c>
      <c r="G5" s="54">
        <v>11996</v>
      </c>
      <c r="H5" s="54">
        <v>12005</v>
      </c>
      <c r="I5" s="54">
        <v>12362</v>
      </c>
      <c r="J5" s="54">
        <v>12621</v>
      </c>
      <c r="K5" s="54">
        <v>13139</v>
      </c>
      <c r="L5" s="55">
        <v>13780</v>
      </c>
      <c r="M5" s="83">
        <f>L5-K5</f>
        <v>641</v>
      </c>
      <c r="N5" s="84">
        <f>L5/K5-1</f>
        <v>4.8786056777532449E-2</v>
      </c>
      <c r="O5" s="85">
        <f>L5-G5</f>
        <v>1784</v>
      </c>
      <c r="P5" s="86">
        <f>L5/G5-1</f>
        <v>0.14871623874624884</v>
      </c>
      <c r="Q5" s="87">
        <f>L5-B5</f>
        <v>1938</v>
      </c>
      <c r="R5" s="88">
        <f>L5/B5-1</f>
        <v>0.16365478804256028</v>
      </c>
      <c r="S5"/>
      <c r="T5"/>
      <c r="U5"/>
      <c r="V5"/>
      <c r="W5"/>
      <c r="X5"/>
      <c r="Y5"/>
      <c r="Z5"/>
      <c r="AA5"/>
      <c r="AB5"/>
    </row>
    <row r="6" spans="1:28" ht="17.25" customHeight="1" x14ac:dyDescent="0.25">
      <c r="A6" s="30" t="s">
        <v>10</v>
      </c>
      <c r="B6" s="35">
        <v>1747</v>
      </c>
      <c r="C6" s="35">
        <v>1773</v>
      </c>
      <c r="D6" s="35">
        <v>1711</v>
      </c>
      <c r="E6" s="35">
        <v>1839</v>
      </c>
      <c r="F6" s="35">
        <v>1830</v>
      </c>
      <c r="G6" s="35">
        <v>1832</v>
      </c>
      <c r="H6" s="35">
        <v>1857</v>
      </c>
      <c r="I6" s="35">
        <v>1964</v>
      </c>
      <c r="J6" s="35">
        <v>2045</v>
      </c>
      <c r="K6" s="35">
        <v>2265</v>
      </c>
      <c r="L6" s="56">
        <v>2518</v>
      </c>
      <c r="M6" s="89">
        <f t="shared" ref="M6:M19" si="0">L6-K6</f>
        <v>253</v>
      </c>
      <c r="N6" s="90">
        <f t="shared" ref="N6:N19" si="1">L6/K6-1</f>
        <v>0.11169977924944807</v>
      </c>
      <c r="O6" s="91">
        <f t="shared" ref="O6:O19" si="2">L6-G6</f>
        <v>686</v>
      </c>
      <c r="P6" s="92">
        <f t="shared" ref="P6:P19" si="3">L6/G6-1</f>
        <v>0.37445414847161573</v>
      </c>
      <c r="Q6" s="93">
        <f t="shared" ref="Q6:Q19" si="4">L6-B6</f>
        <v>771</v>
      </c>
      <c r="R6" s="94">
        <f t="shared" ref="R6:R19" si="5">L6/B6-1</f>
        <v>0.44132799084144247</v>
      </c>
      <c r="S6"/>
      <c r="T6"/>
      <c r="U6"/>
      <c r="V6"/>
      <c r="W6"/>
      <c r="X6"/>
      <c r="Y6"/>
      <c r="Z6"/>
      <c r="AA6"/>
      <c r="AB6"/>
    </row>
    <row r="7" spans="1:28" ht="17.25" customHeight="1" x14ac:dyDescent="0.25">
      <c r="A7" s="30" t="s">
        <v>11</v>
      </c>
      <c r="B7" s="35">
        <v>1068</v>
      </c>
      <c r="C7" s="35">
        <v>1156</v>
      </c>
      <c r="D7" s="35">
        <v>1106</v>
      </c>
      <c r="E7" s="35">
        <v>1080</v>
      </c>
      <c r="F7" s="35">
        <v>1177</v>
      </c>
      <c r="G7" s="35">
        <v>1130</v>
      </c>
      <c r="H7" s="35">
        <v>1141</v>
      </c>
      <c r="I7" s="35">
        <v>1216</v>
      </c>
      <c r="J7" s="35">
        <v>1278</v>
      </c>
      <c r="K7" s="35">
        <v>1311</v>
      </c>
      <c r="L7" s="56">
        <v>1328</v>
      </c>
      <c r="M7" s="89">
        <f t="shared" si="0"/>
        <v>17</v>
      </c>
      <c r="N7" s="90">
        <f t="shared" si="1"/>
        <v>1.2967200610221274E-2</v>
      </c>
      <c r="O7" s="91">
        <f t="shared" si="2"/>
        <v>198</v>
      </c>
      <c r="P7" s="92">
        <f t="shared" si="3"/>
        <v>0.17522123893805319</v>
      </c>
      <c r="Q7" s="93">
        <f t="shared" si="4"/>
        <v>260</v>
      </c>
      <c r="R7" s="94">
        <f t="shared" si="5"/>
        <v>0.24344569288389506</v>
      </c>
      <c r="S7"/>
      <c r="T7"/>
      <c r="U7"/>
      <c r="V7"/>
      <c r="W7"/>
      <c r="X7"/>
      <c r="Y7"/>
      <c r="Z7"/>
      <c r="AA7"/>
      <c r="AB7"/>
    </row>
    <row r="8" spans="1:28" ht="17.25" customHeight="1" x14ac:dyDescent="0.25">
      <c r="A8" s="30" t="s">
        <v>12</v>
      </c>
      <c r="B8" s="35">
        <v>714</v>
      </c>
      <c r="C8" s="35">
        <v>704</v>
      </c>
      <c r="D8" s="35">
        <v>678</v>
      </c>
      <c r="E8" s="35">
        <v>676</v>
      </c>
      <c r="F8" s="35">
        <v>698</v>
      </c>
      <c r="G8" s="35">
        <v>674</v>
      </c>
      <c r="H8" s="35">
        <v>668</v>
      </c>
      <c r="I8" s="35">
        <v>673</v>
      </c>
      <c r="J8" s="35">
        <v>699</v>
      </c>
      <c r="K8" s="35">
        <v>739</v>
      </c>
      <c r="L8" s="56">
        <v>767</v>
      </c>
      <c r="M8" s="89">
        <f t="shared" si="0"/>
        <v>28</v>
      </c>
      <c r="N8" s="90">
        <f t="shared" si="1"/>
        <v>3.7889039242219313E-2</v>
      </c>
      <c r="O8" s="91">
        <f t="shared" si="2"/>
        <v>93</v>
      </c>
      <c r="P8" s="92">
        <f t="shared" si="3"/>
        <v>0.13798219584569726</v>
      </c>
      <c r="Q8" s="93">
        <f t="shared" si="4"/>
        <v>53</v>
      </c>
      <c r="R8" s="94">
        <f t="shared" si="5"/>
        <v>7.4229691876750659E-2</v>
      </c>
      <c r="S8"/>
      <c r="T8"/>
      <c r="U8"/>
      <c r="V8"/>
      <c r="W8"/>
      <c r="X8"/>
      <c r="Y8"/>
      <c r="Z8"/>
      <c r="AA8"/>
      <c r="AB8"/>
    </row>
    <row r="9" spans="1:28" ht="17.25" customHeight="1" x14ac:dyDescent="0.25">
      <c r="A9" s="30" t="s">
        <v>13</v>
      </c>
      <c r="B9" s="35">
        <v>372</v>
      </c>
      <c r="C9" s="35">
        <v>400</v>
      </c>
      <c r="D9" s="35">
        <v>414</v>
      </c>
      <c r="E9" s="35">
        <v>421</v>
      </c>
      <c r="F9" s="35">
        <v>421</v>
      </c>
      <c r="G9" s="35">
        <v>443</v>
      </c>
      <c r="H9" s="35">
        <v>414</v>
      </c>
      <c r="I9" s="35">
        <v>424</v>
      </c>
      <c r="J9" s="35">
        <v>430</v>
      </c>
      <c r="K9" s="35">
        <v>437</v>
      </c>
      <c r="L9" s="56">
        <v>479</v>
      </c>
      <c r="M9" s="89">
        <f t="shared" si="0"/>
        <v>42</v>
      </c>
      <c r="N9" s="90">
        <f t="shared" si="1"/>
        <v>9.6109839816933551E-2</v>
      </c>
      <c r="O9" s="91">
        <f t="shared" si="2"/>
        <v>36</v>
      </c>
      <c r="P9" s="92">
        <f t="shared" si="3"/>
        <v>8.1264108352144371E-2</v>
      </c>
      <c r="Q9" s="93">
        <f t="shared" si="4"/>
        <v>107</v>
      </c>
      <c r="R9" s="94">
        <f t="shared" si="5"/>
        <v>0.2876344086021505</v>
      </c>
      <c r="S9"/>
      <c r="T9"/>
      <c r="U9"/>
      <c r="V9"/>
      <c r="W9"/>
      <c r="X9"/>
      <c r="Y9"/>
      <c r="Z9"/>
      <c r="AA9"/>
      <c r="AB9"/>
    </row>
    <row r="10" spans="1:28" ht="17.25" customHeight="1" x14ac:dyDescent="0.25">
      <c r="A10" s="30" t="s">
        <v>14</v>
      </c>
      <c r="B10" s="35">
        <v>209</v>
      </c>
      <c r="C10" s="35">
        <v>226</v>
      </c>
      <c r="D10" s="35">
        <v>223</v>
      </c>
      <c r="E10" s="35">
        <v>228</v>
      </c>
      <c r="F10" s="35">
        <v>194</v>
      </c>
      <c r="G10" s="35">
        <v>196</v>
      </c>
      <c r="H10" s="35">
        <v>174</v>
      </c>
      <c r="I10" s="35">
        <v>195</v>
      </c>
      <c r="J10" s="35">
        <v>172</v>
      </c>
      <c r="K10" s="35">
        <v>190</v>
      </c>
      <c r="L10" s="56">
        <v>190</v>
      </c>
      <c r="M10" s="89">
        <f t="shared" si="0"/>
        <v>0</v>
      </c>
      <c r="N10" s="90">
        <f t="shared" si="1"/>
        <v>0</v>
      </c>
      <c r="O10" s="91">
        <f t="shared" si="2"/>
        <v>-6</v>
      </c>
      <c r="P10" s="92">
        <f t="shared" si="3"/>
        <v>-3.0612244897959218E-2</v>
      </c>
      <c r="Q10" s="93">
        <f t="shared" si="4"/>
        <v>-19</v>
      </c>
      <c r="R10" s="94">
        <f t="shared" si="5"/>
        <v>-9.0909090909090939E-2</v>
      </c>
      <c r="S10"/>
      <c r="T10"/>
      <c r="U10"/>
      <c r="V10"/>
      <c r="W10"/>
      <c r="X10"/>
      <c r="Y10"/>
      <c r="Z10"/>
      <c r="AA10"/>
      <c r="AB10"/>
    </row>
    <row r="11" spans="1:28" ht="17.25" customHeight="1" x14ac:dyDescent="0.25">
      <c r="A11" s="30" t="s">
        <v>15</v>
      </c>
      <c r="B11" s="35">
        <v>838</v>
      </c>
      <c r="C11" s="35">
        <v>874</v>
      </c>
      <c r="D11" s="35">
        <v>892</v>
      </c>
      <c r="E11" s="35">
        <v>902</v>
      </c>
      <c r="F11" s="35">
        <v>886</v>
      </c>
      <c r="G11" s="35">
        <v>865</v>
      </c>
      <c r="H11" s="35">
        <v>820</v>
      </c>
      <c r="I11" s="35">
        <v>881</v>
      </c>
      <c r="J11" s="35">
        <v>871</v>
      </c>
      <c r="K11" s="35">
        <v>967</v>
      </c>
      <c r="L11" s="56">
        <v>945</v>
      </c>
      <c r="M11" s="89">
        <f t="shared" si="0"/>
        <v>-22</v>
      </c>
      <c r="N11" s="90">
        <f t="shared" si="1"/>
        <v>-2.2750775594622574E-2</v>
      </c>
      <c r="O11" s="91">
        <f t="shared" si="2"/>
        <v>80</v>
      </c>
      <c r="P11" s="92">
        <f t="shared" si="3"/>
        <v>9.2485549132947931E-2</v>
      </c>
      <c r="Q11" s="93">
        <f t="shared" si="4"/>
        <v>107</v>
      </c>
      <c r="R11" s="94">
        <f t="shared" si="5"/>
        <v>0.12768496420047737</v>
      </c>
      <c r="S11"/>
      <c r="T11"/>
      <c r="U11"/>
      <c r="V11"/>
      <c r="W11"/>
      <c r="X11"/>
      <c r="Y11"/>
      <c r="Z11"/>
      <c r="AA11"/>
      <c r="AB11"/>
    </row>
    <row r="12" spans="1:28" ht="17.25" customHeight="1" x14ac:dyDescent="0.25">
      <c r="A12" s="30" t="s">
        <v>16</v>
      </c>
      <c r="B12" s="35">
        <v>358</v>
      </c>
      <c r="C12" s="35">
        <v>378</v>
      </c>
      <c r="D12" s="35">
        <v>329</v>
      </c>
      <c r="E12" s="35">
        <v>371</v>
      </c>
      <c r="F12" s="35">
        <v>352</v>
      </c>
      <c r="G12" s="35">
        <v>398</v>
      </c>
      <c r="H12" s="35">
        <v>419</v>
      </c>
      <c r="I12" s="35">
        <v>420</v>
      </c>
      <c r="J12" s="35">
        <v>399</v>
      </c>
      <c r="K12" s="35">
        <v>406</v>
      </c>
      <c r="L12" s="56">
        <v>441</v>
      </c>
      <c r="M12" s="89">
        <f t="shared" si="0"/>
        <v>35</v>
      </c>
      <c r="N12" s="90">
        <f t="shared" si="1"/>
        <v>8.6206896551724199E-2</v>
      </c>
      <c r="O12" s="91">
        <f t="shared" si="2"/>
        <v>43</v>
      </c>
      <c r="P12" s="92">
        <f t="shared" si="3"/>
        <v>0.1080402010050252</v>
      </c>
      <c r="Q12" s="93">
        <f t="shared" si="4"/>
        <v>83</v>
      </c>
      <c r="R12" s="94">
        <f t="shared" si="5"/>
        <v>0.23184357541899447</v>
      </c>
      <c r="S12"/>
      <c r="T12"/>
      <c r="U12"/>
      <c r="V12"/>
      <c r="W12"/>
      <c r="X12"/>
      <c r="Y12"/>
      <c r="Z12"/>
      <c r="AA12"/>
      <c r="AB12"/>
    </row>
    <row r="13" spans="1:28" ht="17.25" customHeight="1" x14ac:dyDescent="0.25">
      <c r="A13" s="30" t="s">
        <v>17</v>
      </c>
      <c r="B13" s="35">
        <v>608</v>
      </c>
      <c r="C13" s="35">
        <v>617</v>
      </c>
      <c r="D13" s="35">
        <v>659</v>
      </c>
      <c r="E13" s="35">
        <v>624</v>
      </c>
      <c r="F13" s="35">
        <v>638</v>
      </c>
      <c r="G13" s="35">
        <v>592</v>
      </c>
      <c r="H13" s="35">
        <v>644</v>
      </c>
      <c r="I13" s="35">
        <v>662</v>
      </c>
      <c r="J13" s="35">
        <v>630</v>
      </c>
      <c r="K13" s="35">
        <v>654</v>
      </c>
      <c r="L13" s="56">
        <v>685</v>
      </c>
      <c r="M13" s="89">
        <f t="shared" si="0"/>
        <v>31</v>
      </c>
      <c r="N13" s="90">
        <f t="shared" si="1"/>
        <v>4.7400611620795008E-2</v>
      </c>
      <c r="O13" s="91">
        <f t="shared" si="2"/>
        <v>93</v>
      </c>
      <c r="P13" s="92">
        <f t="shared" si="3"/>
        <v>0.15709459459459452</v>
      </c>
      <c r="Q13" s="93">
        <f t="shared" si="4"/>
        <v>77</v>
      </c>
      <c r="R13" s="94">
        <f t="shared" si="5"/>
        <v>0.12664473684210531</v>
      </c>
      <c r="S13"/>
      <c r="T13"/>
      <c r="U13"/>
      <c r="V13"/>
      <c r="W13"/>
      <c r="X13"/>
      <c r="Y13"/>
      <c r="Z13"/>
      <c r="AA13"/>
      <c r="AB13"/>
    </row>
    <row r="14" spans="1:28" ht="17.25" customHeight="1" x14ac:dyDescent="0.25">
      <c r="A14" s="30" t="s">
        <v>18</v>
      </c>
      <c r="B14" s="35">
        <v>565</v>
      </c>
      <c r="C14" s="35">
        <v>631</v>
      </c>
      <c r="D14" s="35">
        <v>580</v>
      </c>
      <c r="E14" s="35">
        <v>646</v>
      </c>
      <c r="F14" s="35">
        <v>625</v>
      </c>
      <c r="G14" s="35">
        <v>583</v>
      </c>
      <c r="H14" s="35">
        <v>625</v>
      </c>
      <c r="I14" s="35">
        <v>618</v>
      </c>
      <c r="J14" s="35">
        <v>601</v>
      </c>
      <c r="K14" s="35">
        <v>626</v>
      </c>
      <c r="L14" s="56">
        <v>629</v>
      </c>
      <c r="M14" s="89">
        <f t="shared" si="0"/>
        <v>3</v>
      </c>
      <c r="N14" s="90">
        <f t="shared" si="1"/>
        <v>4.7923322683705027E-3</v>
      </c>
      <c r="O14" s="91">
        <f t="shared" si="2"/>
        <v>46</v>
      </c>
      <c r="P14" s="92">
        <f t="shared" si="3"/>
        <v>7.8902229845626115E-2</v>
      </c>
      <c r="Q14" s="93">
        <f t="shared" si="4"/>
        <v>64</v>
      </c>
      <c r="R14" s="94">
        <f t="shared" si="5"/>
        <v>0.11327433628318584</v>
      </c>
      <c r="S14"/>
      <c r="T14"/>
      <c r="U14"/>
      <c r="V14"/>
      <c r="W14"/>
      <c r="X14"/>
      <c r="Y14"/>
      <c r="Z14"/>
      <c r="AA14"/>
      <c r="AB14"/>
    </row>
    <row r="15" spans="1:28" ht="17.25" customHeight="1" x14ac:dyDescent="0.25">
      <c r="A15" s="30" t="s">
        <v>19</v>
      </c>
      <c r="B15" s="35">
        <v>604</v>
      </c>
      <c r="C15" s="35">
        <v>615</v>
      </c>
      <c r="D15" s="35">
        <v>619</v>
      </c>
      <c r="E15" s="35">
        <v>657</v>
      </c>
      <c r="F15" s="35">
        <v>638</v>
      </c>
      <c r="G15" s="35">
        <v>642</v>
      </c>
      <c r="H15" s="35">
        <v>602</v>
      </c>
      <c r="I15" s="35">
        <v>630</v>
      </c>
      <c r="J15" s="35">
        <v>660</v>
      </c>
      <c r="K15" s="35">
        <v>632</v>
      </c>
      <c r="L15" s="56">
        <v>672</v>
      </c>
      <c r="M15" s="89">
        <f t="shared" si="0"/>
        <v>40</v>
      </c>
      <c r="N15" s="90">
        <f t="shared" si="1"/>
        <v>6.3291139240506222E-2</v>
      </c>
      <c r="O15" s="91">
        <f t="shared" si="2"/>
        <v>30</v>
      </c>
      <c r="P15" s="92">
        <f t="shared" si="3"/>
        <v>4.6728971962616717E-2</v>
      </c>
      <c r="Q15" s="93">
        <f t="shared" si="4"/>
        <v>68</v>
      </c>
      <c r="R15" s="94">
        <f t="shared" si="5"/>
        <v>0.11258278145695355</v>
      </c>
      <c r="S15"/>
      <c r="T15"/>
      <c r="U15"/>
      <c r="V15"/>
      <c r="W15"/>
      <c r="X15"/>
      <c r="Y15"/>
      <c r="Z15"/>
      <c r="AA15"/>
      <c r="AB15"/>
    </row>
    <row r="16" spans="1:28" ht="17.25" customHeight="1" x14ac:dyDescent="0.25">
      <c r="A16" s="30" t="s">
        <v>20</v>
      </c>
      <c r="B16" s="35">
        <v>1414</v>
      </c>
      <c r="C16" s="35">
        <v>1441</v>
      </c>
      <c r="D16" s="35">
        <v>1487</v>
      </c>
      <c r="E16" s="35">
        <v>1507</v>
      </c>
      <c r="F16" s="35">
        <v>1496</v>
      </c>
      <c r="G16" s="35">
        <v>1509</v>
      </c>
      <c r="H16" s="35">
        <v>1519</v>
      </c>
      <c r="I16" s="35">
        <v>1533</v>
      </c>
      <c r="J16" s="35">
        <v>1548</v>
      </c>
      <c r="K16" s="35">
        <v>1632</v>
      </c>
      <c r="L16" s="56">
        <v>1708</v>
      </c>
      <c r="M16" s="89">
        <f t="shared" si="0"/>
        <v>76</v>
      </c>
      <c r="N16" s="90">
        <f t="shared" si="1"/>
        <v>4.6568627450980449E-2</v>
      </c>
      <c r="O16" s="91">
        <f t="shared" si="2"/>
        <v>199</v>
      </c>
      <c r="P16" s="92">
        <f t="shared" si="3"/>
        <v>0.13187541418157722</v>
      </c>
      <c r="Q16" s="93">
        <f t="shared" si="4"/>
        <v>294</v>
      </c>
      <c r="R16" s="94">
        <f t="shared" si="5"/>
        <v>0.20792079207920788</v>
      </c>
      <c r="S16"/>
      <c r="T16"/>
      <c r="U16"/>
      <c r="V16"/>
      <c r="W16"/>
      <c r="X16"/>
      <c r="Y16"/>
      <c r="Z16"/>
      <c r="AA16"/>
      <c r="AB16"/>
    </row>
    <row r="17" spans="1:28" ht="17.25" customHeight="1" x14ac:dyDescent="0.25">
      <c r="A17" s="30" t="s">
        <v>21</v>
      </c>
      <c r="B17" s="35">
        <v>763</v>
      </c>
      <c r="C17" s="35">
        <v>690</v>
      </c>
      <c r="D17" s="35">
        <v>684</v>
      </c>
      <c r="E17" s="35">
        <v>746</v>
      </c>
      <c r="F17" s="35">
        <v>737</v>
      </c>
      <c r="G17" s="35">
        <v>706</v>
      </c>
      <c r="H17" s="35">
        <v>672</v>
      </c>
      <c r="I17" s="35">
        <v>716</v>
      </c>
      <c r="J17" s="35">
        <v>716</v>
      </c>
      <c r="K17" s="35">
        <v>692</v>
      </c>
      <c r="L17" s="56">
        <v>709</v>
      </c>
      <c r="M17" s="89">
        <f t="shared" si="0"/>
        <v>17</v>
      </c>
      <c r="N17" s="90">
        <f t="shared" si="1"/>
        <v>2.4566473988439252E-2</v>
      </c>
      <c r="O17" s="91">
        <f t="shared" si="2"/>
        <v>3</v>
      </c>
      <c r="P17" s="92">
        <f t="shared" si="3"/>
        <v>4.2492917847025691E-3</v>
      </c>
      <c r="Q17" s="93">
        <f t="shared" si="4"/>
        <v>-54</v>
      </c>
      <c r="R17" s="94">
        <f t="shared" si="5"/>
        <v>-7.0773263433813849E-2</v>
      </c>
      <c r="S17"/>
      <c r="T17"/>
      <c r="U17"/>
      <c r="V17"/>
      <c r="W17"/>
      <c r="X17"/>
      <c r="Y17"/>
      <c r="Z17"/>
      <c r="AA17"/>
      <c r="AB17"/>
    </row>
    <row r="18" spans="1:28" ht="17.25" customHeight="1" x14ac:dyDescent="0.25">
      <c r="A18" s="30" t="s">
        <v>22</v>
      </c>
      <c r="B18" s="35">
        <v>922</v>
      </c>
      <c r="C18" s="35">
        <v>961</v>
      </c>
      <c r="D18" s="35">
        <v>945</v>
      </c>
      <c r="E18" s="35">
        <v>987</v>
      </c>
      <c r="F18" s="35">
        <v>1044</v>
      </c>
      <c r="G18" s="35">
        <v>998</v>
      </c>
      <c r="H18" s="35">
        <v>1014</v>
      </c>
      <c r="I18" s="35">
        <v>1023</v>
      </c>
      <c r="J18" s="35">
        <v>1040</v>
      </c>
      <c r="K18" s="35">
        <v>1030</v>
      </c>
      <c r="L18" s="56">
        <v>1048</v>
      </c>
      <c r="M18" s="89">
        <f t="shared" si="0"/>
        <v>18</v>
      </c>
      <c r="N18" s="90">
        <f t="shared" si="1"/>
        <v>1.7475728155339709E-2</v>
      </c>
      <c r="O18" s="91">
        <f t="shared" si="2"/>
        <v>50</v>
      </c>
      <c r="P18" s="92">
        <f t="shared" si="3"/>
        <v>5.0100200400801542E-2</v>
      </c>
      <c r="Q18" s="93">
        <f t="shared" si="4"/>
        <v>126</v>
      </c>
      <c r="R18" s="94">
        <f t="shared" si="5"/>
        <v>0.1366594360086768</v>
      </c>
      <c r="S18"/>
      <c r="T18"/>
      <c r="U18"/>
      <c r="V18"/>
      <c r="W18"/>
      <c r="X18"/>
      <c r="Y18"/>
      <c r="Z18"/>
      <c r="AA18"/>
      <c r="AB18"/>
    </row>
    <row r="19" spans="1:28" ht="17.25" customHeight="1" thickBot="1" x14ac:dyDescent="0.3">
      <c r="A19" s="29" t="s">
        <v>23</v>
      </c>
      <c r="B19" s="38">
        <v>1660</v>
      </c>
      <c r="C19" s="38">
        <v>1520</v>
      </c>
      <c r="D19" s="38">
        <v>1502</v>
      </c>
      <c r="E19" s="38">
        <v>1505</v>
      </c>
      <c r="F19" s="38">
        <v>1464</v>
      </c>
      <c r="G19" s="38">
        <v>1428</v>
      </c>
      <c r="H19" s="38">
        <v>1436</v>
      </c>
      <c r="I19" s="38">
        <v>1407</v>
      </c>
      <c r="J19" s="38">
        <v>1532</v>
      </c>
      <c r="K19" s="38">
        <v>1558</v>
      </c>
      <c r="L19" s="57">
        <v>1661</v>
      </c>
      <c r="M19" s="95">
        <f t="shared" si="0"/>
        <v>103</v>
      </c>
      <c r="N19" s="96">
        <f t="shared" si="1"/>
        <v>6.6110397946084642E-2</v>
      </c>
      <c r="O19" s="97">
        <f t="shared" si="2"/>
        <v>233</v>
      </c>
      <c r="P19" s="98">
        <f t="shared" si="3"/>
        <v>0.16316526610644266</v>
      </c>
      <c r="Q19" s="99">
        <f t="shared" si="4"/>
        <v>1</v>
      </c>
      <c r="R19" s="100">
        <f t="shared" si="5"/>
        <v>6.0240963855417995E-4</v>
      </c>
      <c r="S19"/>
      <c r="T19"/>
      <c r="U19"/>
      <c r="V19"/>
      <c r="W19"/>
      <c r="X19"/>
      <c r="Y19"/>
      <c r="Z19"/>
      <c r="AA19"/>
      <c r="AB19"/>
    </row>
    <row r="21" spans="1:2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7.140625" customWidth="1"/>
    <col min="2" max="12" width="6.7109375" customWidth="1"/>
    <col min="13" max="18" width="6.28515625" customWidth="1"/>
  </cols>
  <sheetData>
    <row r="1" spans="1:18" ht="20.25" customHeight="1" x14ac:dyDescent="0.25">
      <c r="A1" s="106" t="s">
        <v>135</v>
      </c>
      <c r="B1" s="15"/>
      <c r="C1" s="15"/>
      <c r="D1" s="8"/>
      <c r="E1" s="8"/>
      <c r="F1" s="8"/>
      <c r="G1" s="8"/>
      <c r="H1" s="8"/>
      <c r="I1" s="8"/>
      <c r="J1" s="8"/>
      <c r="K1" s="8"/>
      <c r="L1" s="8"/>
    </row>
    <row r="2" spans="1:18" ht="15.75" thickBot="1" x14ac:dyDescent="0.3">
      <c r="A2" s="227" t="s">
        <v>55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8" ht="27.75" customHeight="1" x14ac:dyDescent="0.25">
      <c r="A3" s="375" t="s">
        <v>52</v>
      </c>
      <c r="B3" s="384" t="s">
        <v>58</v>
      </c>
      <c r="C3" s="384"/>
      <c r="D3" s="384"/>
      <c r="E3" s="384"/>
      <c r="F3" s="384"/>
      <c r="G3" s="384"/>
      <c r="H3" s="384"/>
      <c r="I3" s="384"/>
      <c r="J3" s="384"/>
      <c r="K3" s="384"/>
      <c r="L3" s="385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6" t="s">
        <v>4</v>
      </c>
      <c r="C4" s="146" t="s">
        <v>5</v>
      </c>
      <c r="D4" s="146" t="s">
        <v>6</v>
      </c>
      <c r="E4" s="146" t="s">
        <v>7</v>
      </c>
      <c r="F4" s="146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ht="17.100000000000001" customHeight="1" x14ac:dyDescent="0.25">
      <c r="A5" s="28" t="s">
        <v>9</v>
      </c>
      <c r="B5" s="186">
        <v>2239</v>
      </c>
      <c r="C5" s="186">
        <v>2199</v>
      </c>
      <c r="D5" s="186">
        <v>2225</v>
      </c>
      <c r="E5" s="186">
        <v>2328</v>
      </c>
      <c r="F5" s="186">
        <v>2337</v>
      </c>
      <c r="G5" s="186">
        <v>2354</v>
      </c>
      <c r="H5" s="186">
        <v>2386</v>
      </c>
      <c r="I5" s="186">
        <v>2432</v>
      </c>
      <c r="J5" s="186">
        <v>2317</v>
      </c>
      <c r="K5" s="186">
        <v>2440</v>
      </c>
      <c r="L5" s="188">
        <v>2363</v>
      </c>
      <c r="M5" s="83">
        <f>L5-K5</f>
        <v>-77</v>
      </c>
      <c r="N5" s="84">
        <f>L5/K5-1</f>
        <v>-3.155737704918038E-2</v>
      </c>
      <c r="O5" s="85">
        <f>L5-G5</f>
        <v>9</v>
      </c>
      <c r="P5" s="86">
        <f>L5/G5-1</f>
        <v>3.8232795242141293E-3</v>
      </c>
      <c r="Q5" s="87">
        <f>L5-B5</f>
        <v>124</v>
      </c>
      <c r="R5" s="88">
        <f>L5/B5-1</f>
        <v>5.5381866904868238E-2</v>
      </c>
    </row>
    <row r="6" spans="1:18" ht="17.100000000000001" customHeight="1" x14ac:dyDescent="0.25">
      <c r="A6" s="30" t="s">
        <v>10</v>
      </c>
      <c r="B6" s="185">
        <v>669</v>
      </c>
      <c r="C6" s="185">
        <v>646</v>
      </c>
      <c r="D6" s="185">
        <v>603</v>
      </c>
      <c r="E6" s="185">
        <v>672</v>
      </c>
      <c r="F6" s="185">
        <v>688</v>
      </c>
      <c r="G6" s="185">
        <v>666</v>
      </c>
      <c r="H6" s="185">
        <v>724</v>
      </c>
      <c r="I6" s="185">
        <v>723</v>
      </c>
      <c r="J6" s="185">
        <v>711</v>
      </c>
      <c r="K6" s="185">
        <v>725</v>
      </c>
      <c r="L6" s="187">
        <v>718</v>
      </c>
      <c r="M6" s="89">
        <f t="shared" ref="M6:M19" si="0">L6-K6</f>
        <v>-7</v>
      </c>
      <c r="N6" s="90">
        <f t="shared" ref="N6:N19" si="1">L6/K6-1</f>
        <v>-9.6551724137931005E-3</v>
      </c>
      <c r="O6" s="91">
        <f t="shared" ref="O6:O19" si="2">L6-G6</f>
        <v>52</v>
      </c>
      <c r="P6" s="92">
        <f t="shared" ref="P6:P19" si="3">L6/G6-1</f>
        <v>7.8078078078078095E-2</v>
      </c>
      <c r="Q6" s="93">
        <f t="shared" ref="Q6:Q19" si="4">L6-B6</f>
        <v>49</v>
      </c>
      <c r="R6" s="94">
        <f t="shared" ref="R6:R19" si="5">L6/B6-1</f>
        <v>7.3243647234678688E-2</v>
      </c>
    </row>
    <row r="7" spans="1:18" ht="17.100000000000001" customHeight="1" x14ac:dyDescent="0.25">
      <c r="A7" s="30" t="s">
        <v>11</v>
      </c>
      <c r="B7" s="185">
        <v>19</v>
      </c>
      <c r="C7" s="185">
        <v>30</v>
      </c>
      <c r="D7" s="185">
        <v>27</v>
      </c>
      <c r="E7" s="185">
        <v>25</v>
      </c>
      <c r="F7" s="185">
        <v>31</v>
      </c>
      <c r="G7" s="185">
        <v>32</v>
      </c>
      <c r="H7" s="185">
        <v>31</v>
      </c>
      <c r="I7" s="185">
        <v>32</v>
      </c>
      <c r="J7" s="185">
        <v>32</v>
      </c>
      <c r="K7" s="185">
        <v>31</v>
      </c>
      <c r="L7" s="187">
        <v>0</v>
      </c>
      <c r="M7" s="89">
        <f t="shared" si="0"/>
        <v>-31</v>
      </c>
      <c r="N7" s="206" t="s">
        <v>103</v>
      </c>
      <c r="O7" s="237">
        <f t="shared" si="2"/>
        <v>-32</v>
      </c>
      <c r="P7" s="120" t="s">
        <v>103</v>
      </c>
      <c r="Q7" s="93">
        <f t="shared" si="4"/>
        <v>-19</v>
      </c>
      <c r="R7" s="108" t="s">
        <v>103</v>
      </c>
    </row>
    <row r="8" spans="1:18" ht="17.100000000000001" customHeight="1" x14ac:dyDescent="0.25">
      <c r="A8" s="30" t="s">
        <v>12</v>
      </c>
      <c r="B8" s="185">
        <v>176</v>
      </c>
      <c r="C8" s="185">
        <v>199</v>
      </c>
      <c r="D8" s="185">
        <v>192</v>
      </c>
      <c r="E8" s="185">
        <v>179</v>
      </c>
      <c r="F8" s="185">
        <v>190</v>
      </c>
      <c r="G8" s="185">
        <v>184</v>
      </c>
      <c r="H8" s="185">
        <v>171</v>
      </c>
      <c r="I8" s="185">
        <v>196</v>
      </c>
      <c r="J8" s="185">
        <v>167</v>
      </c>
      <c r="K8" s="185">
        <v>216</v>
      </c>
      <c r="L8" s="187">
        <v>192</v>
      </c>
      <c r="M8" s="89">
        <f t="shared" si="0"/>
        <v>-24</v>
      </c>
      <c r="N8" s="90">
        <f t="shared" si="1"/>
        <v>-0.11111111111111116</v>
      </c>
      <c r="O8" s="91">
        <f t="shared" si="2"/>
        <v>8</v>
      </c>
      <c r="P8" s="92">
        <f t="shared" si="3"/>
        <v>4.3478260869565188E-2</v>
      </c>
      <c r="Q8" s="93">
        <f t="shared" si="4"/>
        <v>16</v>
      </c>
      <c r="R8" s="94">
        <f t="shared" si="5"/>
        <v>9.0909090909090828E-2</v>
      </c>
    </row>
    <row r="9" spans="1:18" ht="17.100000000000001" customHeight="1" x14ac:dyDescent="0.25">
      <c r="A9" s="30" t="s">
        <v>13</v>
      </c>
      <c r="B9" s="185">
        <v>162</v>
      </c>
      <c r="C9" s="185">
        <v>155</v>
      </c>
      <c r="D9" s="185">
        <v>174</v>
      </c>
      <c r="E9" s="185">
        <v>153</v>
      </c>
      <c r="F9" s="185">
        <v>157</v>
      </c>
      <c r="G9" s="185">
        <v>147</v>
      </c>
      <c r="H9" s="185">
        <v>160</v>
      </c>
      <c r="I9" s="185">
        <v>178</v>
      </c>
      <c r="J9" s="185">
        <v>145</v>
      </c>
      <c r="K9" s="185">
        <v>168</v>
      </c>
      <c r="L9" s="187">
        <v>170</v>
      </c>
      <c r="M9" s="89">
        <f t="shared" si="0"/>
        <v>2</v>
      </c>
      <c r="N9" s="90">
        <f t="shared" si="1"/>
        <v>1.1904761904761862E-2</v>
      </c>
      <c r="O9" s="91">
        <f t="shared" si="2"/>
        <v>23</v>
      </c>
      <c r="P9" s="92">
        <f t="shared" si="3"/>
        <v>0.15646258503401356</v>
      </c>
      <c r="Q9" s="93">
        <f t="shared" si="4"/>
        <v>8</v>
      </c>
      <c r="R9" s="94">
        <f t="shared" si="5"/>
        <v>4.9382716049382713E-2</v>
      </c>
    </row>
    <row r="10" spans="1:18" ht="17.100000000000001" customHeight="1" x14ac:dyDescent="0.25">
      <c r="A10" s="30" t="s">
        <v>14</v>
      </c>
      <c r="B10" s="185">
        <v>0</v>
      </c>
      <c r="C10" s="185">
        <v>0</v>
      </c>
      <c r="D10" s="185">
        <v>27</v>
      </c>
      <c r="E10" s="185">
        <v>24</v>
      </c>
      <c r="F10" s="185">
        <v>27</v>
      </c>
      <c r="G10" s="185">
        <v>23</v>
      </c>
      <c r="H10" s="185">
        <v>18</v>
      </c>
      <c r="I10" s="185">
        <v>30</v>
      </c>
      <c r="J10" s="185">
        <v>26</v>
      </c>
      <c r="K10" s="185">
        <v>23</v>
      </c>
      <c r="L10" s="187">
        <v>22</v>
      </c>
      <c r="M10" s="89">
        <f t="shared" si="0"/>
        <v>-1</v>
      </c>
      <c r="N10" s="90">
        <f t="shared" si="1"/>
        <v>-4.3478260869565188E-2</v>
      </c>
      <c r="O10" s="91">
        <f t="shared" si="2"/>
        <v>-1</v>
      </c>
      <c r="P10" s="92">
        <f t="shared" si="3"/>
        <v>-4.3478260869565188E-2</v>
      </c>
      <c r="Q10" s="93">
        <f t="shared" si="4"/>
        <v>22</v>
      </c>
      <c r="R10" s="94">
        <v>0</v>
      </c>
    </row>
    <row r="11" spans="1:18" ht="17.100000000000001" customHeight="1" x14ac:dyDescent="0.25">
      <c r="A11" s="30" t="s">
        <v>15</v>
      </c>
      <c r="B11" s="185">
        <v>31</v>
      </c>
      <c r="C11" s="185">
        <v>29</v>
      </c>
      <c r="D11" s="185">
        <v>31</v>
      </c>
      <c r="E11" s="185">
        <v>32</v>
      </c>
      <c r="F11" s="185">
        <v>30</v>
      </c>
      <c r="G11" s="185">
        <v>30</v>
      </c>
      <c r="H11" s="185">
        <v>31</v>
      </c>
      <c r="I11" s="185">
        <v>31</v>
      </c>
      <c r="J11" s="185">
        <v>29</v>
      </c>
      <c r="K11" s="185">
        <v>28</v>
      </c>
      <c r="L11" s="187">
        <v>29</v>
      </c>
      <c r="M11" s="89">
        <f t="shared" si="0"/>
        <v>1</v>
      </c>
      <c r="N11" s="90">
        <f t="shared" si="1"/>
        <v>3.5714285714285809E-2</v>
      </c>
      <c r="O11" s="91">
        <f t="shared" si="2"/>
        <v>-1</v>
      </c>
      <c r="P11" s="92">
        <f t="shared" si="3"/>
        <v>-3.3333333333333326E-2</v>
      </c>
      <c r="Q11" s="93">
        <f t="shared" si="4"/>
        <v>-2</v>
      </c>
      <c r="R11" s="94">
        <f t="shared" si="5"/>
        <v>-6.4516129032258118E-2</v>
      </c>
    </row>
    <row r="12" spans="1:18" ht="17.100000000000001" customHeight="1" x14ac:dyDescent="0.25">
      <c r="A12" s="30" t="s">
        <v>16</v>
      </c>
      <c r="B12" s="185">
        <v>30</v>
      </c>
      <c r="C12" s="185">
        <v>30</v>
      </c>
      <c r="D12" s="185">
        <v>30</v>
      </c>
      <c r="E12" s="185">
        <v>30</v>
      </c>
      <c r="F12" s="185">
        <v>30</v>
      </c>
      <c r="G12" s="185">
        <v>29</v>
      </c>
      <c r="H12" s="185">
        <v>29</v>
      </c>
      <c r="I12" s="185">
        <v>30</v>
      </c>
      <c r="J12" s="185">
        <v>30</v>
      </c>
      <c r="K12" s="185">
        <v>30</v>
      </c>
      <c r="L12" s="187">
        <v>30</v>
      </c>
      <c r="M12" s="235">
        <f t="shared" si="0"/>
        <v>0</v>
      </c>
      <c r="N12" s="90">
        <f t="shared" si="1"/>
        <v>0</v>
      </c>
      <c r="O12" s="237">
        <f t="shared" si="2"/>
        <v>1</v>
      </c>
      <c r="P12" s="92">
        <f t="shared" si="3"/>
        <v>3.4482758620689724E-2</v>
      </c>
      <c r="Q12" s="237">
        <f t="shared" si="4"/>
        <v>0</v>
      </c>
      <c r="R12" s="94">
        <f t="shared" si="5"/>
        <v>0</v>
      </c>
    </row>
    <row r="13" spans="1:18" ht="17.100000000000001" customHeight="1" x14ac:dyDescent="0.25">
      <c r="A13" s="30" t="s">
        <v>17</v>
      </c>
      <c r="B13" s="185">
        <v>195</v>
      </c>
      <c r="C13" s="185">
        <v>204</v>
      </c>
      <c r="D13" s="185">
        <v>199</v>
      </c>
      <c r="E13" s="185">
        <v>213</v>
      </c>
      <c r="F13" s="185">
        <v>200</v>
      </c>
      <c r="G13" s="185">
        <v>206</v>
      </c>
      <c r="H13" s="185">
        <v>196</v>
      </c>
      <c r="I13" s="185">
        <v>218</v>
      </c>
      <c r="J13" s="185">
        <v>216</v>
      </c>
      <c r="K13" s="185">
        <v>214</v>
      </c>
      <c r="L13" s="187">
        <v>216</v>
      </c>
      <c r="M13" s="89">
        <f t="shared" si="0"/>
        <v>2</v>
      </c>
      <c r="N13" s="90">
        <f t="shared" si="1"/>
        <v>9.3457943925232545E-3</v>
      </c>
      <c r="O13" s="91">
        <f t="shared" si="2"/>
        <v>10</v>
      </c>
      <c r="P13" s="92">
        <f t="shared" si="3"/>
        <v>4.8543689320388328E-2</v>
      </c>
      <c r="Q13" s="93">
        <f t="shared" si="4"/>
        <v>21</v>
      </c>
      <c r="R13" s="94">
        <f t="shared" si="5"/>
        <v>0.10769230769230775</v>
      </c>
    </row>
    <row r="14" spans="1:18" ht="17.100000000000001" customHeight="1" x14ac:dyDescent="0.25">
      <c r="A14" s="30" t="s">
        <v>18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265">
        <v>0</v>
      </c>
      <c r="M14" s="263" t="s">
        <v>165</v>
      </c>
      <c r="N14" s="90">
        <v>0</v>
      </c>
      <c r="O14" s="264" t="s">
        <v>165</v>
      </c>
      <c r="P14" s="92">
        <v>0</v>
      </c>
      <c r="Q14" s="264" t="s">
        <v>165</v>
      </c>
      <c r="R14" s="94">
        <v>0</v>
      </c>
    </row>
    <row r="15" spans="1:18" ht="17.100000000000001" customHeight="1" x14ac:dyDescent="0.25">
      <c r="A15" s="30" t="s">
        <v>19</v>
      </c>
      <c r="B15" s="185">
        <v>74</v>
      </c>
      <c r="C15" s="185">
        <v>61</v>
      </c>
      <c r="D15" s="185">
        <v>59</v>
      </c>
      <c r="E15" s="185">
        <v>49</v>
      </c>
      <c r="F15" s="185">
        <v>48</v>
      </c>
      <c r="G15" s="185">
        <v>47</v>
      </c>
      <c r="H15" s="185">
        <v>58</v>
      </c>
      <c r="I15" s="185">
        <v>53</v>
      </c>
      <c r="J15" s="185">
        <v>51</v>
      </c>
      <c r="K15" s="185">
        <v>59</v>
      </c>
      <c r="L15" s="187">
        <v>60</v>
      </c>
      <c r="M15" s="89">
        <f t="shared" si="0"/>
        <v>1</v>
      </c>
      <c r="N15" s="90">
        <f t="shared" si="1"/>
        <v>1.6949152542372836E-2</v>
      </c>
      <c r="O15" s="91">
        <f t="shared" si="2"/>
        <v>13</v>
      </c>
      <c r="P15" s="92">
        <f t="shared" si="3"/>
        <v>0.27659574468085113</v>
      </c>
      <c r="Q15" s="93">
        <f t="shared" si="4"/>
        <v>-14</v>
      </c>
      <c r="R15" s="94">
        <f t="shared" si="5"/>
        <v>-0.18918918918918914</v>
      </c>
    </row>
    <row r="16" spans="1:18" ht="17.100000000000001" customHeight="1" x14ac:dyDescent="0.25">
      <c r="A16" s="30" t="s">
        <v>20</v>
      </c>
      <c r="B16" s="185">
        <v>330</v>
      </c>
      <c r="C16" s="185">
        <v>356</v>
      </c>
      <c r="D16" s="185">
        <v>375</v>
      </c>
      <c r="E16" s="185">
        <v>416</v>
      </c>
      <c r="F16" s="185">
        <v>396</v>
      </c>
      <c r="G16" s="185">
        <v>445</v>
      </c>
      <c r="H16" s="185">
        <v>415</v>
      </c>
      <c r="I16" s="185">
        <v>409</v>
      </c>
      <c r="J16" s="185">
        <v>370</v>
      </c>
      <c r="K16" s="185">
        <v>417</v>
      </c>
      <c r="L16" s="187">
        <v>399</v>
      </c>
      <c r="M16" s="89">
        <f t="shared" si="0"/>
        <v>-18</v>
      </c>
      <c r="N16" s="90">
        <f t="shared" si="1"/>
        <v>-4.3165467625899234E-2</v>
      </c>
      <c r="O16" s="91">
        <f t="shared" si="2"/>
        <v>-46</v>
      </c>
      <c r="P16" s="92">
        <f t="shared" si="3"/>
        <v>-0.10337078651685394</v>
      </c>
      <c r="Q16" s="93">
        <f t="shared" si="4"/>
        <v>69</v>
      </c>
      <c r="R16" s="94">
        <f t="shared" si="5"/>
        <v>0.20909090909090899</v>
      </c>
    </row>
    <row r="17" spans="1:18" ht="17.100000000000001" customHeight="1" x14ac:dyDescent="0.25">
      <c r="A17" s="30" t="s">
        <v>21</v>
      </c>
      <c r="B17" s="185">
        <v>177</v>
      </c>
      <c r="C17" s="185">
        <v>166</v>
      </c>
      <c r="D17" s="185">
        <v>167</v>
      </c>
      <c r="E17" s="185">
        <v>171</v>
      </c>
      <c r="F17" s="185">
        <v>171</v>
      </c>
      <c r="G17" s="185">
        <v>180</v>
      </c>
      <c r="H17" s="185">
        <v>207</v>
      </c>
      <c r="I17" s="185">
        <v>196</v>
      </c>
      <c r="J17" s="185">
        <v>228</v>
      </c>
      <c r="K17" s="185">
        <v>197</v>
      </c>
      <c r="L17" s="187">
        <v>200</v>
      </c>
      <c r="M17" s="89">
        <f t="shared" si="0"/>
        <v>3</v>
      </c>
      <c r="N17" s="90">
        <f t="shared" si="1"/>
        <v>1.5228426395939021E-2</v>
      </c>
      <c r="O17" s="91">
        <f t="shared" si="2"/>
        <v>20</v>
      </c>
      <c r="P17" s="92">
        <f t="shared" si="3"/>
        <v>0.11111111111111116</v>
      </c>
      <c r="Q17" s="93">
        <f t="shared" si="4"/>
        <v>23</v>
      </c>
      <c r="R17" s="94">
        <f t="shared" si="5"/>
        <v>0.12994350282485878</v>
      </c>
    </row>
    <row r="18" spans="1:18" ht="17.100000000000001" customHeight="1" x14ac:dyDescent="0.25">
      <c r="A18" s="30" t="s">
        <v>22</v>
      </c>
      <c r="B18" s="185">
        <v>62</v>
      </c>
      <c r="C18" s="185">
        <v>69</v>
      </c>
      <c r="D18" s="185">
        <v>73</v>
      </c>
      <c r="E18" s="185">
        <v>70</v>
      </c>
      <c r="F18" s="185">
        <v>71</v>
      </c>
      <c r="G18" s="185">
        <v>63</v>
      </c>
      <c r="H18" s="185">
        <v>79</v>
      </c>
      <c r="I18" s="185">
        <v>71</v>
      </c>
      <c r="J18" s="185">
        <v>59</v>
      </c>
      <c r="K18" s="185">
        <v>71</v>
      </c>
      <c r="L18" s="187">
        <v>74</v>
      </c>
      <c r="M18" s="89">
        <f t="shared" si="0"/>
        <v>3</v>
      </c>
      <c r="N18" s="90">
        <f t="shared" si="1"/>
        <v>4.2253521126760507E-2</v>
      </c>
      <c r="O18" s="237">
        <f t="shared" si="2"/>
        <v>11</v>
      </c>
      <c r="P18" s="92">
        <f t="shared" si="3"/>
        <v>0.17460317460317465</v>
      </c>
      <c r="Q18" s="93">
        <f t="shared" si="4"/>
        <v>12</v>
      </c>
      <c r="R18" s="94">
        <f t="shared" si="5"/>
        <v>0.19354838709677424</v>
      </c>
    </row>
    <row r="19" spans="1:18" ht="17.100000000000001" customHeight="1" thickBot="1" x14ac:dyDescent="0.3">
      <c r="A19" s="29" t="s">
        <v>23</v>
      </c>
      <c r="B19" s="38">
        <v>314</v>
      </c>
      <c r="C19" s="38">
        <v>254</v>
      </c>
      <c r="D19" s="38">
        <v>268</v>
      </c>
      <c r="E19" s="38">
        <v>294</v>
      </c>
      <c r="F19" s="38">
        <v>298</v>
      </c>
      <c r="G19" s="38">
        <v>302</v>
      </c>
      <c r="H19" s="38">
        <v>267</v>
      </c>
      <c r="I19" s="38">
        <v>265</v>
      </c>
      <c r="J19" s="38">
        <v>253</v>
      </c>
      <c r="K19" s="38">
        <v>261</v>
      </c>
      <c r="L19" s="57">
        <v>253</v>
      </c>
      <c r="M19" s="95">
        <f t="shared" si="0"/>
        <v>-8</v>
      </c>
      <c r="N19" s="96">
        <f t="shared" si="1"/>
        <v>-3.0651340996168619E-2</v>
      </c>
      <c r="O19" s="97">
        <f t="shared" si="2"/>
        <v>-49</v>
      </c>
      <c r="P19" s="98">
        <f t="shared" si="3"/>
        <v>-0.16225165562913912</v>
      </c>
      <c r="Q19" s="99">
        <f t="shared" si="4"/>
        <v>-61</v>
      </c>
      <c r="R19" s="100">
        <f t="shared" si="5"/>
        <v>-0.19426751592356684</v>
      </c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6.85546875" customWidth="1"/>
    <col min="2" max="12" width="6.7109375" customWidth="1"/>
    <col min="13" max="18" width="6.28515625" customWidth="1"/>
  </cols>
  <sheetData>
    <row r="1" spans="1:18" ht="19.5" customHeight="1" x14ac:dyDescent="0.25">
      <c r="A1" s="106" t="s">
        <v>136</v>
      </c>
      <c r="B1" s="15"/>
      <c r="C1" s="15"/>
      <c r="D1" s="8"/>
      <c r="E1" s="8"/>
      <c r="F1" s="8"/>
      <c r="G1" s="8"/>
      <c r="H1" s="8"/>
      <c r="I1" s="8"/>
      <c r="J1" s="8"/>
      <c r="K1" s="8"/>
      <c r="L1" s="8"/>
    </row>
    <row r="2" spans="1:18" ht="15.75" thickBot="1" x14ac:dyDescent="0.3">
      <c r="A2" s="227" t="s">
        <v>55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8" ht="25.5" customHeight="1" x14ac:dyDescent="0.25">
      <c r="A3" s="375" t="s">
        <v>52</v>
      </c>
      <c r="B3" s="384" t="s">
        <v>58</v>
      </c>
      <c r="C3" s="384"/>
      <c r="D3" s="384"/>
      <c r="E3" s="384"/>
      <c r="F3" s="384"/>
      <c r="G3" s="384"/>
      <c r="H3" s="384"/>
      <c r="I3" s="384"/>
      <c r="J3" s="384"/>
      <c r="K3" s="384"/>
      <c r="L3" s="385"/>
      <c r="M3" s="380" t="s">
        <v>115</v>
      </c>
      <c r="N3" s="381"/>
      <c r="O3" s="382" t="s">
        <v>116</v>
      </c>
      <c r="P3" s="381"/>
      <c r="Q3" s="382" t="s">
        <v>117</v>
      </c>
      <c r="R3" s="383"/>
    </row>
    <row r="4" spans="1:18" ht="15.75" thickBot="1" x14ac:dyDescent="0.3">
      <c r="A4" s="376"/>
      <c r="B4" s="146" t="s">
        <v>4</v>
      </c>
      <c r="C4" s="146" t="s">
        <v>5</v>
      </c>
      <c r="D4" s="146" t="s">
        <v>6</v>
      </c>
      <c r="E4" s="146" t="s">
        <v>7</v>
      </c>
      <c r="F4" s="146" t="s">
        <v>8</v>
      </c>
      <c r="G4" s="146" t="s">
        <v>43</v>
      </c>
      <c r="H4" s="146" t="s">
        <v>51</v>
      </c>
      <c r="I4" s="146" t="s">
        <v>83</v>
      </c>
      <c r="J4" s="146" t="s">
        <v>99</v>
      </c>
      <c r="K4" s="146" t="s">
        <v>106</v>
      </c>
      <c r="L4" s="147" t="s">
        <v>118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ht="17.100000000000001" customHeight="1" x14ac:dyDescent="0.25">
      <c r="A5" s="28" t="s">
        <v>9</v>
      </c>
      <c r="B5" s="186">
        <v>8859</v>
      </c>
      <c r="C5" s="186">
        <v>9065</v>
      </c>
      <c r="D5" s="186">
        <v>8965</v>
      </c>
      <c r="E5" s="186">
        <v>9069</v>
      </c>
      <c r="F5" s="186">
        <v>9275</v>
      </c>
      <c r="G5" s="186">
        <v>9333</v>
      </c>
      <c r="H5" s="186">
        <v>9250</v>
      </c>
      <c r="I5" s="186">
        <v>9326</v>
      </c>
      <c r="J5" s="186">
        <v>9132</v>
      </c>
      <c r="K5" s="186">
        <v>9145</v>
      </c>
      <c r="L5" s="188">
        <v>9155</v>
      </c>
      <c r="M5" s="83">
        <f>L5-K5</f>
        <v>10</v>
      </c>
      <c r="N5" s="84">
        <f>L5/K5-1</f>
        <v>1.0934937124111865E-3</v>
      </c>
      <c r="O5" s="85">
        <f>L5-G5</f>
        <v>-178</v>
      </c>
      <c r="P5" s="86">
        <f>L5/G5-1</f>
        <v>-1.9072109718204167E-2</v>
      </c>
      <c r="Q5" s="87">
        <f>L5-B5</f>
        <v>296</v>
      </c>
      <c r="R5" s="88">
        <f>L5/B5-1</f>
        <v>3.3412349023591803E-2</v>
      </c>
    </row>
    <row r="6" spans="1:18" ht="17.100000000000001" customHeight="1" x14ac:dyDescent="0.25">
      <c r="A6" s="30" t="s">
        <v>10</v>
      </c>
      <c r="B6" s="185">
        <v>1732</v>
      </c>
      <c r="C6" s="185">
        <v>1724</v>
      </c>
      <c r="D6" s="185">
        <v>1781</v>
      </c>
      <c r="E6" s="185">
        <v>1836</v>
      </c>
      <c r="F6" s="185">
        <v>1836</v>
      </c>
      <c r="G6" s="185">
        <v>1926</v>
      </c>
      <c r="H6" s="185">
        <v>1865</v>
      </c>
      <c r="I6" s="185">
        <v>1899</v>
      </c>
      <c r="J6" s="185">
        <v>1841</v>
      </c>
      <c r="K6" s="185">
        <v>1852</v>
      </c>
      <c r="L6" s="187">
        <v>1849</v>
      </c>
      <c r="M6" s="89">
        <f t="shared" ref="M6:M19" si="0">L6-K6</f>
        <v>-3</v>
      </c>
      <c r="N6" s="90">
        <f t="shared" ref="N6:N19" si="1">L6/K6-1</f>
        <v>-1.6198704103671524E-3</v>
      </c>
      <c r="O6" s="91">
        <f t="shared" ref="O6:O19" si="2">L6-G6</f>
        <v>-77</v>
      </c>
      <c r="P6" s="92">
        <f t="shared" ref="P6:P19" si="3">L6/G6-1</f>
        <v>-3.9979231568016638E-2</v>
      </c>
      <c r="Q6" s="93">
        <f t="shared" ref="Q6:Q19" si="4">L6-B6</f>
        <v>117</v>
      </c>
      <c r="R6" s="94">
        <f t="shared" ref="R6:R19" si="5">L6/B6-1</f>
        <v>6.7551963048498864E-2</v>
      </c>
    </row>
    <row r="7" spans="1:18" ht="17.100000000000001" customHeight="1" x14ac:dyDescent="0.25">
      <c r="A7" s="30" t="s">
        <v>11</v>
      </c>
      <c r="B7" s="185">
        <v>1035</v>
      </c>
      <c r="C7" s="185">
        <v>1103</v>
      </c>
      <c r="D7" s="185">
        <v>1093</v>
      </c>
      <c r="E7" s="185">
        <v>1042</v>
      </c>
      <c r="F7" s="185">
        <v>1070</v>
      </c>
      <c r="G7" s="185">
        <v>1081</v>
      </c>
      <c r="H7" s="185">
        <v>1070</v>
      </c>
      <c r="I7" s="185">
        <v>1034</v>
      </c>
      <c r="J7" s="185">
        <v>1056</v>
      </c>
      <c r="K7" s="185">
        <v>1072</v>
      </c>
      <c r="L7" s="187">
        <v>1076</v>
      </c>
      <c r="M7" s="89">
        <f t="shared" si="0"/>
        <v>4</v>
      </c>
      <c r="N7" s="90">
        <f t="shared" si="1"/>
        <v>3.7313432835821558E-3</v>
      </c>
      <c r="O7" s="91">
        <f t="shared" si="2"/>
        <v>-5</v>
      </c>
      <c r="P7" s="92">
        <f t="shared" si="3"/>
        <v>-4.6253469010175685E-3</v>
      </c>
      <c r="Q7" s="93">
        <f t="shared" si="4"/>
        <v>41</v>
      </c>
      <c r="R7" s="94">
        <f t="shared" si="5"/>
        <v>3.9613526570048352E-2</v>
      </c>
    </row>
    <row r="8" spans="1:18" ht="17.100000000000001" customHeight="1" x14ac:dyDescent="0.25">
      <c r="A8" s="30" t="s">
        <v>12</v>
      </c>
      <c r="B8" s="185">
        <v>549</v>
      </c>
      <c r="C8" s="185">
        <v>509</v>
      </c>
      <c r="D8" s="185">
        <v>541</v>
      </c>
      <c r="E8" s="185">
        <v>533</v>
      </c>
      <c r="F8" s="185">
        <v>549</v>
      </c>
      <c r="G8" s="185">
        <v>531</v>
      </c>
      <c r="H8" s="185">
        <v>547</v>
      </c>
      <c r="I8" s="185">
        <v>520</v>
      </c>
      <c r="J8" s="185">
        <v>540</v>
      </c>
      <c r="K8" s="185">
        <v>543</v>
      </c>
      <c r="L8" s="187">
        <v>539</v>
      </c>
      <c r="M8" s="89">
        <f t="shared" si="0"/>
        <v>-4</v>
      </c>
      <c r="N8" s="90">
        <f t="shared" si="1"/>
        <v>-7.3664825046040328E-3</v>
      </c>
      <c r="O8" s="91">
        <f t="shared" si="2"/>
        <v>8</v>
      </c>
      <c r="P8" s="92">
        <f t="shared" si="3"/>
        <v>1.5065913370998052E-2</v>
      </c>
      <c r="Q8" s="93">
        <f t="shared" si="4"/>
        <v>-10</v>
      </c>
      <c r="R8" s="94">
        <f t="shared" si="5"/>
        <v>-1.8214936247723079E-2</v>
      </c>
    </row>
    <row r="9" spans="1:18" ht="17.100000000000001" customHeight="1" x14ac:dyDescent="0.25">
      <c r="A9" s="30" t="s">
        <v>13</v>
      </c>
      <c r="B9" s="185">
        <v>480</v>
      </c>
      <c r="C9" s="185">
        <v>480</v>
      </c>
      <c r="D9" s="185">
        <v>469</v>
      </c>
      <c r="E9" s="185">
        <v>490</v>
      </c>
      <c r="F9" s="185">
        <v>497</v>
      </c>
      <c r="G9" s="185">
        <v>487</v>
      </c>
      <c r="H9" s="185">
        <v>486</v>
      </c>
      <c r="I9" s="185">
        <v>501</v>
      </c>
      <c r="J9" s="185">
        <v>498</v>
      </c>
      <c r="K9" s="185">
        <v>498</v>
      </c>
      <c r="L9" s="187">
        <v>485</v>
      </c>
      <c r="M9" s="237">
        <f t="shared" si="0"/>
        <v>-13</v>
      </c>
      <c r="N9" s="90">
        <f t="shared" si="1"/>
        <v>-2.6104417670682722E-2</v>
      </c>
      <c r="O9" s="91">
        <f t="shared" si="2"/>
        <v>-2</v>
      </c>
      <c r="P9" s="92">
        <f t="shared" si="3"/>
        <v>-4.1067761806981018E-3</v>
      </c>
      <c r="Q9" s="93">
        <f t="shared" si="4"/>
        <v>5</v>
      </c>
      <c r="R9" s="94">
        <f t="shared" si="5"/>
        <v>1.0416666666666741E-2</v>
      </c>
    </row>
    <row r="10" spans="1:18" ht="17.100000000000001" customHeight="1" x14ac:dyDescent="0.25">
      <c r="A10" s="30" t="s">
        <v>14</v>
      </c>
      <c r="B10" s="185">
        <v>318</v>
      </c>
      <c r="C10" s="185">
        <v>320</v>
      </c>
      <c r="D10" s="185">
        <v>315</v>
      </c>
      <c r="E10" s="185">
        <v>316</v>
      </c>
      <c r="F10" s="185">
        <v>316</v>
      </c>
      <c r="G10" s="185">
        <v>306</v>
      </c>
      <c r="H10" s="185">
        <v>314</v>
      </c>
      <c r="I10" s="185">
        <v>316</v>
      </c>
      <c r="J10" s="185">
        <v>269</v>
      </c>
      <c r="K10" s="185">
        <v>289</v>
      </c>
      <c r="L10" s="187">
        <v>282</v>
      </c>
      <c r="M10" s="89">
        <f t="shared" si="0"/>
        <v>-7</v>
      </c>
      <c r="N10" s="90">
        <f t="shared" si="1"/>
        <v>-2.422145328719727E-2</v>
      </c>
      <c r="O10" s="91">
        <f t="shared" si="2"/>
        <v>-24</v>
      </c>
      <c r="P10" s="92">
        <f t="shared" si="3"/>
        <v>-7.8431372549019662E-2</v>
      </c>
      <c r="Q10" s="93">
        <f t="shared" si="4"/>
        <v>-36</v>
      </c>
      <c r="R10" s="94">
        <v>0</v>
      </c>
    </row>
    <row r="11" spans="1:18" ht="17.100000000000001" customHeight="1" x14ac:dyDescent="0.25">
      <c r="A11" s="30" t="s">
        <v>15</v>
      </c>
      <c r="B11" s="185">
        <v>575</v>
      </c>
      <c r="C11" s="185">
        <v>629</v>
      </c>
      <c r="D11" s="185">
        <v>572</v>
      </c>
      <c r="E11" s="185">
        <v>585</v>
      </c>
      <c r="F11" s="185">
        <v>631</v>
      </c>
      <c r="G11" s="185">
        <v>621</v>
      </c>
      <c r="H11" s="185">
        <v>587</v>
      </c>
      <c r="I11" s="185">
        <v>606</v>
      </c>
      <c r="J11" s="185">
        <v>600</v>
      </c>
      <c r="K11" s="185">
        <v>575</v>
      </c>
      <c r="L11" s="187">
        <v>591</v>
      </c>
      <c r="M11" s="89">
        <f t="shared" si="0"/>
        <v>16</v>
      </c>
      <c r="N11" s="90">
        <f t="shared" si="1"/>
        <v>2.7826086956521667E-2</v>
      </c>
      <c r="O11" s="91">
        <f t="shared" si="2"/>
        <v>-30</v>
      </c>
      <c r="P11" s="92">
        <f t="shared" si="3"/>
        <v>-4.8309178743961345E-2</v>
      </c>
      <c r="Q11" s="93">
        <f t="shared" si="4"/>
        <v>16</v>
      </c>
      <c r="R11" s="94">
        <f t="shared" si="5"/>
        <v>2.7826086956521667E-2</v>
      </c>
    </row>
    <row r="12" spans="1:18" ht="17.100000000000001" customHeight="1" x14ac:dyDescent="0.25">
      <c r="A12" s="30" t="s">
        <v>16</v>
      </c>
      <c r="B12" s="185">
        <v>292</v>
      </c>
      <c r="C12" s="185">
        <v>291</v>
      </c>
      <c r="D12" s="185">
        <v>285</v>
      </c>
      <c r="E12" s="185">
        <v>276</v>
      </c>
      <c r="F12" s="185">
        <v>304</v>
      </c>
      <c r="G12" s="185">
        <v>311</v>
      </c>
      <c r="H12" s="185">
        <v>317</v>
      </c>
      <c r="I12" s="185">
        <v>311</v>
      </c>
      <c r="J12" s="185">
        <v>306</v>
      </c>
      <c r="K12" s="185">
        <v>298</v>
      </c>
      <c r="L12" s="187">
        <v>312</v>
      </c>
      <c r="M12" s="89">
        <f t="shared" si="0"/>
        <v>14</v>
      </c>
      <c r="N12" s="90">
        <f t="shared" si="1"/>
        <v>4.6979865771812124E-2</v>
      </c>
      <c r="O12" s="91">
        <f t="shared" si="2"/>
        <v>1</v>
      </c>
      <c r="P12" s="92">
        <f t="shared" si="3"/>
        <v>3.215434083601254E-3</v>
      </c>
      <c r="Q12" s="93">
        <f t="shared" si="4"/>
        <v>20</v>
      </c>
      <c r="R12" s="94">
        <f t="shared" si="5"/>
        <v>6.8493150684931559E-2</v>
      </c>
    </row>
    <row r="13" spans="1:18" ht="17.100000000000001" customHeight="1" x14ac:dyDescent="0.25">
      <c r="A13" s="30" t="s">
        <v>17</v>
      </c>
      <c r="B13" s="185">
        <v>400</v>
      </c>
      <c r="C13" s="185">
        <v>392</v>
      </c>
      <c r="D13" s="185">
        <v>390</v>
      </c>
      <c r="E13" s="185">
        <v>394</v>
      </c>
      <c r="F13" s="185">
        <v>405</v>
      </c>
      <c r="G13" s="185">
        <v>384</v>
      </c>
      <c r="H13" s="185">
        <v>397</v>
      </c>
      <c r="I13" s="185">
        <v>411</v>
      </c>
      <c r="J13" s="185">
        <v>396</v>
      </c>
      <c r="K13" s="185">
        <v>396</v>
      </c>
      <c r="L13" s="187">
        <v>370</v>
      </c>
      <c r="M13" s="237">
        <f t="shared" si="0"/>
        <v>-26</v>
      </c>
      <c r="N13" s="90">
        <f t="shared" si="1"/>
        <v>-6.5656565656565635E-2</v>
      </c>
      <c r="O13" s="91">
        <f t="shared" si="2"/>
        <v>-14</v>
      </c>
      <c r="P13" s="92">
        <f t="shared" si="3"/>
        <v>-3.645833333333337E-2</v>
      </c>
      <c r="Q13" s="93">
        <f t="shared" si="4"/>
        <v>-30</v>
      </c>
      <c r="R13" s="94">
        <f t="shared" si="5"/>
        <v>-7.4999999999999956E-2</v>
      </c>
    </row>
    <row r="14" spans="1:18" ht="17.100000000000001" customHeight="1" x14ac:dyDescent="0.25">
      <c r="A14" s="30" t="s">
        <v>18</v>
      </c>
      <c r="B14" s="185">
        <v>449</v>
      </c>
      <c r="C14" s="185">
        <v>468</v>
      </c>
      <c r="D14" s="185">
        <v>477</v>
      </c>
      <c r="E14" s="185">
        <v>473</v>
      </c>
      <c r="F14" s="185">
        <v>488</v>
      </c>
      <c r="G14" s="185">
        <v>461</v>
      </c>
      <c r="H14" s="185">
        <v>463</v>
      </c>
      <c r="I14" s="185">
        <v>475</v>
      </c>
      <c r="J14" s="185">
        <v>450</v>
      </c>
      <c r="K14" s="185">
        <v>471</v>
      </c>
      <c r="L14" s="187">
        <v>460</v>
      </c>
      <c r="M14" s="89">
        <f t="shared" si="0"/>
        <v>-11</v>
      </c>
      <c r="N14" s="90">
        <v>0</v>
      </c>
      <c r="O14" s="91">
        <f t="shared" si="2"/>
        <v>-1</v>
      </c>
      <c r="P14" s="92">
        <v>0</v>
      </c>
      <c r="Q14" s="93">
        <f t="shared" si="4"/>
        <v>11</v>
      </c>
      <c r="R14" s="94">
        <v>0</v>
      </c>
    </row>
    <row r="15" spans="1:18" ht="17.100000000000001" customHeight="1" x14ac:dyDescent="0.25">
      <c r="A15" s="30" t="s">
        <v>19</v>
      </c>
      <c r="B15" s="185">
        <v>407</v>
      </c>
      <c r="C15" s="185">
        <v>442</v>
      </c>
      <c r="D15" s="185">
        <v>450</v>
      </c>
      <c r="E15" s="185">
        <v>436</v>
      </c>
      <c r="F15" s="185">
        <v>442</v>
      </c>
      <c r="G15" s="185">
        <v>449</v>
      </c>
      <c r="H15" s="185">
        <v>436</v>
      </c>
      <c r="I15" s="185">
        <v>446</v>
      </c>
      <c r="J15" s="185">
        <v>441</v>
      </c>
      <c r="K15" s="185">
        <v>426</v>
      </c>
      <c r="L15" s="187">
        <v>442</v>
      </c>
      <c r="M15" s="89">
        <f t="shared" si="0"/>
        <v>16</v>
      </c>
      <c r="N15" s="90">
        <f t="shared" si="1"/>
        <v>3.7558685446009488E-2</v>
      </c>
      <c r="O15" s="91">
        <f t="shared" si="2"/>
        <v>-7</v>
      </c>
      <c r="P15" s="92">
        <f t="shared" si="3"/>
        <v>-1.5590200445434244E-2</v>
      </c>
      <c r="Q15" s="93">
        <f t="shared" si="4"/>
        <v>35</v>
      </c>
      <c r="R15" s="94">
        <f t="shared" si="5"/>
        <v>8.5995085995085985E-2</v>
      </c>
    </row>
    <row r="16" spans="1:18" ht="17.100000000000001" customHeight="1" x14ac:dyDescent="0.25">
      <c r="A16" s="30" t="s">
        <v>20</v>
      </c>
      <c r="B16" s="185">
        <v>913</v>
      </c>
      <c r="C16" s="185">
        <v>938</v>
      </c>
      <c r="D16" s="185">
        <v>951</v>
      </c>
      <c r="E16" s="185">
        <v>963</v>
      </c>
      <c r="F16" s="185">
        <v>983</v>
      </c>
      <c r="G16" s="185">
        <v>1009</v>
      </c>
      <c r="H16" s="185">
        <v>1002</v>
      </c>
      <c r="I16" s="185">
        <v>1027</v>
      </c>
      <c r="J16" s="185">
        <v>964</v>
      </c>
      <c r="K16" s="185">
        <v>961</v>
      </c>
      <c r="L16" s="187">
        <v>988</v>
      </c>
      <c r="M16" s="89">
        <f t="shared" si="0"/>
        <v>27</v>
      </c>
      <c r="N16" s="90">
        <f t="shared" si="1"/>
        <v>2.8095733610822071E-2</v>
      </c>
      <c r="O16" s="91">
        <f t="shared" si="2"/>
        <v>-21</v>
      </c>
      <c r="P16" s="92">
        <f t="shared" si="3"/>
        <v>-2.0812685827552024E-2</v>
      </c>
      <c r="Q16" s="93">
        <f t="shared" si="4"/>
        <v>75</v>
      </c>
      <c r="R16" s="94">
        <f t="shared" si="5"/>
        <v>8.2146768893756938E-2</v>
      </c>
    </row>
    <row r="17" spans="1:18" ht="17.100000000000001" customHeight="1" x14ac:dyDescent="0.25">
      <c r="A17" s="30" t="s">
        <v>21</v>
      </c>
      <c r="B17" s="185">
        <v>596</v>
      </c>
      <c r="C17" s="185">
        <v>626</v>
      </c>
      <c r="D17" s="185">
        <v>577</v>
      </c>
      <c r="E17" s="185">
        <v>561</v>
      </c>
      <c r="F17" s="185">
        <v>532</v>
      </c>
      <c r="G17" s="185">
        <v>574</v>
      </c>
      <c r="H17" s="185">
        <v>559</v>
      </c>
      <c r="I17" s="185">
        <v>555</v>
      </c>
      <c r="J17" s="185">
        <v>562</v>
      </c>
      <c r="K17" s="185">
        <v>588</v>
      </c>
      <c r="L17" s="187">
        <v>559</v>
      </c>
      <c r="M17" s="89">
        <f t="shared" si="0"/>
        <v>-29</v>
      </c>
      <c r="N17" s="90">
        <f t="shared" si="1"/>
        <v>-4.9319727891156462E-2</v>
      </c>
      <c r="O17" s="91">
        <f t="shared" si="2"/>
        <v>-15</v>
      </c>
      <c r="P17" s="92">
        <f t="shared" si="3"/>
        <v>-2.6132404181184676E-2</v>
      </c>
      <c r="Q17" s="93">
        <f t="shared" si="4"/>
        <v>-37</v>
      </c>
      <c r="R17" s="94">
        <f t="shared" si="5"/>
        <v>-6.2080536912751727E-2</v>
      </c>
    </row>
    <row r="18" spans="1:18" ht="17.100000000000001" customHeight="1" x14ac:dyDescent="0.25">
      <c r="A18" s="30" t="s">
        <v>22</v>
      </c>
      <c r="B18" s="185">
        <v>360</v>
      </c>
      <c r="C18" s="185">
        <v>361</v>
      </c>
      <c r="D18" s="185">
        <v>348</v>
      </c>
      <c r="E18" s="185">
        <v>369</v>
      </c>
      <c r="F18" s="185">
        <v>367</v>
      </c>
      <c r="G18" s="185">
        <v>366</v>
      </c>
      <c r="H18" s="185">
        <v>366</v>
      </c>
      <c r="I18" s="185">
        <v>369</v>
      </c>
      <c r="J18" s="185">
        <v>371</v>
      </c>
      <c r="K18" s="185">
        <v>363</v>
      </c>
      <c r="L18" s="187">
        <v>368</v>
      </c>
      <c r="M18" s="89">
        <f t="shared" si="0"/>
        <v>5</v>
      </c>
      <c r="N18" s="90">
        <f t="shared" si="1"/>
        <v>1.377410468319562E-2</v>
      </c>
      <c r="O18" s="91">
        <f t="shared" si="2"/>
        <v>2</v>
      </c>
      <c r="P18" s="92">
        <f t="shared" si="3"/>
        <v>5.464480874316946E-3</v>
      </c>
      <c r="Q18" s="237">
        <f t="shared" si="4"/>
        <v>8</v>
      </c>
      <c r="R18" s="94">
        <f t="shared" si="5"/>
        <v>2.2222222222222143E-2</v>
      </c>
    </row>
    <row r="19" spans="1:18" ht="17.100000000000001" customHeight="1" thickBot="1" x14ac:dyDescent="0.3">
      <c r="A19" s="29" t="s">
        <v>23</v>
      </c>
      <c r="B19" s="38">
        <v>753</v>
      </c>
      <c r="C19" s="38">
        <v>782</v>
      </c>
      <c r="D19" s="38">
        <v>716</v>
      </c>
      <c r="E19" s="38">
        <v>795</v>
      </c>
      <c r="F19" s="38">
        <v>855</v>
      </c>
      <c r="G19" s="38">
        <v>827</v>
      </c>
      <c r="H19" s="38">
        <v>841</v>
      </c>
      <c r="I19" s="38">
        <v>856</v>
      </c>
      <c r="J19" s="38">
        <v>838</v>
      </c>
      <c r="K19" s="38">
        <v>813</v>
      </c>
      <c r="L19" s="57">
        <v>834</v>
      </c>
      <c r="M19" s="95">
        <f t="shared" si="0"/>
        <v>21</v>
      </c>
      <c r="N19" s="96">
        <f t="shared" si="1"/>
        <v>2.583025830258312E-2</v>
      </c>
      <c r="O19" s="97">
        <f t="shared" si="2"/>
        <v>7</v>
      </c>
      <c r="P19" s="98">
        <f t="shared" si="3"/>
        <v>8.46432889963733E-3</v>
      </c>
      <c r="Q19" s="99">
        <f t="shared" si="4"/>
        <v>81</v>
      </c>
      <c r="R19" s="100">
        <f t="shared" si="5"/>
        <v>0.10756972111553775</v>
      </c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8" width="6.42578125" style="34" customWidth="1"/>
    <col min="19" max="16384" width="9.140625" style="34"/>
  </cols>
  <sheetData>
    <row r="1" spans="1:18" s="8" customFormat="1" ht="17.25" customHeight="1" x14ac:dyDescent="0.2">
      <c r="A1" s="18" t="s">
        <v>137</v>
      </c>
      <c r="B1" s="19"/>
      <c r="C1" s="19"/>
      <c r="D1" s="19"/>
      <c r="E1" s="15"/>
      <c r="F1" s="15"/>
      <c r="G1" s="15"/>
      <c r="H1" s="15"/>
      <c r="I1" s="15"/>
      <c r="L1" s="121"/>
    </row>
    <row r="2" spans="1:18" ht="17.25" customHeight="1" thickBot="1" x14ac:dyDescent="0.3">
      <c r="A2" s="53" t="s">
        <v>55</v>
      </c>
      <c r="B2" s="32"/>
      <c r="C2" s="32"/>
    </row>
    <row r="3" spans="1:18" ht="24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107</v>
      </c>
      <c r="N3" s="381"/>
      <c r="O3" s="382" t="s">
        <v>108</v>
      </c>
      <c r="P3" s="381"/>
      <c r="Q3" s="382" t="s">
        <v>109</v>
      </c>
      <c r="R3" s="383"/>
    </row>
    <row r="4" spans="1:18" ht="30" customHeight="1" thickBot="1" x14ac:dyDescent="0.3">
      <c r="A4" s="376"/>
      <c r="B4" s="145" t="s">
        <v>3</v>
      </c>
      <c r="C4" s="145" t="s">
        <v>4</v>
      </c>
      <c r="D4" s="145" t="s">
        <v>5</v>
      </c>
      <c r="E4" s="145" t="s">
        <v>6</v>
      </c>
      <c r="F4" s="145" t="s">
        <v>7</v>
      </c>
      <c r="G4" s="146" t="s">
        <v>8</v>
      </c>
      <c r="H4" s="146" t="s">
        <v>43</v>
      </c>
      <c r="I4" s="146" t="s">
        <v>51</v>
      </c>
      <c r="J4" s="146" t="s">
        <v>83</v>
      </c>
      <c r="K4" s="146" t="s">
        <v>99</v>
      </c>
      <c r="L4" s="147" t="s">
        <v>106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ht="17.25" customHeight="1" x14ac:dyDescent="0.25">
      <c r="A5" s="28" t="s">
        <v>9</v>
      </c>
      <c r="B5" s="54">
        <v>23964</v>
      </c>
      <c r="C5" s="54">
        <v>22776</v>
      </c>
      <c r="D5" s="54">
        <v>21244</v>
      </c>
      <c r="E5" s="54">
        <v>20591</v>
      </c>
      <c r="F5" s="54">
        <v>20279</v>
      </c>
      <c r="G5" s="54">
        <v>20466</v>
      </c>
      <c r="H5" s="54">
        <v>20347</v>
      </c>
      <c r="I5" s="54">
        <v>21038</v>
      </c>
      <c r="J5" s="54">
        <v>21274</v>
      </c>
      <c r="K5" s="54">
        <v>21360</v>
      </c>
      <c r="L5" s="55">
        <v>21024</v>
      </c>
      <c r="M5" s="68">
        <f>L5-K5</f>
        <v>-336</v>
      </c>
      <c r="N5" s="71">
        <f>L5/K5-1</f>
        <v>-1.5730337078651679E-2</v>
      </c>
      <c r="O5" s="77">
        <f>L5-G5</f>
        <v>558</v>
      </c>
      <c r="P5" s="78">
        <f>L5/G5-1</f>
        <v>2.7264731750219928E-2</v>
      </c>
      <c r="Q5" s="74">
        <f>L5-B5</f>
        <v>-2940</v>
      </c>
      <c r="R5" s="59">
        <f>L5/B5-1</f>
        <v>-0.12268402603905859</v>
      </c>
    </row>
    <row r="6" spans="1:18" ht="17.25" customHeight="1" x14ac:dyDescent="0.25">
      <c r="A6" s="30" t="s">
        <v>10</v>
      </c>
      <c r="B6" s="35">
        <v>3801</v>
      </c>
      <c r="C6" s="35">
        <v>3674</v>
      </c>
      <c r="D6" s="35">
        <v>3462</v>
      </c>
      <c r="E6" s="35">
        <v>3417</v>
      </c>
      <c r="F6" s="35">
        <v>3267</v>
      </c>
      <c r="G6" s="35">
        <v>3514</v>
      </c>
      <c r="H6" s="35">
        <v>3475</v>
      </c>
      <c r="I6" s="35">
        <v>3694</v>
      </c>
      <c r="J6" s="35">
        <v>3752</v>
      </c>
      <c r="K6" s="35">
        <v>3872</v>
      </c>
      <c r="L6" s="56">
        <v>3883</v>
      </c>
      <c r="M6" s="69">
        <f t="shared" ref="M6:M19" si="0">L6-K6</f>
        <v>11</v>
      </c>
      <c r="N6" s="72">
        <f t="shared" ref="N6:N19" si="1">L6/K6-1</f>
        <v>2.8409090909091717E-3</v>
      </c>
      <c r="O6" s="79">
        <f t="shared" ref="O6:O19" si="2">L6-G6</f>
        <v>369</v>
      </c>
      <c r="P6" s="58">
        <f t="shared" ref="P6:P19" si="3">L6/G6-1</f>
        <v>0.10500853727945358</v>
      </c>
      <c r="Q6" s="75">
        <f t="shared" ref="Q6:Q19" si="4">L6-B6</f>
        <v>82</v>
      </c>
      <c r="R6" s="60">
        <f t="shared" ref="R6:R19" si="5">L6/B6-1</f>
        <v>2.1573270192054794E-2</v>
      </c>
    </row>
    <row r="7" spans="1:18" ht="17.25" customHeight="1" x14ac:dyDescent="0.25">
      <c r="A7" s="30" t="s">
        <v>11</v>
      </c>
      <c r="B7" s="35">
        <v>2031</v>
      </c>
      <c r="C7" s="35">
        <v>2028</v>
      </c>
      <c r="D7" s="35">
        <v>1872</v>
      </c>
      <c r="E7" s="35">
        <v>1812</v>
      </c>
      <c r="F7" s="35">
        <v>1799</v>
      </c>
      <c r="G7" s="35">
        <v>1927</v>
      </c>
      <c r="H7" s="35">
        <v>1847</v>
      </c>
      <c r="I7" s="35">
        <v>1886</v>
      </c>
      <c r="J7" s="35">
        <v>2066</v>
      </c>
      <c r="K7" s="35">
        <v>2015</v>
      </c>
      <c r="L7" s="56">
        <v>2037</v>
      </c>
      <c r="M7" s="69">
        <f t="shared" si="0"/>
        <v>22</v>
      </c>
      <c r="N7" s="72">
        <f t="shared" si="1"/>
        <v>1.0918114143920521E-2</v>
      </c>
      <c r="O7" s="79">
        <f t="shared" si="2"/>
        <v>110</v>
      </c>
      <c r="P7" s="58">
        <f t="shared" si="3"/>
        <v>5.7083549558899938E-2</v>
      </c>
      <c r="Q7" s="75">
        <f t="shared" si="4"/>
        <v>6</v>
      </c>
      <c r="R7" s="60">
        <f t="shared" si="5"/>
        <v>2.9542097488921559E-3</v>
      </c>
    </row>
    <row r="8" spans="1:18" ht="17.25" customHeight="1" x14ac:dyDescent="0.25">
      <c r="A8" s="30" t="s">
        <v>12</v>
      </c>
      <c r="B8" s="35">
        <v>1522</v>
      </c>
      <c r="C8" s="35">
        <v>1433</v>
      </c>
      <c r="D8" s="35">
        <v>1356</v>
      </c>
      <c r="E8" s="35">
        <v>1228</v>
      </c>
      <c r="F8" s="35">
        <v>1271</v>
      </c>
      <c r="G8" s="35">
        <v>1222</v>
      </c>
      <c r="H8" s="35">
        <v>1200</v>
      </c>
      <c r="I8" s="35">
        <v>1240</v>
      </c>
      <c r="J8" s="35">
        <v>1292</v>
      </c>
      <c r="K8" s="35">
        <v>1266</v>
      </c>
      <c r="L8" s="56">
        <v>1274</v>
      </c>
      <c r="M8" s="69">
        <f t="shared" si="0"/>
        <v>8</v>
      </c>
      <c r="N8" s="72">
        <f t="shared" si="1"/>
        <v>6.3191153238546516E-3</v>
      </c>
      <c r="O8" s="79">
        <f t="shared" si="2"/>
        <v>52</v>
      </c>
      <c r="P8" s="58">
        <f t="shared" si="3"/>
        <v>4.2553191489361764E-2</v>
      </c>
      <c r="Q8" s="75">
        <f t="shared" si="4"/>
        <v>-248</v>
      </c>
      <c r="R8" s="60">
        <f t="shared" si="5"/>
        <v>-0.16294349540078845</v>
      </c>
    </row>
    <row r="9" spans="1:18" ht="17.25" customHeight="1" x14ac:dyDescent="0.25">
      <c r="A9" s="30" t="s">
        <v>13</v>
      </c>
      <c r="B9" s="35">
        <v>1006</v>
      </c>
      <c r="C9" s="35">
        <v>953</v>
      </c>
      <c r="D9" s="35">
        <v>949</v>
      </c>
      <c r="E9" s="35">
        <v>904</v>
      </c>
      <c r="F9" s="35">
        <v>880</v>
      </c>
      <c r="G9" s="35">
        <v>860</v>
      </c>
      <c r="H9" s="35">
        <v>892</v>
      </c>
      <c r="I9" s="35">
        <v>935</v>
      </c>
      <c r="J9" s="35">
        <v>950</v>
      </c>
      <c r="K9" s="35">
        <v>995</v>
      </c>
      <c r="L9" s="56">
        <v>942</v>
      </c>
      <c r="M9" s="69">
        <f t="shared" si="0"/>
        <v>-53</v>
      </c>
      <c r="N9" s="72">
        <f t="shared" si="1"/>
        <v>-5.3266331658291421E-2</v>
      </c>
      <c r="O9" s="79">
        <f t="shared" si="2"/>
        <v>82</v>
      </c>
      <c r="P9" s="58">
        <f t="shared" si="3"/>
        <v>9.5348837209302317E-2</v>
      </c>
      <c r="Q9" s="75">
        <f t="shared" si="4"/>
        <v>-64</v>
      </c>
      <c r="R9" s="60">
        <f t="shared" si="5"/>
        <v>-6.3618290258449339E-2</v>
      </c>
    </row>
    <row r="10" spans="1:18" ht="17.25" customHeight="1" x14ac:dyDescent="0.25">
      <c r="A10" s="30" t="s">
        <v>14</v>
      </c>
      <c r="B10" s="35">
        <v>547</v>
      </c>
      <c r="C10" s="35">
        <v>498</v>
      </c>
      <c r="D10" s="35">
        <v>487</v>
      </c>
      <c r="E10" s="35">
        <v>457</v>
      </c>
      <c r="F10" s="35">
        <v>454</v>
      </c>
      <c r="G10" s="35">
        <v>473</v>
      </c>
      <c r="H10" s="35">
        <v>468</v>
      </c>
      <c r="I10" s="35">
        <v>483</v>
      </c>
      <c r="J10" s="35">
        <v>475</v>
      </c>
      <c r="K10" s="35">
        <v>465</v>
      </c>
      <c r="L10" s="56">
        <v>432</v>
      </c>
      <c r="M10" s="69">
        <f t="shared" si="0"/>
        <v>-33</v>
      </c>
      <c r="N10" s="72">
        <f t="shared" si="1"/>
        <v>-7.096774193548383E-2</v>
      </c>
      <c r="O10" s="79">
        <f t="shared" si="2"/>
        <v>-41</v>
      </c>
      <c r="P10" s="58">
        <f t="shared" si="3"/>
        <v>-8.6680761099365733E-2</v>
      </c>
      <c r="Q10" s="75">
        <f t="shared" si="4"/>
        <v>-115</v>
      </c>
      <c r="R10" s="60">
        <f t="shared" si="5"/>
        <v>-0.21023765996343691</v>
      </c>
    </row>
    <row r="11" spans="1:18" ht="17.25" customHeight="1" x14ac:dyDescent="0.25">
      <c r="A11" s="30" t="s">
        <v>15</v>
      </c>
      <c r="B11" s="35">
        <v>1525</v>
      </c>
      <c r="C11" s="35">
        <v>1372</v>
      </c>
      <c r="D11" s="35">
        <v>1352</v>
      </c>
      <c r="E11" s="35">
        <v>1236</v>
      </c>
      <c r="F11" s="35">
        <v>1272</v>
      </c>
      <c r="G11" s="35">
        <v>1249</v>
      </c>
      <c r="H11" s="35">
        <v>1264</v>
      </c>
      <c r="I11" s="35">
        <v>1330</v>
      </c>
      <c r="J11" s="35">
        <v>1319</v>
      </c>
      <c r="K11" s="35">
        <v>1340</v>
      </c>
      <c r="L11" s="56">
        <v>1266</v>
      </c>
      <c r="M11" s="69">
        <f t="shared" si="0"/>
        <v>-74</v>
      </c>
      <c r="N11" s="72">
        <f t="shared" si="1"/>
        <v>-5.5223880597014885E-2</v>
      </c>
      <c r="O11" s="79">
        <f t="shared" si="2"/>
        <v>17</v>
      </c>
      <c r="P11" s="58">
        <f t="shared" si="3"/>
        <v>1.3610888710968716E-2</v>
      </c>
      <c r="Q11" s="75">
        <f t="shared" si="4"/>
        <v>-259</v>
      </c>
      <c r="R11" s="60">
        <f t="shared" si="5"/>
        <v>-0.16983606557377051</v>
      </c>
    </row>
    <row r="12" spans="1:18" ht="17.25" customHeight="1" x14ac:dyDescent="0.25">
      <c r="A12" s="30" t="s">
        <v>16</v>
      </c>
      <c r="B12" s="35">
        <v>733</v>
      </c>
      <c r="C12" s="35">
        <v>730</v>
      </c>
      <c r="D12" s="35">
        <v>703</v>
      </c>
      <c r="E12" s="35">
        <v>658</v>
      </c>
      <c r="F12" s="35">
        <v>668</v>
      </c>
      <c r="G12" s="35">
        <v>645</v>
      </c>
      <c r="H12" s="35">
        <v>645</v>
      </c>
      <c r="I12" s="35">
        <v>645</v>
      </c>
      <c r="J12" s="35">
        <v>634</v>
      </c>
      <c r="K12" s="35">
        <v>669</v>
      </c>
      <c r="L12" s="56">
        <v>560</v>
      </c>
      <c r="M12" s="207">
        <f t="shared" si="0"/>
        <v>-109</v>
      </c>
      <c r="N12" s="72">
        <f t="shared" si="1"/>
        <v>-0.16292974588938713</v>
      </c>
      <c r="O12" s="79">
        <f t="shared" si="2"/>
        <v>-85</v>
      </c>
      <c r="P12" s="58">
        <f t="shared" si="3"/>
        <v>-0.13178294573643412</v>
      </c>
      <c r="Q12" s="75">
        <f t="shared" si="4"/>
        <v>-173</v>
      </c>
      <c r="R12" s="60">
        <f t="shared" si="5"/>
        <v>-0.23601637107776263</v>
      </c>
    </row>
    <row r="13" spans="1:18" ht="17.25" customHeight="1" x14ac:dyDescent="0.25">
      <c r="A13" s="30" t="s">
        <v>17</v>
      </c>
      <c r="B13" s="35">
        <v>1266</v>
      </c>
      <c r="C13" s="35">
        <v>1246</v>
      </c>
      <c r="D13" s="35">
        <v>1176</v>
      </c>
      <c r="E13" s="35">
        <v>1145</v>
      </c>
      <c r="F13" s="35">
        <v>1070</v>
      </c>
      <c r="G13" s="35">
        <v>1104</v>
      </c>
      <c r="H13" s="35">
        <v>1149</v>
      </c>
      <c r="I13" s="35">
        <v>1139</v>
      </c>
      <c r="J13" s="35">
        <v>1135</v>
      </c>
      <c r="K13" s="35">
        <v>1100</v>
      </c>
      <c r="L13" s="56">
        <v>1121</v>
      </c>
      <c r="M13" s="69">
        <f t="shared" si="0"/>
        <v>21</v>
      </c>
      <c r="N13" s="72">
        <f t="shared" si="1"/>
        <v>1.9090909090909047E-2</v>
      </c>
      <c r="O13" s="79">
        <f t="shared" si="2"/>
        <v>17</v>
      </c>
      <c r="P13" s="58">
        <f t="shared" si="3"/>
        <v>1.5398550724637694E-2</v>
      </c>
      <c r="Q13" s="75">
        <f t="shared" si="4"/>
        <v>-145</v>
      </c>
      <c r="R13" s="60">
        <f t="shared" si="5"/>
        <v>-0.1145339652448657</v>
      </c>
    </row>
    <row r="14" spans="1:18" ht="17.25" customHeight="1" x14ac:dyDescent="0.25">
      <c r="A14" s="30" t="s">
        <v>18</v>
      </c>
      <c r="B14" s="35">
        <v>1228</v>
      </c>
      <c r="C14" s="35">
        <v>1063</v>
      </c>
      <c r="D14" s="35">
        <v>1016</v>
      </c>
      <c r="E14" s="35">
        <v>961</v>
      </c>
      <c r="F14" s="35">
        <v>968</v>
      </c>
      <c r="G14" s="35">
        <v>1035</v>
      </c>
      <c r="H14" s="35">
        <v>958</v>
      </c>
      <c r="I14" s="35">
        <v>1018</v>
      </c>
      <c r="J14" s="35">
        <v>999</v>
      </c>
      <c r="K14" s="35">
        <v>982</v>
      </c>
      <c r="L14" s="56">
        <v>992</v>
      </c>
      <c r="M14" s="69">
        <f t="shared" si="0"/>
        <v>10</v>
      </c>
      <c r="N14" s="72">
        <f t="shared" si="1"/>
        <v>1.0183299389002087E-2</v>
      </c>
      <c r="O14" s="79">
        <f t="shared" si="2"/>
        <v>-43</v>
      </c>
      <c r="P14" s="58">
        <f t="shared" si="3"/>
        <v>-4.154589371980677E-2</v>
      </c>
      <c r="Q14" s="75">
        <f t="shared" si="4"/>
        <v>-236</v>
      </c>
      <c r="R14" s="60">
        <f t="shared" si="5"/>
        <v>-0.19218241042345274</v>
      </c>
    </row>
    <row r="15" spans="1:18" ht="17.25" customHeight="1" x14ac:dyDescent="0.25">
      <c r="A15" s="30" t="s">
        <v>19</v>
      </c>
      <c r="B15" s="35">
        <v>1195</v>
      </c>
      <c r="C15" s="35">
        <v>1102</v>
      </c>
      <c r="D15" s="35">
        <v>1000</v>
      </c>
      <c r="E15" s="35">
        <v>1042</v>
      </c>
      <c r="F15" s="35">
        <v>998</v>
      </c>
      <c r="G15" s="35">
        <v>1004</v>
      </c>
      <c r="H15" s="35">
        <v>998</v>
      </c>
      <c r="I15" s="35">
        <v>1054</v>
      </c>
      <c r="J15" s="35">
        <v>1039</v>
      </c>
      <c r="K15" s="35">
        <v>1034</v>
      </c>
      <c r="L15" s="56">
        <v>1012</v>
      </c>
      <c r="M15" s="69">
        <f t="shared" si="0"/>
        <v>-22</v>
      </c>
      <c r="N15" s="72">
        <f t="shared" si="1"/>
        <v>-2.1276595744680882E-2</v>
      </c>
      <c r="O15" s="79">
        <f t="shared" si="2"/>
        <v>8</v>
      </c>
      <c r="P15" s="58">
        <f t="shared" si="3"/>
        <v>7.9681274900398336E-3</v>
      </c>
      <c r="Q15" s="75">
        <f t="shared" si="4"/>
        <v>-183</v>
      </c>
      <c r="R15" s="60">
        <f t="shared" si="5"/>
        <v>-0.15313807531380752</v>
      </c>
    </row>
    <row r="16" spans="1:18" ht="17.25" customHeight="1" x14ac:dyDescent="0.25">
      <c r="A16" s="30" t="s">
        <v>20</v>
      </c>
      <c r="B16" s="35">
        <v>2986</v>
      </c>
      <c r="C16" s="35">
        <v>2813</v>
      </c>
      <c r="D16" s="35">
        <v>2579</v>
      </c>
      <c r="E16" s="35">
        <v>2524</v>
      </c>
      <c r="F16" s="35">
        <v>2418</v>
      </c>
      <c r="G16" s="35">
        <v>2442</v>
      </c>
      <c r="H16" s="35">
        <v>2507</v>
      </c>
      <c r="I16" s="35">
        <v>2602</v>
      </c>
      <c r="J16" s="35">
        <v>2524</v>
      </c>
      <c r="K16" s="35">
        <v>2560</v>
      </c>
      <c r="L16" s="56">
        <v>2599</v>
      </c>
      <c r="M16" s="69">
        <f t="shared" si="0"/>
        <v>39</v>
      </c>
      <c r="N16" s="72">
        <f t="shared" si="1"/>
        <v>1.5234374999999911E-2</v>
      </c>
      <c r="O16" s="79">
        <f t="shared" si="2"/>
        <v>157</v>
      </c>
      <c r="P16" s="58">
        <f t="shared" si="3"/>
        <v>6.429156429156424E-2</v>
      </c>
      <c r="Q16" s="75">
        <f t="shared" si="4"/>
        <v>-387</v>
      </c>
      <c r="R16" s="60">
        <f t="shared" si="5"/>
        <v>-0.12960482250502348</v>
      </c>
    </row>
    <row r="17" spans="1:18" ht="17.25" customHeight="1" x14ac:dyDescent="0.25">
      <c r="A17" s="30" t="s">
        <v>21</v>
      </c>
      <c r="B17" s="35">
        <v>1662</v>
      </c>
      <c r="C17" s="35">
        <v>1523</v>
      </c>
      <c r="D17" s="35">
        <v>1403</v>
      </c>
      <c r="E17" s="35">
        <v>1365</v>
      </c>
      <c r="F17" s="35">
        <v>1412</v>
      </c>
      <c r="G17" s="35">
        <v>1308</v>
      </c>
      <c r="H17" s="35">
        <v>1291</v>
      </c>
      <c r="I17" s="35">
        <v>1338</v>
      </c>
      <c r="J17" s="35">
        <v>1350</v>
      </c>
      <c r="K17" s="35">
        <v>1387</v>
      </c>
      <c r="L17" s="56">
        <v>1264</v>
      </c>
      <c r="M17" s="69">
        <f t="shared" si="0"/>
        <v>-123</v>
      </c>
      <c r="N17" s="72">
        <f t="shared" si="1"/>
        <v>-8.8680605623648212E-2</v>
      </c>
      <c r="O17" s="79">
        <f t="shared" si="2"/>
        <v>-44</v>
      </c>
      <c r="P17" s="58">
        <f t="shared" si="3"/>
        <v>-3.3639143730886834E-2</v>
      </c>
      <c r="Q17" s="75">
        <f t="shared" si="4"/>
        <v>-398</v>
      </c>
      <c r="R17" s="60">
        <f t="shared" si="5"/>
        <v>-0.23947051744885683</v>
      </c>
    </row>
    <row r="18" spans="1:18" ht="17.25" customHeight="1" x14ac:dyDescent="0.25">
      <c r="A18" s="30" t="s">
        <v>22</v>
      </c>
      <c r="B18" s="35">
        <v>1491</v>
      </c>
      <c r="C18" s="35">
        <v>1444</v>
      </c>
      <c r="D18" s="35">
        <v>1362</v>
      </c>
      <c r="E18" s="35">
        <v>1368</v>
      </c>
      <c r="F18" s="35">
        <v>1292</v>
      </c>
      <c r="G18" s="35">
        <v>1311</v>
      </c>
      <c r="H18" s="35">
        <v>1281</v>
      </c>
      <c r="I18" s="35">
        <v>1355</v>
      </c>
      <c r="J18" s="35">
        <v>1422</v>
      </c>
      <c r="K18" s="35">
        <v>1341</v>
      </c>
      <c r="L18" s="56">
        <v>1367</v>
      </c>
      <c r="M18" s="69">
        <f t="shared" si="0"/>
        <v>26</v>
      </c>
      <c r="N18" s="72">
        <f t="shared" si="1"/>
        <v>1.9388516032811332E-2</v>
      </c>
      <c r="O18" s="79">
        <f t="shared" si="2"/>
        <v>56</v>
      </c>
      <c r="P18" s="58">
        <f t="shared" si="3"/>
        <v>4.2715484363081702E-2</v>
      </c>
      <c r="Q18" s="75">
        <f t="shared" si="4"/>
        <v>-124</v>
      </c>
      <c r="R18" s="60">
        <f t="shared" si="5"/>
        <v>-8.316566063044939E-2</v>
      </c>
    </row>
    <row r="19" spans="1:18" ht="17.25" customHeight="1" thickBot="1" x14ac:dyDescent="0.3">
      <c r="A19" s="29" t="s">
        <v>23</v>
      </c>
      <c r="B19" s="38">
        <v>2971</v>
      </c>
      <c r="C19" s="38">
        <v>2897</v>
      </c>
      <c r="D19" s="38">
        <v>2527</v>
      </c>
      <c r="E19" s="38">
        <v>2474</v>
      </c>
      <c r="F19" s="38">
        <v>2510</v>
      </c>
      <c r="G19" s="38">
        <v>2372</v>
      </c>
      <c r="H19" s="38">
        <v>2372</v>
      </c>
      <c r="I19" s="38">
        <v>2319</v>
      </c>
      <c r="J19" s="38">
        <v>2317</v>
      </c>
      <c r="K19" s="38">
        <v>2334</v>
      </c>
      <c r="L19" s="57">
        <v>2275</v>
      </c>
      <c r="M19" s="70">
        <f t="shared" si="0"/>
        <v>-59</v>
      </c>
      <c r="N19" s="73">
        <f t="shared" si="1"/>
        <v>-2.5278491859468732E-2</v>
      </c>
      <c r="O19" s="80">
        <f t="shared" si="2"/>
        <v>-97</v>
      </c>
      <c r="P19" s="61">
        <f t="shared" si="3"/>
        <v>-4.0893760539629009E-2</v>
      </c>
      <c r="Q19" s="76">
        <f t="shared" si="4"/>
        <v>-696</v>
      </c>
      <c r="R19" s="62">
        <f t="shared" si="5"/>
        <v>-0.23426455738808483</v>
      </c>
    </row>
    <row r="20" spans="1:18" ht="17.25" customHeight="1" x14ac:dyDescent="0.25">
      <c r="A20" s="202" t="s">
        <v>86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7.42578125" customWidth="1"/>
    <col min="2" max="12" width="6.7109375" customWidth="1"/>
    <col min="13" max="18" width="6.28515625" customWidth="1"/>
  </cols>
  <sheetData>
    <row r="1" spans="1:18" x14ac:dyDescent="0.25">
      <c r="A1" s="18" t="s">
        <v>138</v>
      </c>
      <c r="B1" s="19"/>
      <c r="C1" s="19"/>
      <c r="D1" s="19"/>
      <c r="E1" s="15"/>
      <c r="F1" s="15"/>
      <c r="G1" s="15"/>
      <c r="H1" s="15"/>
      <c r="I1" s="15"/>
      <c r="J1" s="8"/>
      <c r="K1" s="8"/>
      <c r="L1" s="121"/>
      <c r="M1" s="8"/>
      <c r="N1" s="8"/>
      <c r="O1" s="8"/>
      <c r="P1" s="8"/>
      <c r="Q1" s="8"/>
      <c r="R1" s="8"/>
    </row>
    <row r="2" spans="1:18" ht="15.75" thickBot="1" x14ac:dyDescent="0.3">
      <c r="A2" s="53" t="s">
        <v>55</v>
      </c>
      <c r="B2" s="32"/>
      <c r="C2" s="3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ht="27.75" customHeight="1" x14ac:dyDescent="0.25">
      <c r="A3" s="375" t="s">
        <v>52</v>
      </c>
      <c r="B3" s="377" t="s">
        <v>58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80" t="s">
        <v>107</v>
      </c>
      <c r="N3" s="381"/>
      <c r="O3" s="382" t="s">
        <v>108</v>
      </c>
      <c r="P3" s="381"/>
      <c r="Q3" s="382" t="s">
        <v>109</v>
      </c>
      <c r="R3" s="383"/>
    </row>
    <row r="4" spans="1:18" ht="15.75" customHeight="1" thickBot="1" x14ac:dyDescent="0.3">
      <c r="A4" s="376"/>
      <c r="B4" s="145" t="s">
        <v>3</v>
      </c>
      <c r="C4" s="145" t="s">
        <v>4</v>
      </c>
      <c r="D4" s="145" t="s">
        <v>5</v>
      </c>
      <c r="E4" s="145" t="s">
        <v>6</v>
      </c>
      <c r="F4" s="145" t="s">
        <v>7</v>
      </c>
      <c r="G4" s="146" t="s">
        <v>8</v>
      </c>
      <c r="H4" s="146" t="s">
        <v>43</v>
      </c>
      <c r="I4" s="146" t="s">
        <v>51</v>
      </c>
      <c r="J4" s="146" t="s">
        <v>83</v>
      </c>
      <c r="K4" s="146" t="s">
        <v>99</v>
      </c>
      <c r="L4" s="147" t="s">
        <v>106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x14ac:dyDescent="0.25">
      <c r="A5" s="28" t="s">
        <v>9</v>
      </c>
      <c r="B5" s="54">
        <v>13688</v>
      </c>
      <c r="C5" s="54">
        <v>12564</v>
      </c>
      <c r="D5" s="54">
        <v>11569</v>
      </c>
      <c r="E5" s="54">
        <v>10901</v>
      </c>
      <c r="F5" s="54">
        <v>10748</v>
      </c>
      <c r="G5" s="54">
        <v>10986</v>
      </c>
      <c r="H5" s="54">
        <v>11072</v>
      </c>
      <c r="I5" s="54">
        <v>11453</v>
      </c>
      <c r="J5" s="54">
        <v>11684</v>
      </c>
      <c r="K5" s="54">
        <v>11701</v>
      </c>
      <c r="L5" s="55">
        <v>11425</v>
      </c>
      <c r="M5" s="68">
        <f>L5-K5</f>
        <v>-276</v>
      </c>
      <c r="N5" s="71">
        <f>L5/K5-1</f>
        <v>-2.3587727544654324E-2</v>
      </c>
      <c r="O5" s="77">
        <f>L5-G5</f>
        <v>439</v>
      </c>
      <c r="P5" s="78">
        <f>L5/G5-1</f>
        <v>3.995994902603317E-2</v>
      </c>
      <c r="Q5" s="74">
        <f>L5-B5</f>
        <v>-2263</v>
      </c>
      <c r="R5" s="59">
        <f>L5/B5-1</f>
        <v>-0.16532729398012858</v>
      </c>
    </row>
    <row r="6" spans="1:18" x14ac:dyDescent="0.25">
      <c r="A6" s="30" t="s">
        <v>10</v>
      </c>
      <c r="B6" s="35">
        <v>1968</v>
      </c>
      <c r="C6" s="35">
        <v>1814</v>
      </c>
      <c r="D6" s="35">
        <v>1703</v>
      </c>
      <c r="E6" s="35">
        <v>1520</v>
      </c>
      <c r="F6" s="35">
        <v>1432</v>
      </c>
      <c r="G6" s="35">
        <v>1532</v>
      </c>
      <c r="H6" s="35">
        <v>1544</v>
      </c>
      <c r="I6" s="35">
        <v>1685</v>
      </c>
      <c r="J6" s="35">
        <v>1699</v>
      </c>
      <c r="K6" s="35">
        <v>1771</v>
      </c>
      <c r="L6" s="56">
        <v>1702</v>
      </c>
      <c r="M6" s="69">
        <f t="shared" ref="M6:M19" si="0">L6-K6</f>
        <v>-69</v>
      </c>
      <c r="N6" s="72">
        <f t="shared" ref="N6:N19" si="1">L6/K6-1</f>
        <v>-3.8961038961038974E-2</v>
      </c>
      <c r="O6" s="79">
        <f t="shared" ref="O6:O19" si="2">L6-G6</f>
        <v>170</v>
      </c>
      <c r="P6" s="58">
        <f t="shared" ref="P6:P19" si="3">L6/G6-1</f>
        <v>0.11096605744125321</v>
      </c>
      <c r="Q6" s="75">
        <f t="shared" ref="Q6:Q19" si="4">L6-B6</f>
        <v>-266</v>
      </c>
      <c r="R6" s="60">
        <f t="shared" ref="R6:R19" si="5">L6/B6-1</f>
        <v>-0.13516260162601623</v>
      </c>
    </row>
    <row r="7" spans="1:18" x14ac:dyDescent="0.25">
      <c r="A7" s="30" t="s">
        <v>11</v>
      </c>
      <c r="B7" s="35">
        <v>1228</v>
      </c>
      <c r="C7" s="35">
        <v>1144</v>
      </c>
      <c r="D7" s="35">
        <v>1045</v>
      </c>
      <c r="E7" s="35">
        <v>1000</v>
      </c>
      <c r="F7" s="35">
        <v>1000</v>
      </c>
      <c r="G7" s="35">
        <v>1079</v>
      </c>
      <c r="H7" s="35">
        <v>1051</v>
      </c>
      <c r="I7" s="35">
        <v>1000</v>
      </c>
      <c r="J7" s="35">
        <v>1137</v>
      </c>
      <c r="K7" s="35">
        <v>1098</v>
      </c>
      <c r="L7" s="56">
        <v>1085</v>
      </c>
      <c r="M7" s="69">
        <f t="shared" si="0"/>
        <v>-13</v>
      </c>
      <c r="N7" s="72">
        <f t="shared" si="1"/>
        <v>-1.1839708561020013E-2</v>
      </c>
      <c r="O7" s="79">
        <f t="shared" si="2"/>
        <v>6</v>
      </c>
      <c r="P7" s="58">
        <f t="shared" si="3"/>
        <v>5.5607043558851821E-3</v>
      </c>
      <c r="Q7" s="75">
        <f t="shared" si="4"/>
        <v>-143</v>
      </c>
      <c r="R7" s="60">
        <f t="shared" si="5"/>
        <v>-0.11644951140065152</v>
      </c>
    </row>
    <row r="8" spans="1:18" x14ac:dyDescent="0.25">
      <c r="A8" s="30" t="s">
        <v>12</v>
      </c>
      <c r="B8" s="35">
        <v>896</v>
      </c>
      <c r="C8" s="35">
        <v>794</v>
      </c>
      <c r="D8" s="35">
        <v>771</v>
      </c>
      <c r="E8" s="35">
        <v>661</v>
      </c>
      <c r="F8" s="35">
        <v>660</v>
      </c>
      <c r="G8" s="35">
        <v>654</v>
      </c>
      <c r="H8" s="35">
        <v>651</v>
      </c>
      <c r="I8" s="35">
        <v>645</v>
      </c>
      <c r="J8" s="35">
        <v>684</v>
      </c>
      <c r="K8" s="35">
        <v>673</v>
      </c>
      <c r="L8" s="56">
        <v>656</v>
      </c>
      <c r="M8" s="69">
        <f t="shared" si="0"/>
        <v>-17</v>
      </c>
      <c r="N8" s="72">
        <f t="shared" si="1"/>
        <v>-2.5260029717682042E-2</v>
      </c>
      <c r="O8" s="79">
        <f t="shared" si="2"/>
        <v>2</v>
      </c>
      <c r="P8" s="58">
        <f t="shared" si="3"/>
        <v>3.0581039755350758E-3</v>
      </c>
      <c r="Q8" s="75">
        <f t="shared" si="4"/>
        <v>-240</v>
      </c>
      <c r="R8" s="60">
        <f t="shared" si="5"/>
        <v>-0.2678571428571429</v>
      </c>
    </row>
    <row r="9" spans="1:18" x14ac:dyDescent="0.25">
      <c r="A9" s="30" t="s">
        <v>13</v>
      </c>
      <c r="B9" s="35">
        <v>413</v>
      </c>
      <c r="C9" s="35">
        <v>400</v>
      </c>
      <c r="D9" s="35">
        <v>374</v>
      </c>
      <c r="E9" s="35">
        <v>356</v>
      </c>
      <c r="F9" s="35">
        <v>355</v>
      </c>
      <c r="G9" s="35">
        <v>344</v>
      </c>
      <c r="H9" s="35">
        <v>384</v>
      </c>
      <c r="I9" s="35">
        <v>416</v>
      </c>
      <c r="J9" s="35">
        <v>424</v>
      </c>
      <c r="K9" s="35">
        <v>460</v>
      </c>
      <c r="L9" s="56">
        <v>423</v>
      </c>
      <c r="M9" s="69">
        <f t="shared" si="0"/>
        <v>-37</v>
      </c>
      <c r="N9" s="72">
        <f t="shared" si="1"/>
        <v>-8.0434782608695632E-2</v>
      </c>
      <c r="O9" s="79">
        <f t="shared" si="2"/>
        <v>79</v>
      </c>
      <c r="P9" s="58">
        <f t="shared" si="3"/>
        <v>0.22965116279069764</v>
      </c>
      <c r="Q9" s="75">
        <f t="shared" si="4"/>
        <v>10</v>
      </c>
      <c r="R9" s="60">
        <f t="shared" si="5"/>
        <v>2.4213075060532718E-2</v>
      </c>
    </row>
    <row r="10" spans="1:18" x14ac:dyDescent="0.25">
      <c r="A10" s="30" t="s">
        <v>14</v>
      </c>
      <c r="B10" s="35">
        <v>280</v>
      </c>
      <c r="C10" s="35">
        <v>246</v>
      </c>
      <c r="D10" s="35">
        <v>228</v>
      </c>
      <c r="E10" s="35">
        <v>195</v>
      </c>
      <c r="F10" s="35">
        <v>183</v>
      </c>
      <c r="G10" s="35">
        <v>193</v>
      </c>
      <c r="H10" s="35">
        <v>197</v>
      </c>
      <c r="I10" s="35">
        <v>201</v>
      </c>
      <c r="J10" s="35">
        <v>184</v>
      </c>
      <c r="K10" s="35">
        <v>191</v>
      </c>
      <c r="L10" s="56">
        <v>155</v>
      </c>
      <c r="M10" s="69">
        <f t="shared" si="0"/>
        <v>-36</v>
      </c>
      <c r="N10" s="72">
        <f t="shared" si="1"/>
        <v>-0.18848167539267013</v>
      </c>
      <c r="O10" s="79">
        <f t="shared" si="2"/>
        <v>-38</v>
      </c>
      <c r="P10" s="58">
        <f t="shared" si="3"/>
        <v>-0.19689119170984459</v>
      </c>
      <c r="Q10" s="75">
        <f t="shared" si="4"/>
        <v>-125</v>
      </c>
      <c r="R10" s="60">
        <f t="shared" si="5"/>
        <v>-0.4464285714285714</v>
      </c>
    </row>
    <row r="11" spans="1:18" x14ac:dyDescent="0.25">
      <c r="A11" s="30" t="s">
        <v>15</v>
      </c>
      <c r="B11" s="35">
        <v>950</v>
      </c>
      <c r="C11" s="35">
        <v>797</v>
      </c>
      <c r="D11" s="35">
        <v>799</v>
      </c>
      <c r="E11" s="35">
        <v>709</v>
      </c>
      <c r="F11" s="35">
        <v>721</v>
      </c>
      <c r="G11" s="35">
        <v>729</v>
      </c>
      <c r="H11" s="35">
        <v>774</v>
      </c>
      <c r="I11" s="35">
        <v>802</v>
      </c>
      <c r="J11" s="35">
        <v>789</v>
      </c>
      <c r="K11" s="35">
        <v>814</v>
      </c>
      <c r="L11" s="56">
        <v>779</v>
      </c>
      <c r="M11" s="69">
        <f t="shared" si="0"/>
        <v>-35</v>
      </c>
      <c r="N11" s="72">
        <f t="shared" si="1"/>
        <v>-4.2997542997542992E-2</v>
      </c>
      <c r="O11" s="79">
        <f t="shared" si="2"/>
        <v>50</v>
      </c>
      <c r="P11" s="58">
        <f t="shared" si="3"/>
        <v>6.8587105624142719E-2</v>
      </c>
      <c r="Q11" s="75">
        <f t="shared" si="4"/>
        <v>-171</v>
      </c>
      <c r="R11" s="60">
        <f t="shared" si="5"/>
        <v>-0.18000000000000005</v>
      </c>
    </row>
    <row r="12" spans="1:18" x14ac:dyDescent="0.25">
      <c r="A12" s="30" t="s">
        <v>16</v>
      </c>
      <c r="B12" s="35">
        <v>347</v>
      </c>
      <c r="C12" s="35">
        <v>348</v>
      </c>
      <c r="D12" s="35">
        <v>366</v>
      </c>
      <c r="E12" s="35">
        <v>340</v>
      </c>
      <c r="F12" s="35">
        <v>320</v>
      </c>
      <c r="G12" s="35">
        <v>355</v>
      </c>
      <c r="H12" s="35">
        <v>308</v>
      </c>
      <c r="I12" s="35">
        <v>340</v>
      </c>
      <c r="J12" s="35">
        <v>344</v>
      </c>
      <c r="K12" s="35">
        <v>387</v>
      </c>
      <c r="L12" s="56">
        <v>332</v>
      </c>
      <c r="M12" s="207">
        <f t="shared" si="0"/>
        <v>-55</v>
      </c>
      <c r="N12" s="72">
        <f t="shared" si="1"/>
        <v>-0.1421188630490956</v>
      </c>
      <c r="O12" s="79">
        <f t="shared" si="2"/>
        <v>-23</v>
      </c>
      <c r="P12" s="58">
        <f t="shared" si="3"/>
        <v>-6.4788732394366222E-2</v>
      </c>
      <c r="Q12" s="75">
        <f t="shared" si="4"/>
        <v>-15</v>
      </c>
      <c r="R12" s="60">
        <f t="shared" si="5"/>
        <v>-4.3227665706051854E-2</v>
      </c>
    </row>
    <row r="13" spans="1:18" x14ac:dyDescent="0.25">
      <c r="A13" s="30" t="s">
        <v>17</v>
      </c>
      <c r="B13" s="35">
        <v>737</v>
      </c>
      <c r="C13" s="35">
        <v>676</v>
      </c>
      <c r="D13" s="35">
        <v>634</v>
      </c>
      <c r="E13" s="35">
        <v>589</v>
      </c>
      <c r="F13" s="35">
        <v>571</v>
      </c>
      <c r="G13" s="35">
        <v>599</v>
      </c>
      <c r="H13" s="35">
        <v>626</v>
      </c>
      <c r="I13" s="35">
        <v>590</v>
      </c>
      <c r="J13" s="35">
        <v>613</v>
      </c>
      <c r="K13" s="35">
        <v>578</v>
      </c>
      <c r="L13" s="56">
        <v>596</v>
      </c>
      <c r="M13" s="69">
        <f t="shared" si="0"/>
        <v>18</v>
      </c>
      <c r="N13" s="72">
        <f t="shared" si="1"/>
        <v>3.114186851211076E-2</v>
      </c>
      <c r="O13" s="79">
        <f t="shared" si="2"/>
        <v>-3</v>
      </c>
      <c r="P13" s="58">
        <f t="shared" si="3"/>
        <v>-5.008347245408995E-3</v>
      </c>
      <c r="Q13" s="75">
        <f t="shared" si="4"/>
        <v>-141</v>
      </c>
      <c r="R13" s="60">
        <f t="shared" si="5"/>
        <v>-0.19131614654002715</v>
      </c>
    </row>
    <row r="14" spans="1:18" x14ac:dyDescent="0.25">
      <c r="A14" s="30" t="s">
        <v>18</v>
      </c>
      <c r="B14" s="35">
        <v>710</v>
      </c>
      <c r="C14" s="35">
        <v>622</v>
      </c>
      <c r="D14" s="35">
        <v>585</v>
      </c>
      <c r="E14" s="35">
        <v>506</v>
      </c>
      <c r="F14" s="35">
        <v>543</v>
      </c>
      <c r="G14" s="35">
        <v>588</v>
      </c>
      <c r="H14" s="35">
        <v>551</v>
      </c>
      <c r="I14" s="35">
        <v>608</v>
      </c>
      <c r="J14" s="35">
        <v>594</v>
      </c>
      <c r="K14" s="35">
        <v>567</v>
      </c>
      <c r="L14" s="56">
        <v>588</v>
      </c>
      <c r="M14" s="69">
        <f t="shared" si="0"/>
        <v>21</v>
      </c>
      <c r="N14" s="72">
        <f t="shared" si="1"/>
        <v>3.7037037037036979E-2</v>
      </c>
      <c r="O14" s="79">
        <f t="shared" si="2"/>
        <v>0</v>
      </c>
      <c r="P14" s="58">
        <f t="shared" si="3"/>
        <v>0</v>
      </c>
      <c r="Q14" s="75">
        <f t="shared" si="4"/>
        <v>-122</v>
      </c>
      <c r="R14" s="60">
        <f t="shared" si="5"/>
        <v>-0.17183098591549295</v>
      </c>
    </row>
    <row r="15" spans="1:18" x14ac:dyDescent="0.25">
      <c r="A15" s="30" t="s">
        <v>19</v>
      </c>
      <c r="B15" s="35">
        <v>682</v>
      </c>
      <c r="C15" s="35">
        <v>618</v>
      </c>
      <c r="D15" s="35">
        <v>549</v>
      </c>
      <c r="E15" s="35">
        <v>573</v>
      </c>
      <c r="F15" s="35">
        <v>562</v>
      </c>
      <c r="G15" s="35">
        <v>572</v>
      </c>
      <c r="H15" s="35">
        <v>588</v>
      </c>
      <c r="I15" s="35">
        <v>621</v>
      </c>
      <c r="J15" s="35">
        <v>616</v>
      </c>
      <c r="K15" s="35">
        <v>603</v>
      </c>
      <c r="L15" s="56">
        <v>561</v>
      </c>
      <c r="M15" s="69">
        <f t="shared" si="0"/>
        <v>-42</v>
      </c>
      <c r="N15" s="72">
        <f t="shared" si="1"/>
        <v>-6.9651741293532354E-2</v>
      </c>
      <c r="O15" s="79">
        <f t="shared" si="2"/>
        <v>-11</v>
      </c>
      <c r="P15" s="58">
        <f t="shared" si="3"/>
        <v>-1.9230769230769273E-2</v>
      </c>
      <c r="Q15" s="75">
        <f t="shared" si="4"/>
        <v>-121</v>
      </c>
      <c r="R15" s="60">
        <f t="shared" si="5"/>
        <v>-0.17741935483870963</v>
      </c>
    </row>
    <row r="16" spans="1:18" x14ac:dyDescent="0.25">
      <c r="A16" s="30" t="s">
        <v>20</v>
      </c>
      <c r="B16" s="35">
        <v>1661</v>
      </c>
      <c r="C16" s="35">
        <v>1541</v>
      </c>
      <c r="D16" s="35">
        <v>1477</v>
      </c>
      <c r="E16" s="35">
        <v>1384</v>
      </c>
      <c r="F16" s="35">
        <v>1309</v>
      </c>
      <c r="G16" s="35">
        <v>1335</v>
      </c>
      <c r="H16" s="35">
        <v>1400</v>
      </c>
      <c r="I16" s="35">
        <v>1447</v>
      </c>
      <c r="J16" s="35">
        <v>1437</v>
      </c>
      <c r="K16" s="35">
        <v>1486</v>
      </c>
      <c r="L16" s="56">
        <v>1519</v>
      </c>
      <c r="M16" s="69">
        <f t="shared" si="0"/>
        <v>33</v>
      </c>
      <c r="N16" s="72">
        <f t="shared" si="1"/>
        <v>2.2207267833109112E-2</v>
      </c>
      <c r="O16" s="79">
        <f t="shared" si="2"/>
        <v>184</v>
      </c>
      <c r="P16" s="58">
        <f t="shared" si="3"/>
        <v>0.13782771535580518</v>
      </c>
      <c r="Q16" s="75">
        <f t="shared" si="4"/>
        <v>-142</v>
      </c>
      <c r="R16" s="60">
        <f t="shared" si="5"/>
        <v>-8.5490668272125259E-2</v>
      </c>
    </row>
    <row r="17" spans="1:18" x14ac:dyDescent="0.25">
      <c r="A17" s="30" t="s">
        <v>21</v>
      </c>
      <c r="B17" s="35">
        <v>921</v>
      </c>
      <c r="C17" s="35">
        <v>810</v>
      </c>
      <c r="D17" s="35">
        <v>711</v>
      </c>
      <c r="E17" s="35">
        <v>679</v>
      </c>
      <c r="F17" s="35">
        <v>715</v>
      </c>
      <c r="G17" s="35">
        <v>648</v>
      </c>
      <c r="H17" s="35">
        <v>664</v>
      </c>
      <c r="I17" s="35">
        <v>698</v>
      </c>
      <c r="J17" s="35">
        <v>729</v>
      </c>
      <c r="K17" s="35">
        <v>717</v>
      </c>
      <c r="L17" s="56">
        <v>648</v>
      </c>
      <c r="M17" s="69">
        <f t="shared" si="0"/>
        <v>-69</v>
      </c>
      <c r="N17" s="72">
        <f t="shared" si="1"/>
        <v>-9.6234309623430936E-2</v>
      </c>
      <c r="O17" s="79">
        <f t="shared" si="2"/>
        <v>0</v>
      </c>
      <c r="P17" s="58">
        <f t="shared" si="3"/>
        <v>0</v>
      </c>
      <c r="Q17" s="75">
        <f t="shared" si="4"/>
        <v>-273</v>
      </c>
      <c r="R17" s="60">
        <f t="shared" si="5"/>
        <v>-0.29641693811074921</v>
      </c>
    </row>
    <row r="18" spans="1:18" x14ac:dyDescent="0.25">
      <c r="A18" s="30" t="s">
        <v>22</v>
      </c>
      <c r="B18" s="35">
        <v>1006</v>
      </c>
      <c r="C18" s="35">
        <v>955</v>
      </c>
      <c r="D18" s="35">
        <v>876</v>
      </c>
      <c r="E18" s="35">
        <v>906</v>
      </c>
      <c r="F18" s="35">
        <v>826</v>
      </c>
      <c r="G18" s="35">
        <v>905</v>
      </c>
      <c r="H18" s="35">
        <v>893</v>
      </c>
      <c r="I18" s="35">
        <v>956</v>
      </c>
      <c r="J18" s="35">
        <v>1010</v>
      </c>
      <c r="K18" s="35">
        <v>957</v>
      </c>
      <c r="L18" s="56">
        <v>966</v>
      </c>
      <c r="M18" s="69">
        <f t="shared" si="0"/>
        <v>9</v>
      </c>
      <c r="N18" s="72">
        <f t="shared" si="1"/>
        <v>9.4043887147334804E-3</v>
      </c>
      <c r="O18" s="79">
        <f t="shared" si="2"/>
        <v>61</v>
      </c>
      <c r="P18" s="58">
        <f t="shared" si="3"/>
        <v>6.7403314917127144E-2</v>
      </c>
      <c r="Q18" s="75">
        <f t="shared" si="4"/>
        <v>-40</v>
      </c>
      <c r="R18" s="60">
        <f t="shared" si="5"/>
        <v>-3.9761431411530768E-2</v>
      </c>
    </row>
    <row r="19" spans="1:18" ht="15.75" thickBot="1" x14ac:dyDescent="0.3">
      <c r="A19" s="29" t="s">
        <v>23</v>
      </c>
      <c r="B19" s="38">
        <v>1889</v>
      </c>
      <c r="C19" s="38">
        <v>1799</v>
      </c>
      <c r="D19" s="38">
        <v>1451</v>
      </c>
      <c r="E19" s="38">
        <v>1483</v>
      </c>
      <c r="F19" s="38">
        <v>1551</v>
      </c>
      <c r="G19" s="38">
        <v>1453</v>
      </c>
      <c r="H19" s="38">
        <v>1441</v>
      </c>
      <c r="I19" s="38">
        <v>1444</v>
      </c>
      <c r="J19" s="38">
        <v>1424</v>
      </c>
      <c r="K19" s="38">
        <v>1399</v>
      </c>
      <c r="L19" s="57">
        <v>1415</v>
      </c>
      <c r="M19" s="70">
        <f t="shared" si="0"/>
        <v>16</v>
      </c>
      <c r="N19" s="73">
        <f t="shared" si="1"/>
        <v>1.1436740528949274E-2</v>
      </c>
      <c r="O19" s="80">
        <f t="shared" si="2"/>
        <v>-38</v>
      </c>
      <c r="P19" s="61">
        <f t="shared" si="3"/>
        <v>-2.6152787336545025E-2</v>
      </c>
      <c r="Q19" s="76">
        <f t="shared" si="4"/>
        <v>-474</v>
      </c>
      <c r="R19" s="62">
        <f t="shared" si="5"/>
        <v>-0.25092641609317101</v>
      </c>
    </row>
    <row r="20" spans="1:18" x14ac:dyDescent="0.25">
      <c r="A20" s="202" t="s">
        <v>86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01"/>
      <c r="N20" s="201"/>
      <c r="O20" s="201"/>
      <c r="P20" s="201"/>
      <c r="Q20" s="201"/>
      <c r="R20" s="201"/>
    </row>
    <row r="21" spans="1:18" x14ac:dyDescent="0.25"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 x14ac:dyDescent="0.25"/>
  <cols>
    <col min="1" max="1" width="17" customWidth="1"/>
    <col min="2" max="12" width="6.7109375" customWidth="1"/>
    <col min="13" max="18" width="6.28515625" customWidth="1"/>
  </cols>
  <sheetData>
    <row r="1" spans="1:18" x14ac:dyDescent="0.25">
      <c r="A1" s="18" t="s">
        <v>139</v>
      </c>
      <c r="B1" s="15"/>
      <c r="C1" s="15"/>
      <c r="D1" s="8"/>
      <c r="E1" s="8"/>
      <c r="F1" s="226"/>
      <c r="G1" s="8"/>
      <c r="H1" s="8"/>
      <c r="I1" s="8"/>
      <c r="J1" s="8"/>
      <c r="K1" s="8"/>
      <c r="L1" s="8"/>
    </row>
    <row r="2" spans="1:18" ht="15.75" thickBot="1" x14ac:dyDescent="0.3">
      <c r="A2" s="227" t="s">
        <v>55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8" ht="26.25" customHeight="1" x14ac:dyDescent="0.25">
      <c r="A3" s="375" t="s">
        <v>52</v>
      </c>
      <c r="B3" s="384" t="s">
        <v>58</v>
      </c>
      <c r="C3" s="384"/>
      <c r="D3" s="384"/>
      <c r="E3" s="384"/>
      <c r="F3" s="384"/>
      <c r="G3" s="384"/>
      <c r="H3" s="384"/>
      <c r="I3" s="384"/>
      <c r="J3" s="384"/>
      <c r="K3" s="384"/>
      <c r="L3" s="385"/>
      <c r="M3" s="380" t="s">
        <v>107</v>
      </c>
      <c r="N3" s="381"/>
      <c r="O3" s="382" t="s">
        <v>108</v>
      </c>
      <c r="P3" s="381"/>
      <c r="Q3" s="382" t="s">
        <v>109</v>
      </c>
      <c r="R3" s="383"/>
    </row>
    <row r="4" spans="1:18" ht="15.75" thickBot="1" x14ac:dyDescent="0.3">
      <c r="A4" s="376"/>
      <c r="B4" s="146" t="s">
        <v>3</v>
      </c>
      <c r="C4" s="146" t="s">
        <v>4</v>
      </c>
      <c r="D4" s="146" t="s">
        <v>5</v>
      </c>
      <c r="E4" s="146" t="s">
        <v>6</v>
      </c>
      <c r="F4" s="146" t="s">
        <v>7</v>
      </c>
      <c r="G4" s="146" t="s">
        <v>8</v>
      </c>
      <c r="H4" s="146" t="s">
        <v>43</v>
      </c>
      <c r="I4" s="146" t="s">
        <v>51</v>
      </c>
      <c r="J4" s="146" t="s">
        <v>83</v>
      </c>
      <c r="K4" s="146" t="s">
        <v>99</v>
      </c>
      <c r="L4" s="147" t="s">
        <v>106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x14ac:dyDescent="0.25">
      <c r="A5" s="28" t="s">
        <v>9</v>
      </c>
      <c r="B5" s="186">
        <v>1955</v>
      </c>
      <c r="C5" s="186">
        <v>2024</v>
      </c>
      <c r="D5" s="186">
        <v>2042</v>
      </c>
      <c r="E5" s="186">
        <v>1970</v>
      </c>
      <c r="F5" s="186">
        <v>1899</v>
      </c>
      <c r="G5" s="186">
        <v>1924</v>
      </c>
      <c r="H5" s="186">
        <v>1902</v>
      </c>
      <c r="I5" s="186">
        <v>1867</v>
      </c>
      <c r="J5" s="186">
        <v>1989</v>
      </c>
      <c r="K5" s="186">
        <v>2028</v>
      </c>
      <c r="L5" s="188">
        <v>2018</v>
      </c>
      <c r="M5" s="68">
        <f>L5-K5</f>
        <v>-10</v>
      </c>
      <c r="N5" s="71">
        <f>L5/K5-1</f>
        <v>-4.9309664694280331E-3</v>
      </c>
      <c r="O5" s="77">
        <f>L5-G5</f>
        <v>94</v>
      </c>
      <c r="P5" s="78">
        <f>L5/G5-1</f>
        <v>4.8856548856548887E-2</v>
      </c>
      <c r="Q5" s="74">
        <f>L5-B5</f>
        <v>63</v>
      </c>
      <c r="R5" s="59">
        <f>L5/B5-1</f>
        <v>3.2225063938619014E-2</v>
      </c>
    </row>
    <row r="6" spans="1:18" x14ac:dyDescent="0.25">
      <c r="A6" s="30" t="s">
        <v>10</v>
      </c>
      <c r="B6" s="185">
        <v>621</v>
      </c>
      <c r="C6" s="185">
        <v>595</v>
      </c>
      <c r="D6" s="185">
        <v>589</v>
      </c>
      <c r="E6" s="185">
        <v>588</v>
      </c>
      <c r="F6" s="185">
        <v>538</v>
      </c>
      <c r="G6" s="185">
        <v>582</v>
      </c>
      <c r="H6" s="185">
        <v>572</v>
      </c>
      <c r="I6" s="185">
        <v>550</v>
      </c>
      <c r="J6" s="185">
        <v>554</v>
      </c>
      <c r="K6" s="185">
        <v>611</v>
      </c>
      <c r="L6" s="187">
        <v>613</v>
      </c>
      <c r="M6" s="69">
        <f t="shared" ref="M6:M19" si="0">L6-K6</f>
        <v>2</v>
      </c>
      <c r="N6" s="72">
        <f t="shared" ref="N6:N19" si="1">L6/K6-1</f>
        <v>3.2733224222585289E-3</v>
      </c>
      <c r="O6" s="79">
        <f t="shared" ref="O6:O19" si="2">L6-G6</f>
        <v>31</v>
      </c>
      <c r="P6" s="58">
        <f t="shared" ref="P6:P19" si="3">L6/G6-1</f>
        <v>5.3264604810996596E-2</v>
      </c>
      <c r="Q6" s="75">
        <f t="shared" ref="Q6:Q19" si="4">L6-B6</f>
        <v>-8</v>
      </c>
      <c r="R6" s="60">
        <f t="shared" ref="R6:R19" si="5">L6/B6-1</f>
        <v>-1.2882447665056307E-2</v>
      </c>
    </row>
    <row r="7" spans="1:18" x14ac:dyDescent="0.25">
      <c r="A7" s="30" t="s">
        <v>11</v>
      </c>
      <c r="B7" s="185">
        <v>27</v>
      </c>
      <c r="C7" s="185">
        <v>25</v>
      </c>
      <c r="D7" s="185">
        <v>24</v>
      </c>
      <c r="E7" s="185">
        <v>25</v>
      </c>
      <c r="F7" s="185">
        <v>15</v>
      </c>
      <c r="G7" s="185">
        <v>19</v>
      </c>
      <c r="H7" s="185">
        <v>0</v>
      </c>
      <c r="I7" s="185">
        <v>23</v>
      </c>
      <c r="J7" s="185">
        <v>29</v>
      </c>
      <c r="K7" s="185">
        <v>16</v>
      </c>
      <c r="L7" s="187">
        <v>26</v>
      </c>
      <c r="M7" s="69">
        <f t="shared" si="0"/>
        <v>10</v>
      </c>
      <c r="N7" s="72">
        <f t="shared" si="1"/>
        <v>0.625</v>
      </c>
      <c r="O7" s="79">
        <f t="shared" si="2"/>
        <v>7</v>
      </c>
      <c r="P7" s="58">
        <f t="shared" si="3"/>
        <v>0.36842105263157898</v>
      </c>
      <c r="Q7" s="75">
        <f t="shared" si="4"/>
        <v>-1</v>
      </c>
      <c r="R7" s="60">
        <f t="shared" si="5"/>
        <v>-3.703703703703709E-2</v>
      </c>
    </row>
    <row r="8" spans="1:18" x14ac:dyDescent="0.25">
      <c r="A8" s="30" t="s">
        <v>12</v>
      </c>
      <c r="B8" s="185">
        <v>138</v>
      </c>
      <c r="C8" s="185">
        <v>135</v>
      </c>
      <c r="D8" s="185">
        <v>133</v>
      </c>
      <c r="E8" s="185">
        <v>129</v>
      </c>
      <c r="F8" s="185">
        <v>140</v>
      </c>
      <c r="G8" s="185">
        <v>143</v>
      </c>
      <c r="H8" s="185">
        <v>142</v>
      </c>
      <c r="I8" s="185">
        <v>168</v>
      </c>
      <c r="J8" s="185">
        <v>179</v>
      </c>
      <c r="K8" s="185">
        <v>154</v>
      </c>
      <c r="L8" s="187">
        <v>156</v>
      </c>
      <c r="M8" s="69">
        <f t="shared" si="0"/>
        <v>2</v>
      </c>
      <c r="N8" s="72">
        <f t="shared" si="1"/>
        <v>1.298701298701288E-2</v>
      </c>
      <c r="O8" s="79">
        <f t="shared" si="2"/>
        <v>13</v>
      </c>
      <c r="P8" s="58">
        <f t="shared" si="3"/>
        <v>9.0909090909090828E-2</v>
      </c>
      <c r="Q8" s="75">
        <f t="shared" si="4"/>
        <v>18</v>
      </c>
      <c r="R8" s="60">
        <f t="shared" si="5"/>
        <v>0.13043478260869557</v>
      </c>
    </row>
    <row r="9" spans="1:18" x14ac:dyDescent="0.25">
      <c r="A9" s="30" t="s">
        <v>13</v>
      </c>
      <c r="B9" s="185">
        <v>136</v>
      </c>
      <c r="C9" s="185">
        <v>115</v>
      </c>
      <c r="D9" s="185">
        <v>140</v>
      </c>
      <c r="E9" s="185">
        <v>146</v>
      </c>
      <c r="F9" s="185">
        <v>147</v>
      </c>
      <c r="G9" s="185">
        <v>135</v>
      </c>
      <c r="H9" s="185">
        <v>135</v>
      </c>
      <c r="I9" s="185">
        <v>124</v>
      </c>
      <c r="J9" s="185">
        <v>145</v>
      </c>
      <c r="K9" s="185">
        <v>131</v>
      </c>
      <c r="L9" s="187">
        <v>146</v>
      </c>
      <c r="M9" s="69">
        <f t="shared" si="0"/>
        <v>15</v>
      </c>
      <c r="N9" s="72">
        <f t="shared" si="1"/>
        <v>0.11450381679389321</v>
      </c>
      <c r="O9" s="79">
        <f t="shared" si="2"/>
        <v>11</v>
      </c>
      <c r="P9" s="58">
        <f t="shared" si="3"/>
        <v>8.1481481481481488E-2</v>
      </c>
      <c r="Q9" s="75">
        <f t="shared" si="4"/>
        <v>10</v>
      </c>
      <c r="R9" s="60">
        <f t="shared" si="5"/>
        <v>7.3529411764705843E-2</v>
      </c>
    </row>
    <row r="10" spans="1:18" x14ac:dyDescent="0.25">
      <c r="A10" s="30" t="s">
        <v>14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185">
        <v>0</v>
      </c>
      <c r="J10" s="185">
        <v>26</v>
      </c>
      <c r="K10" s="185">
        <v>13</v>
      </c>
      <c r="L10" s="187">
        <v>17</v>
      </c>
      <c r="M10" s="69">
        <f t="shared" si="0"/>
        <v>4</v>
      </c>
      <c r="N10" s="72">
        <f t="shared" si="1"/>
        <v>0.30769230769230771</v>
      </c>
      <c r="O10" s="79">
        <f t="shared" si="2"/>
        <v>17</v>
      </c>
      <c r="P10" s="58">
        <v>0</v>
      </c>
      <c r="Q10" s="75">
        <f t="shared" si="4"/>
        <v>17</v>
      </c>
      <c r="R10" s="60">
        <v>0</v>
      </c>
    </row>
    <row r="11" spans="1:18" x14ac:dyDescent="0.25">
      <c r="A11" s="30" t="s">
        <v>15</v>
      </c>
      <c r="B11" s="185">
        <v>30</v>
      </c>
      <c r="C11" s="185">
        <v>52</v>
      </c>
      <c r="D11" s="185">
        <v>47</v>
      </c>
      <c r="E11" s="185">
        <v>28</v>
      </c>
      <c r="F11" s="185">
        <v>32</v>
      </c>
      <c r="G11" s="185">
        <v>29</v>
      </c>
      <c r="H11" s="185">
        <v>29</v>
      </c>
      <c r="I11" s="185">
        <v>24</v>
      </c>
      <c r="J11" s="185">
        <v>29</v>
      </c>
      <c r="K11" s="185">
        <v>29</v>
      </c>
      <c r="L11" s="187">
        <v>29</v>
      </c>
      <c r="M11" s="237">
        <f t="shared" si="0"/>
        <v>0</v>
      </c>
      <c r="N11" s="72">
        <f t="shared" si="1"/>
        <v>0</v>
      </c>
      <c r="O11" s="79">
        <f t="shared" si="2"/>
        <v>0</v>
      </c>
      <c r="P11" s="58">
        <f t="shared" si="3"/>
        <v>0</v>
      </c>
      <c r="Q11" s="75">
        <f t="shared" si="4"/>
        <v>-1</v>
      </c>
      <c r="R11" s="60">
        <f t="shared" si="5"/>
        <v>-3.3333333333333326E-2</v>
      </c>
    </row>
    <row r="12" spans="1:18" x14ac:dyDescent="0.25">
      <c r="A12" s="30" t="s">
        <v>16</v>
      </c>
      <c r="B12" s="185">
        <v>58</v>
      </c>
      <c r="C12" s="185">
        <v>74</v>
      </c>
      <c r="D12" s="185">
        <v>57</v>
      </c>
      <c r="E12" s="185">
        <v>45</v>
      </c>
      <c r="F12" s="185">
        <v>33</v>
      </c>
      <c r="G12" s="185">
        <v>27</v>
      </c>
      <c r="H12" s="185">
        <v>24</v>
      </c>
      <c r="I12" s="185">
        <v>22</v>
      </c>
      <c r="J12" s="185">
        <v>26</v>
      </c>
      <c r="K12" s="185">
        <v>25</v>
      </c>
      <c r="L12" s="187">
        <v>25</v>
      </c>
      <c r="M12" s="207">
        <f t="shared" si="0"/>
        <v>0</v>
      </c>
      <c r="N12" s="72">
        <f t="shared" si="1"/>
        <v>0</v>
      </c>
      <c r="O12" s="79">
        <f t="shared" si="2"/>
        <v>-2</v>
      </c>
      <c r="P12" s="58">
        <f t="shared" si="3"/>
        <v>-7.407407407407407E-2</v>
      </c>
      <c r="Q12" s="75">
        <f t="shared" si="4"/>
        <v>-33</v>
      </c>
      <c r="R12" s="60">
        <f t="shared" si="5"/>
        <v>-0.56896551724137934</v>
      </c>
    </row>
    <row r="13" spans="1:18" x14ac:dyDescent="0.25">
      <c r="A13" s="30" t="s">
        <v>17</v>
      </c>
      <c r="B13" s="185">
        <v>113</v>
      </c>
      <c r="C13" s="185">
        <v>166</v>
      </c>
      <c r="D13" s="185">
        <v>154</v>
      </c>
      <c r="E13" s="185">
        <v>181</v>
      </c>
      <c r="F13" s="185">
        <v>157</v>
      </c>
      <c r="G13" s="185">
        <v>174</v>
      </c>
      <c r="H13" s="185">
        <v>190</v>
      </c>
      <c r="I13" s="185">
        <v>196</v>
      </c>
      <c r="J13" s="185">
        <v>184</v>
      </c>
      <c r="K13" s="185">
        <v>202</v>
      </c>
      <c r="L13" s="187">
        <v>187</v>
      </c>
      <c r="M13" s="69">
        <f t="shared" si="0"/>
        <v>-15</v>
      </c>
      <c r="N13" s="72">
        <f t="shared" si="1"/>
        <v>-7.4257425742574212E-2</v>
      </c>
      <c r="O13" s="79">
        <f t="shared" si="2"/>
        <v>13</v>
      </c>
      <c r="P13" s="58">
        <f t="shared" si="3"/>
        <v>7.4712643678160884E-2</v>
      </c>
      <c r="Q13" s="75">
        <f t="shared" si="4"/>
        <v>74</v>
      </c>
      <c r="R13" s="60">
        <f t="shared" si="5"/>
        <v>0.65486725663716805</v>
      </c>
    </row>
    <row r="14" spans="1:18" x14ac:dyDescent="0.25">
      <c r="A14" s="30" t="s">
        <v>18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265">
        <v>0</v>
      </c>
      <c r="M14" s="266">
        <v>0</v>
      </c>
      <c r="N14" s="72">
        <v>0</v>
      </c>
      <c r="O14" s="268">
        <v>0</v>
      </c>
      <c r="P14" s="58">
        <v>0</v>
      </c>
      <c r="Q14" s="267">
        <v>0</v>
      </c>
      <c r="R14" s="60">
        <v>0</v>
      </c>
    </row>
    <row r="15" spans="1:18" x14ac:dyDescent="0.25">
      <c r="A15" s="30" t="s">
        <v>19</v>
      </c>
      <c r="B15" s="185">
        <v>58</v>
      </c>
      <c r="C15" s="185">
        <v>53</v>
      </c>
      <c r="D15" s="185">
        <v>73</v>
      </c>
      <c r="E15" s="185">
        <v>78</v>
      </c>
      <c r="F15" s="185">
        <v>49</v>
      </c>
      <c r="G15" s="185">
        <v>77</v>
      </c>
      <c r="H15" s="185">
        <v>63</v>
      </c>
      <c r="I15" s="185">
        <v>47</v>
      </c>
      <c r="J15" s="185">
        <v>52</v>
      </c>
      <c r="K15" s="185">
        <v>43</v>
      </c>
      <c r="L15" s="187">
        <v>39</v>
      </c>
      <c r="M15" s="69">
        <f t="shared" si="0"/>
        <v>-4</v>
      </c>
      <c r="N15" s="72">
        <f t="shared" si="1"/>
        <v>-9.3023255813953543E-2</v>
      </c>
      <c r="O15" s="79">
        <f t="shared" si="2"/>
        <v>-38</v>
      </c>
      <c r="P15" s="58">
        <f t="shared" si="3"/>
        <v>-0.49350649350649356</v>
      </c>
      <c r="Q15" s="75">
        <f t="shared" si="4"/>
        <v>-19</v>
      </c>
      <c r="R15" s="60">
        <f t="shared" si="5"/>
        <v>-0.32758620689655171</v>
      </c>
    </row>
    <row r="16" spans="1:18" x14ac:dyDescent="0.25">
      <c r="A16" s="30" t="s">
        <v>20</v>
      </c>
      <c r="B16" s="185">
        <v>188</v>
      </c>
      <c r="C16" s="185">
        <v>226</v>
      </c>
      <c r="D16" s="185">
        <v>232</v>
      </c>
      <c r="E16" s="185">
        <v>239</v>
      </c>
      <c r="F16" s="185">
        <v>248</v>
      </c>
      <c r="G16" s="185">
        <v>253</v>
      </c>
      <c r="H16" s="185">
        <v>281</v>
      </c>
      <c r="I16" s="185">
        <v>276</v>
      </c>
      <c r="J16" s="185">
        <v>312</v>
      </c>
      <c r="K16" s="185">
        <v>325</v>
      </c>
      <c r="L16" s="187">
        <v>302</v>
      </c>
      <c r="M16" s="69">
        <f t="shared" si="0"/>
        <v>-23</v>
      </c>
      <c r="N16" s="72">
        <f t="shared" si="1"/>
        <v>-7.0769230769230806E-2</v>
      </c>
      <c r="O16" s="79">
        <f t="shared" si="2"/>
        <v>49</v>
      </c>
      <c r="P16" s="58">
        <f t="shared" si="3"/>
        <v>0.19367588932806323</v>
      </c>
      <c r="Q16" s="75">
        <f t="shared" si="4"/>
        <v>114</v>
      </c>
      <c r="R16" s="60">
        <f t="shared" si="5"/>
        <v>0.6063829787234043</v>
      </c>
    </row>
    <row r="17" spans="1:18" x14ac:dyDescent="0.25">
      <c r="A17" s="30" t="s">
        <v>21</v>
      </c>
      <c r="B17" s="185">
        <v>185</v>
      </c>
      <c r="C17" s="185">
        <v>152</v>
      </c>
      <c r="D17" s="185">
        <v>169</v>
      </c>
      <c r="E17" s="185">
        <v>150</v>
      </c>
      <c r="F17" s="185">
        <v>167</v>
      </c>
      <c r="G17" s="185">
        <v>154</v>
      </c>
      <c r="H17" s="185">
        <v>147</v>
      </c>
      <c r="I17" s="185">
        <v>134</v>
      </c>
      <c r="J17" s="185">
        <v>139</v>
      </c>
      <c r="K17" s="185">
        <v>141</v>
      </c>
      <c r="L17" s="187">
        <v>145</v>
      </c>
      <c r="M17" s="69">
        <f t="shared" si="0"/>
        <v>4</v>
      </c>
      <c r="N17" s="72">
        <f t="shared" si="1"/>
        <v>2.8368794326241176E-2</v>
      </c>
      <c r="O17" s="79">
        <f t="shared" si="2"/>
        <v>-9</v>
      </c>
      <c r="P17" s="58">
        <f t="shared" si="3"/>
        <v>-5.8441558441558406E-2</v>
      </c>
      <c r="Q17" s="75">
        <f t="shared" si="4"/>
        <v>-40</v>
      </c>
      <c r="R17" s="60">
        <f t="shared" si="5"/>
        <v>-0.21621621621621623</v>
      </c>
    </row>
    <row r="18" spans="1:18" x14ac:dyDescent="0.25">
      <c r="A18" s="30" t="s">
        <v>22</v>
      </c>
      <c r="B18" s="185">
        <v>80</v>
      </c>
      <c r="C18" s="185">
        <v>88</v>
      </c>
      <c r="D18" s="185">
        <v>83</v>
      </c>
      <c r="E18" s="185">
        <v>68</v>
      </c>
      <c r="F18" s="185">
        <v>91</v>
      </c>
      <c r="G18" s="185">
        <v>61</v>
      </c>
      <c r="H18" s="185">
        <v>63</v>
      </c>
      <c r="I18" s="185">
        <v>75</v>
      </c>
      <c r="J18" s="185">
        <v>72</v>
      </c>
      <c r="K18" s="185">
        <v>68</v>
      </c>
      <c r="L18" s="187">
        <v>77</v>
      </c>
      <c r="M18" s="69">
        <f t="shared" si="0"/>
        <v>9</v>
      </c>
      <c r="N18" s="72">
        <f t="shared" si="1"/>
        <v>0.13235294117647056</v>
      </c>
      <c r="O18" s="79">
        <f t="shared" si="2"/>
        <v>16</v>
      </c>
      <c r="P18" s="58">
        <f t="shared" si="3"/>
        <v>0.26229508196721318</v>
      </c>
      <c r="Q18" s="75">
        <f t="shared" si="4"/>
        <v>-3</v>
      </c>
      <c r="R18" s="60">
        <f t="shared" si="5"/>
        <v>-3.7499999999999978E-2</v>
      </c>
    </row>
    <row r="19" spans="1:18" ht="23.25" thickBot="1" x14ac:dyDescent="0.3">
      <c r="A19" s="29" t="s">
        <v>23</v>
      </c>
      <c r="B19" s="38">
        <v>321</v>
      </c>
      <c r="C19" s="38">
        <v>343</v>
      </c>
      <c r="D19" s="38">
        <v>341</v>
      </c>
      <c r="E19" s="38">
        <v>293</v>
      </c>
      <c r="F19" s="38">
        <v>282</v>
      </c>
      <c r="G19" s="38">
        <v>270</v>
      </c>
      <c r="H19" s="38">
        <v>256</v>
      </c>
      <c r="I19" s="38">
        <v>228</v>
      </c>
      <c r="J19" s="38">
        <v>242</v>
      </c>
      <c r="K19" s="38">
        <v>270</v>
      </c>
      <c r="L19" s="57">
        <v>256</v>
      </c>
      <c r="M19" s="70">
        <f t="shared" si="0"/>
        <v>-14</v>
      </c>
      <c r="N19" s="73">
        <f t="shared" si="1"/>
        <v>-5.1851851851851816E-2</v>
      </c>
      <c r="O19" s="80">
        <f t="shared" si="2"/>
        <v>-14</v>
      </c>
      <c r="P19" s="61">
        <f t="shared" si="3"/>
        <v>-5.1851851851851816E-2</v>
      </c>
      <c r="Q19" s="76">
        <f t="shared" si="4"/>
        <v>-65</v>
      </c>
      <c r="R19" s="62">
        <f t="shared" si="5"/>
        <v>-0.20249221183800625</v>
      </c>
    </row>
    <row r="20" spans="1:18" x14ac:dyDescent="0.25">
      <c r="A20" s="202" t="s">
        <v>86</v>
      </c>
    </row>
    <row r="21" spans="1:18" x14ac:dyDescent="0.25">
      <c r="A21" s="195" t="s">
        <v>100</v>
      </c>
      <c r="L21" s="11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cols>
    <col min="1" max="1" width="17" customWidth="1"/>
    <col min="2" max="12" width="6.7109375" customWidth="1"/>
    <col min="13" max="18" width="6.28515625" customWidth="1"/>
  </cols>
  <sheetData>
    <row r="1" spans="1:18" x14ac:dyDescent="0.25">
      <c r="A1" s="18" t="s">
        <v>166</v>
      </c>
      <c r="B1" s="15"/>
      <c r="C1" s="15"/>
      <c r="D1" s="8"/>
      <c r="E1" s="8"/>
      <c r="F1" s="226"/>
      <c r="G1" s="8"/>
      <c r="H1" s="8"/>
      <c r="I1" s="8"/>
      <c r="J1" s="8"/>
      <c r="K1" s="8"/>
      <c r="L1" s="8"/>
    </row>
    <row r="2" spans="1:18" ht="15.75" thickBot="1" x14ac:dyDescent="0.3">
      <c r="A2" s="227" t="s">
        <v>55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8" ht="25.5" customHeight="1" x14ac:dyDescent="0.25">
      <c r="A3" s="375" t="s">
        <v>52</v>
      </c>
      <c r="B3" s="384" t="s">
        <v>58</v>
      </c>
      <c r="C3" s="384"/>
      <c r="D3" s="384"/>
      <c r="E3" s="384"/>
      <c r="F3" s="384"/>
      <c r="G3" s="384"/>
      <c r="H3" s="384"/>
      <c r="I3" s="384"/>
      <c r="J3" s="384"/>
      <c r="K3" s="384"/>
      <c r="L3" s="385"/>
      <c r="M3" s="380" t="s">
        <v>107</v>
      </c>
      <c r="N3" s="381"/>
      <c r="O3" s="382" t="s">
        <v>108</v>
      </c>
      <c r="P3" s="381"/>
      <c r="Q3" s="382" t="s">
        <v>109</v>
      </c>
      <c r="R3" s="383"/>
    </row>
    <row r="4" spans="1:18" ht="15.75" thickBot="1" x14ac:dyDescent="0.3">
      <c r="A4" s="376"/>
      <c r="B4" s="146" t="s">
        <v>3</v>
      </c>
      <c r="C4" s="146" t="s">
        <v>4</v>
      </c>
      <c r="D4" s="146" t="s">
        <v>5</v>
      </c>
      <c r="E4" s="146" t="s">
        <v>6</v>
      </c>
      <c r="F4" s="146" t="s">
        <v>7</v>
      </c>
      <c r="G4" s="146" t="s">
        <v>8</v>
      </c>
      <c r="H4" s="146" t="s">
        <v>43</v>
      </c>
      <c r="I4" s="146" t="s">
        <v>51</v>
      </c>
      <c r="J4" s="146" t="s">
        <v>83</v>
      </c>
      <c r="K4" s="146" t="s">
        <v>99</v>
      </c>
      <c r="L4" s="147" t="s">
        <v>106</v>
      </c>
      <c r="M4" s="148" t="s">
        <v>53</v>
      </c>
      <c r="N4" s="149" t="s">
        <v>54</v>
      </c>
      <c r="O4" s="151" t="s">
        <v>53</v>
      </c>
      <c r="P4" s="149" t="s">
        <v>54</v>
      </c>
      <c r="Q4" s="151" t="s">
        <v>53</v>
      </c>
      <c r="R4" s="164" t="s">
        <v>54</v>
      </c>
    </row>
    <row r="5" spans="1:18" ht="17.100000000000001" customHeight="1" x14ac:dyDescent="0.25">
      <c r="A5" s="28" t="s">
        <v>9</v>
      </c>
      <c r="B5" s="186">
        <v>8321</v>
      </c>
      <c r="C5" s="186">
        <v>8188</v>
      </c>
      <c r="D5" s="186">
        <v>7633</v>
      </c>
      <c r="E5" s="186">
        <v>7720</v>
      </c>
      <c r="F5" s="186">
        <v>7632</v>
      </c>
      <c r="G5" s="186">
        <v>7556</v>
      </c>
      <c r="H5" s="186">
        <v>7373</v>
      </c>
      <c r="I5" s="186">
        <v>7718</v>
      </c>
      <c r="J5" s="186">
        <v>7601</v>
      </c>
      <c r="K5" s="186">
        <v>7631</v>
      </c>
      <c r="L5" s="188">
        <v>7581</v>
      </c>
      <c r="M5" s="68">
        <f>L5-K5</f>
        <v>-50</v>
      </c>
      <c r="N5" s="71">
        <f>L5/K5-1</f>
        <v>-6.552221202987818E-3</v>
      </c>
      <c r="O5" s="77">
        <f>L5-G5</f>
        <v>25</v>
      </c>
      <c r="P5" s="78">
        <f>L5/G5-1</f>
        <v>3.3086289041821537E-3</v>
      </c>
      <c r="Q5" s="74">
        <f>L5-B5</f>
        <v>-740</v>
      </c>
      <c r="R5" s="59">
        <f>L5/B5-1</f>
        <v>-8.8931618795817791E-2</v>
      </c>
    </row>
    <row r="6" spans="1:18" ht="17.100000000000001" customHeight="1" x14ac:dyDescent="0.25">
      <c r="A6" s="30" t="s">
        <v>10</v>
      </c>
      <c r="B6" s="185">
        <v>1212</v>
      </c>
      <c r="C6" s="185">
        <v>1265</v>
      </c>
      <c r="D6" s="185">
        <v>1170</v>
      </c>
      <c r="E6" s="185">
        <v>1309</v>
      </c>
      <c r="F6" s="185">
        <v>1297</v>
      </c>
      <c r="G6" s="185">
        <v>1400</v>
      </c>
      <c r="H6" s="185">
        <v>1359</v>
      </c>
      <c r="I6" s="185">
        <v>1459</v>
      </c>
      <c r="J6" s="185">
        <v>1499</v>
      </c>
      <c r="K6" s="185">
        <v>1490</v>
      </c>
      <c r="L6" s="187">
        <v>1568</v>
      </c>
      <c r="M6" s="69">
        <f t="shared" ref="M6:M19" si="0">L6-K6</f>
        <v>78</v>
      </c>
      <c r="N6" s="72">
        <f t="shared" ref="N6:N19" si="1">L6/K6-1</f>
        <v>5.2348993288590551E-2</v>
      </c>
      <c r="O6" s="79">
        <f t="shared" ref="O6:O19" si="2">L6-G6</f>
        <v>168</v>
      </c>
      <c r="P6" s="58">
        <f t="shared" ref="P6:P19" si="3">L6/G6-1</f>
        <v>0.12000000000000011</v>
      </c>
      <c r="Q6" s="75">
        <f t="shared" ref="Q6:Q19" si="4">L6-B6</f>
        <v>356</v>
      </c>
      <c r="R6" s="60">
        <f t="shared" ref="R6:R19" si="5">L6/B6-1</f>
        <v>0.29372937293729362</v>
      </c>
    </row>
    <row r="7" spans="1:18" ht="17.100000000000001" customHeight="1" x14ac:dyDescent="0.25">
      <c r="A7" s="30" t="s">
        <v>11</v>
      </c>
      <c r="B7" s="185">
        <v>776</v>
      </c>
      <c r="C7" s="185">
        <v>859</v>
      </c>
      <c r="D7" s="185">
        <v>803</v>
      </c>
      <c r="E7" s="185">
        <v>787</v>
      </c>
      <c r="F7" s="185">
        <v>784</v>
      </c>
      <c r="G7" s="185">
        <v>829</v>
      </c>
      <c r="H7" s="185">
        <v>796</v>
      </c>
      <c r="I7" s="185">
        <v>863</v>
      </c>
      <c r="J7" s="185">
        <v>900</v>
      </c>
      <c r="K7" s="185">
        <v>901</v>
      </c>
      <c r="L7" s="187">
        <v>926</v>
      </c>
      <c r="M7" s="69">
        <f t="shared" si="0"/>
        <v>25</v>
      </c>
      <c r="N7" s="72">
        <f t="shared" si="1"/>
        <v>2.7746947835738167E-2</v>
      </c>
      <c r="O7" s="79">
        <f t="shared" si="2"/>
        <v>97</v>
      </c>
      <c r="P7" s="58">
        <f t="shared" si="3"/>
        <v>0.11700844390832321</v>
      </c>
      <c r="Q7" s="75">
        <f t="shared" si="4"/>
        <v>150</v>
      </c>
      <c r="R7" s="60">
        <f t="shared" si="5"/>
        <v>0.19329896907216493</v>
      </c>
    </row>
    <row r="8" spans="1:18" ht="17.100000000000001" customHeight="1" x14ac:dyDescent="0.25">
      <c r="A8" s="30" t="s">
        <v>12</v>
      </c>
      <c r="B8" s="185">
        <v>488</v>
      </c>
      <c r="C8" s="185">
        <v>504</v>
      </c>
      <c r="D8" s="185">
        <v>452</v>
      </c>
      <c r="E8" s="185">
        <v>438</v>
      </c>
      <c r="F8" s="185">
        <v>471</v>
      </c>
      <c r="G8" s="185">
        <v>425</v>
      </c>
      <c r="H8" s="185">
        <v>407</v>
      </c>
      <c r="I8" s="185">
        <v>427</v>
      </c>
      <c r="J8" s="185">
        <v>429</v>
      </c>
      <c r="K8" s="185">
        <v>439</v>
      </c>
      <c r="L8" s="187">
        <v>462</v>
      </c>
      <c r="M8" s="69">
        <f t="shared" si="0"/>
        <v>23</v>
      </c>
      <c r="N8" s="72">
        <f t="shared" si="1"/>
        <v>5.2391799544419193E-2</v>
      </c>
      <c r="O8" s="79">
        <f t="shared" si="2"/>
        <v>37</v>
      </c>
      <c r="P8" s="58">
        <f t="shared" si="3"/>
        <v>8.7058823529411855E-2</v>
      </c>
      <c r="Q8" s="75">
        <f t="shared" si="4"/>
        <v>-26</v>
      </c>
      <c r="R8" s="60">
        <f t="shared" si="5"/>
        <v>-5.3278688524590168E-2</v>
      </c>
    </row>
    <row r="9" spans="1:18" ht="17.100000000000001" customHeight="1" x14ac:dyDescent="0.25">
      <c r="A9" s="30" t="s">
        <v>13</v>
      </c>
      <c r="B9" s="185">
        <v>457</v>
      </c>
      <c r="C9" s="185">
        <v>438</v>
      </c>
      <c r="D9" s="185">
        <v>435</v>
      </c>
      <c r="E9" s="185">
        <v>402</v>
      </c>
      <c r="F9" s="185">
        <v>378</v>
      </c>
      <c r="G9" s="185">
        <v>381</v>
      </c>
      <c r="H9" s="185">
        <v>373</v>
      </c>
      <c r="I9" s="185">
        <v>395</v>
      </c>
      <c r="J9" s="185">
        <v>381</v>
      </c>
      <c r="K9" s="185">
        <v>404</v>
      </c>
      <c r="L9" s="187">
        <v>373</v>
      </c>
      <c r="M9" s="69">
        <f t="shared" si="0"/>
        <v>-31</v>
      </c>
      <c r="N9" s="72">
        <f t="shared" si="1"/>
        <v>-7.673267326732669E-2</v>
      </c>
      <c r="O9" s="79">
        <f t="shared" si="2"/>
        <v>-8</v>
      </c>
      <c r="P9" s="58">
        <f t="shared" si="3"/>
        <v>-2.0997375328083989E-2</v>
      </c>
      <c r="Q9" s="75">
        <f t="shared" si="4"/>
        <v>-84</v>
      </c>
      <c r="R9" s="60">
        <f t="shared" si="5"/>
        <v>-0.1838074398249453</v>
      </c>
    </row>
    <row r="10" spans="1:18" ht="17.100000000000001" customHeight="1" x14ac:dyDescent="0.25">
      <c r="A10" s="30" t="s">
        <v>14</v>
      </c>
      <c r="B10" s="185">
        <v>267</v>
      </c>
      <c r="C10" s="185">
        <v>252</v>
      </c>
      <c r="D10" s="185">
        <v>259</v>
      </c>
      <c r="E10" s="185">
        <v>262</v>
      </c>
      <c r="F10" s="185">
        <v>271</v>
      </c>
      <c r="G10" s="185">
        <v>280</v>
      </c>
      <c r="H10" s="185">
        <v>271</v>
      </c>
      <c r="I10" s="185">
        <v>282</v>
      </c>
      <c r="J10" s="185">
        <v>265</v>
      </c>
      <c r="K10" s="185">
        <v>261</v>
      </c>
      <c r="L10" s="187">
        <v>260</v>
      </c>
      <c r="M10" s="69">
        <f t="shared" si="0"/>
        <v>-1</v>
      </c>
      <c r="N10" s="72">
        <f t="shared" si="1"/>
        <v>-3.8314176245211051E-3</v>
      </c>
      <c r="O10" s="79">
        <f t="shared" si="2"/>
        <v>-20</v>
      </c>
      <c r="P10" s="58">
        <f t="shared" si="3"/>
        <v>-7.1428571428571397E-2</v>
      </c>
      <c r="Q10" s="75">
        <f t="shared" si="4"/>
        <v>-7</v>
      </c>
      <c r="R10" s="60">
        <f t="shared" si="5"/>
        <v>-2.6217228464419429E-2</v>
      </c>
    </row>
    <row r="11" spans="1:18" ht="17.100000000000001" customHeight="1" x14ac:dyDescent="0.25">
      <c r="A11" s="30" t="s">
        <v>15</v>
      </c>
      <c r="B11" s="185">
        <v>545</v>
      </c>
      <c r="C11" s="185">
        <v>523</v>
      </c>
      <c r="D11" s="185">
        <v>506</v>
      </c>
      <c r="E11" s="185">
        <v>499</v>
      </c>
      <c r="F11" s="185">
        <v>519</v>
      </c>
      <c r="G11" s="185">
        <v>491</v>
      </c>
      <c r="H11" s="185">
        <v>461</v>
      </c>
      <c r="I11" s="185">
        <v>504</v>
      </c>
      <c r="J11" s="185">
        <v>501</v>
      </c>
      <c r="K11" s="185">
        <v>497</v>
      </c>
      <c r="L11" s="187">
        <v>458</v>
      </c>
      <c r="M11" s="69">
        <f t="shared" si="0"/>
        <v>-39</v>
      </c>
      <c r="N11" s="72">
        <f t="shared" si="1"/>
        <v>-7.8470824949698148E-2</v>
      </c>
      <c r="O11" s="79">
        <f t="shared" si="2"/>
        <v>-33</v>
      </c>
      <c r="P11" s="58">
        <f t="shared" si="3"/>
        <v>-6.7209775967413399E-2</v>
      </c>
      <c r="Q11" s="75">
        <f t="shared" si="4"/>
        <v>-87</v>
      </c>
      <c r="R11" s="60">
        <f t="shared" si="5"/>
        <v>-0.15963302752293573</v>
      </c>
    </row>
    <row r="12" spans="1:18" ht="17.100000000000001" customHeight="1" x14ac:dyDescent="0.25">
      <c r="A12" s="30" t="s">
        <v>16</v>
      </c>
      <c r="B12" s="185">
        <v>328</v>
      </c>
      <c r="C12" s="185">
        <v>308</v>
      </c>
      <c r="D12" s="185">
        <v>280</v>
      </c>
      <c r="E12" s="185">
        <v>273</v>
      </c>
      <c r="F12" s="185">
        <v>315</v>
      </c>
      <c r="G12" s="185">
        <v>263</v>
      </c>
      <c r="H12" s="185">
        <v>313</v>
      </c>
      <c r="I12" s="185">
        <v>283</v>
      </c>
      <c r="J12" s="185">
        <v>264</v>
      </c>
      <c r="K12" s="185">
        <v>257</v>
      </c>
      <c r="L12" s="187">
        <v>203</v>
      </c>
      <c r="M12" s="207">
        <f t="shared" si="0"/>
        <v>-54</v>
      </c>
      <c r="N12" s="72">
        <f t="shared" si="1"/>
        <v>-0.21011673151750976</v>
      </c>
      <c r="O12" s="79">
        <f t="shared" si="2"/>
        <v>-60</v>
      </c>
      <c r="P12" s="58">
        <f t="shared" si="3"/>
        <v>-0.22813688212927752</v>
      </c>
      <c r="Q12" s="75">
        <f t="shared" si="4"/>
        <v>-125</v>
      </c>
      <c r="R12" s="60">
        <f t="shared" si="5"/>
        <v>-0.38109756097560976</v>
      </c>
    </row>
    <row r="13" spans="1:18" ht="17.100000000000001" customHeight="1" x14ac:dyDescent="0.25">
      <c r="A13" s="30" t="s">
        <v>17</v>
      </c>
      <c r="B13" s="185">
        <v>416</v>
      </c>
      <c r="C13" s="185">
        <v>404</v>
      </c>
      <c r="D13" s="185">
        <v>388</v>
      </c>
      <c r="E13" s="185">
        <v>375</v>
      </c>
      <c r="F13" s="185">
        <v>342</v>
      </c>
      <c r="G13" s="185">
        <v>331</v>
      </c>
      <c r="H13" s="185">
        <v>333</v>
      </c>
      <c r="I13" s="185">
        <v>353</v>
      </c>
      <c r="J13" s="185">
        <v>338</v>
      </c>
      <c r="K13" s="185">
        <v>320</v>
      </c>
      <c r="L13" s="187">
        <v>338</v>
      </c>
      <c r="M13" s="69">
        <f t="shared" si="0"/>
        <v>18</v>
      </c>
      <c r="N13" s="72">
        <f t="shared" si="1"/>
        <v>5.6249999999999911E-2</v>
      </c>
      <c r="O13" s="79">
        <f t="shared" si="2"/>
        <v>7</v>
      </c>
      <c r="P13" s="58">
        <f t="shared" si="3"/>
        <v>2.114803625377637E-2</v>
      </c>
      <c r="Q13" s="75">
        <f t="shared" si="4"/>
        <v>-78</v>
      </c>
      <c r="R13" s="60">
        <f t="shared" si="5"/>
        <v>-0.1875</v>
      </c>
    </row>
    <row r="14" spans="1:18" ht="17.100000000000001" customHeight="1" x14ac:dyDescent="0.25">
      <c r="A14" s="30" t="s">
        <v>18</v>
      </c>
      <c r="B14" s="185">
        <v>518</v>
      </c>
      <c r="C14" s="185">
        <v>441</v>
      </c>
      <c r="D14" s="185">
        <v>431</v>
      </c>
      <c r="E14" s="185">
        <v>455</v>
      </c>
      <c r="F14" s="185">
        <v>425</v>
      </c>
      <c r="G14" s="185">
        <v>447</v>
      </c>
      <c r="H14" s="185">
        <v>407</v>
      </c>
      <c r="I14" s="185">
        <v>410</v>
      </c>
      <c r="J14" s="185">
        <v>405</v>
      </c>
      <c r="K14" s="185">
        <v>415</v>
      </c>
      <c r="L14" s="187">
        <v>404</v>
      </c>
      <c r="M14" s="69">
        <f t="shared" si="0"/>
        <v>-11</v>
      </c>
      <c r="N14" s="72">
        <f t="shared" si="1"/>
        <v>-2.6506024096385583E-2</v>
      </c>
      <c r="O14" s="79">
        <f t="shared" si="2"/>
        <v>-43</v>
      </c>
      <c r="P14" s="58">
        <f t="shared" si="3"/>
        <v>-9.6196868008948555E-2</v>
      </c>
      <c r="Q14" s="75">
        <f t="shared" si="4"/>
        <v>-114</v>
      </c>
      <c r="R14" s="60">
        <f t="shared" si="5"/>
        <v>-0.22007722007722008</v>
      </c>
    </row>
    <row r="15" spans="1:18" ht="17.100000000000001" customHeight="1" x14ac:dyDescent="0.25">
      <c r="A15" s="30" t="s">
        <v>19</v>
      </c>
      <c r="B15" s="185">
        <v>455</v>
      </c>
      <c r="C15" s="185">
        <v>431</v>
      </c>
      <c r="D15" s="185">
        <v>378</v>
      </c>
      <c r="E15" s="185">
        <v>391</v>
      </c>
      <c r="F15" s="185">
        <v>387</v>
      </c>
      <c r="G15" s="185">
        <v>355</v>
      </c>
      <c r="H15" s="185">
        <v>347</v>
      </c>
      <c r="I15" s="185">
        <v>386</v>
      </c>
      <c r="J15" s="185">
        <v>371</v>
      </c>
      <c r="K15" s="185">
        <v>388</v>
      </c>
      <c r="L15" s="187">
        <v>412</v>
      </c>
      <c r="M15" s="69">
        <f t="shared" si="0"/>
        <v>24</v>
      </c>
      <c r="N15" s="72">
        <f t="shared" si="1"/>
        <v>6.1855670103092786E-2</v>
      </c>
      <c r="O15" s="79">
        <f t="shared" si="2"/>
        <v>57</v>
      </c>
      <c r="P15" s="58">
        <f t="shared" si="3"/>
        <v>0.16056338028169015</v>
      </c>
      <c r="Q15" s="75">
        <f t="shared" si="4"/>
        <v>-43</v>
      </c>
      <c r="R15" s="60">
        <f t="shared" si="5"/>
        <v>-9.4505494505494503E-2</v>
      </c>
    </row>
    <row r="16" spans="1:18" ht="17.100000000000001" customHeight="1" x14ac:dyDescent="0.25">
      <c r="A16" s="30" t="s">
        <v>20</v>
      </c>
      <c r="B16" s="185">
        <v>1137</v>
      </c>
      <c r="C16" s="185">
        <v>1046</v>
      </c>
      <c r="D16" s="185">
        <v>870</v>
      </c>
      <c r="E16" s="185">
        <v>901</v>
      </c>
      <c r="F16" s="185">
        <v>861</v>
      </c>
      <c r="G16" s="185">
        <v>854</v>
      </c>
      <c r="H16" s="185">
        <v>826</v>
      </c>
      <c r="I16" s="185">
        <v>879</v>
      </c>
      <c r="J16" s="185">
        <v>775</v>
      </c>
      <c r="K16" s="185">
        <v>749</v>
      </c>
      <c r="L16" s="187">
        <v>778</v>
      </c>
      <c r="M16" s="69">
        <f t="shared" si="0"/>
        <v>29</v>
      </c>
      <c r="N16" s="72">
        <f t="shared" si="1"/>
        <v>3.8718291054739673E-2</v>
      </c>
      <c r="O16" s="79">
        <f t="shared" si="2"/>
        <v>-76</v>
      </c>
      <c r="P16" s="58">
        <f t="shared" si="3"/>
        <v>-8.8992974238875866E-2</v>
      </c>
      <c r="Q16" s="75">
        <f t="shared" si="4"/>
        <v>-359</v>
      </c>
      <c r="R16" s="60">
        <f t="shared" si="5"/>
        <v>-0.31574318381706246</v>
      </c>
    </row>
    <row r="17" spans="1:18" ht="17.100000000000001" customHeight="1" x14ac:dyDescent="0.25">
      <c r="A17" s="30" t="s">
        <v>21</v>
      </c>
      <c r="B17" s="185">
        <v>556</v>
      </c>
      <c r="C17" s="185">
        <v>561</v>
      </c>
      <c r="D17" s="185">
        <v>523</v>
      </c>
      <c r="E17" s="185">
        <v>536</v>
      </c>
      <c r="F17" s="185">
        <v>530</v>
      </c>
      <c r="G17" s="185">
        <v>506</v>
      </c>
      <c r="H17" s="185">
        <v>480</v>
      </c>
      <c r="I17" s="185">
        <v>506</v>
      </c>
      <c r="J17" s="185">
        <v>482</v>
      </c>
      <c r="K17" s="185">
        <v>529</v>
      </c>
      <c r="L17" s="187">
        <v>471</v>
      </c>
      <c r="M17" s="69">
        <f t="shared" si="0"/>
        <v>-58</v>
      </c>
      <c r="N17" s="72">
        <f t="shared" si="1"/>
        <v>-0.10964083175803407</v>
      </c>
      <c r="O17" s="79">
        <f t="shared" si="2"/>
        <v>-35</v>
      </c>
      <c r="P17" s="58">
        <f t="shared" si="3"/>
        <v>-6.9169960474308345E-2</v>
      </c>
      <c r="Q17" s="75">
        <f t="shared" si="4"/>
        <v>-85</v>
      </c>
      <c r="R17" s="60">
        <f t="shared" si="5"/>
        <v>-0.15287769784172667</v>
      </c>
    </row>
    <row r="18" spans="1:18" ht="17.100000000000001" customHeight="1" x14ac:dyDescent="0.25">
      <c r="A18" s="30" t="s">
        <v>22</v>
      </c>
      <c r="B18" s="185">
        <v>405</v>
      </c>
      <c r="C18" s="185">
        <v>401</v>
      </c>
      <c r="D18" s="185">
        <v>403</v>
      </c>
      <c r="E18" s="185">
        <v>394</v>
      </c>
      <c r="F18" s="185">
        <v>375</v>
      </c>
      <c r="G18" s="185">
        <v>345</v>
      </c>
      <c r="H18" s="185">
        <v>325</v>
      </c>
      <c r="I18" s="185">
        <v>324</v>
      </c>
      <c r="J18" s="185">
        <v>340</v>
      </c>
      <c r="K18" s="185">
        <v>316</v>
      </c>
      <c r="L18" s="187">
        <v>324</v>
      </c>
      <c r="M18" s="69">
        <f t="shared" si="0"/>
        <v>8</v>
      </c>
      <c r="N18" s="72">
        <f t="shared" si="1"/>
        <v>2.5316455696202445E-2</v>
      </c>
      <c r="O18" s="79">
        <f t="shared" si="2"/>
        <v>-21</v>
      </c>
      <c r="P18" s="58">
        <f t="shared" si="3"/>
        <v>-6.0869565217391286E-2</v>
      </c>
      <c r="Q18" s="75">
        <f t="shared" si="4"/>
        <v>-81</v>
      </c>
      <c r="R18" s="60">
        <f t="shared" si="5"/>
        <v>-0.19999999999999996</v>
      </c>
    </row>
    <row r="19" spans="1:18" ht="17.100000000000001" customHeight="1" thickBot="1" x14ac:dyDescent="0.3">
      <c r="A19" s="29" t="s">
        <v>23</v>
      </c>
      <c r="B19" s="38">
        <v>761</v>
      </c>
      <c r="C19" s="38">
        <v>755</v>
      </c>
      <c r="D19" s="38">
        <v>735</v>
      </c>
      <c r="E19" s="38">
        <v>698</v>
      </c>
      <c r="F19" s="38">
        <v>677</v>
      </c>
      <c r="G19" s="38">
        <v>649</v>
      </c>
      <c r="H19" s="38">
        <v>675</v>
      </c>
      <c r="I19" s="38">
        <v>647</v>
      </c>
      <c r="J19" s="38">
        <v>651</v>
      </c>
      <c r="K19" s="38">
        <v>665</v>
      </c>
      <c r="L19" s="57">
        <v>604</v>
      </c>
      <c r="M19" s="70">
        <f t="shared" si="0"/>
        <v>-61</v>
      </c>
      <c r="N19" s="73">
        <f t="shared" si="1"/>
        <v>-9.172932330827066E-2</v>
      </c>
      <c r="O19" s="80">
        <f t="shared" si="2"/>
        <v>-45</v>
      </c>
      <c r="P19" s="61">
        <f t="shared" si="3"/>
        <v>-6.9337442218798118E-2</v>
      </c>
      <c r="Q19" s="76">
        <f t="shared" si="4"/>
        <v>-157</v>
      </c>
      <c r="R19" s="62">
        <f t="shared" si="5"/>
        <v>-0.20630749014454663</v>
      </c>
    </row>
    <row r="20" spans="1:18" x14ac:dyDescent="0.25">
      <c r="A20" s="202" t="s">
        <v>86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</row>
    <row r="21" spans="1:18" x14ac:dyDescent="0.25">
      <c r="A21" s="195" t="s">
        <v>100</v>
      </c>
      <c r="L21" s="115"/>
    </row>
    <row r="22" spans="1:18" x14ac:dyDescent="0.25">
      <c r="A22" s="201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V28"/>
  <sheetViews>
    <sheetView zoomScaleNormal="100" workbookViewId="0"/>
  </sheetViews>
  <sheetFormatPr defaultRowHeight="15" x14ac:dyDescent="0.25"/>
  <cols>
    <col min="1" max="1" width="12.85546875" style="34" customWidth="1"/>
    <col min="2" max="2" width="5.7109375" style="34" customWidth="1"/>
    <col min="3" max="6" width="6.42578125" style="34" customWidth="1"/>
    <col min="7" max="7" width="7.140625" style="34" customWidth="1"/>
    <col min="8" max="8" width="7.85546875" style="34" customWidth="1"/>
    <col min="9" max="18" width="7.140625" style="34" customWidth="1"/>
    <col min="19" max="19" width="9.140625" style="34"/>
  </cols>
  <sheetData>
    <row r="1" spans="1:22" ht="17.25" customHeight="1" x14ac:dyDescent="0.25">
      <c r="A1" s="39" t="s">
        <v>119</v>
      </c>
      <c r="B1" s="39"/>
      <c r="C1" s="8"/>
      <c r="D1" s="8"/>
      <c r="E1" s="8"/>
      <c r="F1" s="8"/>
      <c r="G1" s="8"/>
      <c r="H1" s="8"/>
      <c r="I1" s="8"/>
      <c r="J1" s="8"/>
      <c r="K1" s="8"/>
      <c r="L1" s="8"/>
      <c r="M1" s="219"/>
      <c r="N1" s="8"/>
      <c r="O1" s="8"/>
      <c r="P1" s="8"/>
      <c r="Q1" s="8"/>
      <c r="R1" s="8"/>
    </row>
    <row r="2" spans="1:22" s="1" customFormat="1" ht="17.25" customHeight="1" thickBot="1" x14ac:dyDescent="0.3">
      <c r="A2" s="53" t="s">
        <v>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2" s="13" customFormat="1" ht="22.5" customHeight="1" x14ac:dyDescent="0.25">
      <c r="A3" s="279" t="s">
        <v>57</v>
      </c>
      <c r="B3" s="280"/>
      <c r="C3" s="285" t="s">
        <v>56</v>
      </c>
      <c r="D3" s="286"/>
      <c r="E3" s="286"/>
      <c r="F3" s="287"/>
      <c r="G3" s="296" t="s">
        <v>62</v>
      </c>
      <c r="H3" s="302" t="s">
        <v>59</v>
      </c>
      <c r="I3" s="303"/>
      <c r="J3" s="303"/>
      <c r="K3" s="303"/>
      <c r="L3" s="303"/>
      <c r="M3" s="303"/>
      <c r="N3" s="303"/>
      <c r="O3" s="303"/>
      <c r="P3" s="303"/>
      <c r="Q3" s="303"/>
      <c r="R3" s="304"/>
    </row>
    <row r="4" spans="1:22" s="14" customFormat="1" ht="22.5" customHeight="1" x14ac:dyDescent="0.2">
      <c r="A4" s="281"/>
      <c r="B4" s="282"/>
      <c r="C4" s="271" t="s">
        <v>29</v>
      </c>
      <c r="D4" s="274" t="s">
        <v>110</v>
      </c>
      <c r="E4" s="275"/>
      <c r="F4" s="276"/>
      <c r="G4" s="297"/>
      <c r="H4" s="299" t="s">
        <v>1</v>
      </c>
      <c r="I4" s="305" t="s">
        <v>50</v>
      </c>
      <c r="J4" s="306"/>
      <c r="K4" s="306"/>
      <c r="L4" s="306"/>
      <c r="M4" s="305" t="s">
        <v>68</v>
      </c>
      <c r="N4" s="306"/>
      <c r="O4" s="306"/>
      <c r="P4" s="306"/>
      <c r="Q4" s="306"/>
      <c r="R4" s="307"/>
    </row>
    <row r="5" spans="1:22" s="14" customFormat="1" ht="30" customHeight="1" x14ac:dyDescent="0.2">
      <c r="A5" s="281"/>
      <c r="B5" s="282"/>
      <c r="C5" s="272"/>
      <c r="D5" s="277" t="s">
        <v>65</v>
      </c>
      <c r="E5" s="277" t="s">
        <v>66</v>
      </c>
      <c r="F5" s="288" t="s">
        <v>67</v>
      </c>
      <c r="G5" s="297"/>
      <c r="H5" s="300"/>
      <c r="I5" s="308" t="s">
        <v>2</v>
      </c>
      <c r="J5" s="309"/>
      <c r="K5" s="308" t="s">
        <v>44</v>
      </c>
      <c r="L5" s="309"/>
      <c r="M5" s="308" t="s">
        <v>69</v>
      </c>
      <c r="N5" s="309"/>
      <c r="O5" s="308" t="s">
        <v>70</v>
      </c>
      <c r="P5" s="309"/>
      <c r="Q5" s="308" t="s">
        <v>71</v>
      </c>
      <c r="R5" s="310"/>
    </row>
    <row r="6" spans="1:22" s="14" customFormat="1" ht="22.5" customHeight="1" thickBot="1" x14ac:dyDescent="0.25">
      <c r="A6" s="283"/>
      <c r="B6" s="284"/>
      <c r="C6" s="273"/>
      <c r="D6" s="278"/>
      <c r="E6" s="278"/>
      <c r="F6" s="289"/>
      <c r="G6" s="298"/>
      <c r="H6" s="301"/>
      <c r="I6" s="229" t="s">
        <v>45</v>
      </c>
      <c r="J6" s="229" t="s">
        <v>60</v>
      </c>
      <c r="K6" s="229" t="s">
        <v>45</v>
      </c>
      <c r="L6" s="229" t="s">
        <v>60</v>
      </c>
      <c r="M6" s="229" t="s">
        <v>45</v>
      </c>
      <c r="N6" s="229" t="s">
        <v>60</v>
      </c>
      <c r="O6" s="229" t="s">
        <v>45</v>
      </c>
      <c r="P6" s="229" t="s">
        <v>60</v>
      </c>
      <c r="Q6" s="229" t="s">
        <v>45</v>
      </c>
      <c r="R6" s="178" t="s">
        <v>60</v>
      </c>
    </row>
    <row r="7" spans="1:22" s="4" customFormat="1" ht="17.25" customHeight="1" x14ac:dyDescent="0.25">
      <c r="A7" s="269" t="s">
        <v>4</v>
      </c>
      <c r="B7" s="270"/>
      <c r="C7" s="194">
        <v>369</v>
      </c>
      <c r="D7" s="65">
        <v>306</v>
      </c>
      <c r="E7" s="65">
        <v>67</v>
      </c>
      <c r="F7" s="36">
        <v>279</v>
      </c>
      <c r="G7" s="33">
        <v>4975.29</v>
      </c>
      <c r="H7" s="255">
        <v>131013</v>
      </c>
      <c r="I7" s="256">
        <v>75035</v>
      </c>
      <c r="J7" s="257">
        <v>0.57272942379763836</v>
      </c>
      <c r="K7" s="256">
        <v>55978</v>
      </c>
      <c r="L7" s="257">
        <v>0.42727057620236158</v>
      </c>
      <c r="M7" s="256">
        <v>49369</v>
      </c>
      <c r="N7" s="257">
        <v>0.37682520055261692</v>
      </c>
      <c r="O7" s="256">
        <v>12811</v>
      </c>
      <c r="P7" s="257">
        <v>9.7784189355254819E-2</v>
      </c>
      <c r="Q7" s="256">
        <v>68833</v>
      </c>
      <c r="R7" s="258">
        <v>0.52539061009212829</v>
      </c>
      <c r="S7" s="7"/>
      <c r="T7" s="7"/>
      <c r="U7" s="7"/>
      <c r="V7" s="7"/>
    </row>
    <row r="8" spans="1:22" s="4" customFormat="1" ht="17.25" customHeight="1" x14ac:dyDescent="0.25">
      <c r="A8" s="269" t="s">
        <v>5</v>
      </c>
      <c r="B8" s="270"/>
      <c r="C8" s="194">
        <v>366</v>
      </c>
      <c r="D8" s="65">
        <v>302</v>
      </c>
      <c r="E8" s="65">
        <v>68</v>
      </c>
      <c r="F8" s="36">
        <v>279</v>
      </c>
      <c r="G8" s="33">
        <v>4897.74</v>
      </c>
      <c r="H8" s="198">
        <v>128527</v>
      </c>
      <c r="I8" s="190">
        <v>73327</v>
      </c>
      <c r="J8" s="228">
        <v>0.57051825686431645</v>
      </c>
      <c r="K8" s="190">
        <v>55200</v>
      </c>
      <c r="L8" s="228">
        <v>0.42948174313568355</v>
      </c>
      <c r="M8" s="190">
        <v>47734</v>
      </c>
      <c r="N8" s="228">
        <v>0.3713927812833101</v>
      </c>
      <c r="O8" s="190">
        <v>12648</v>
      </c>
      <c r="P8" s="228">
        <v>9.8407338535871844E-2</v>
      </c>
      <c r="Q8" s="190">
        <v>68145</v>
      </c>
      <c r="R8" s="193">
        <v>0.53019988018081798</v>
      </c>
      <c r="S8" s="7"/>
      <c r="T8" s="7"/>
      <c r="U8" s="7"/>
      <c r="V8" s="7"/>
    </row>
    <row r="9" spans="1:22" s="4" customFormat="1" ht="17.25" customHeight="1" x14ac:dyDescent="0.25">
      <c r="A9" s="269" t="s">
        <v>6</v>
      </c>
      <c r="B9" s="270"/>
      <c r="C9" s="194">
        <v>366</v>
      </c>
      <c r="D9" s="65">
        <v>305</v>
      </c>
      <c r="E9" s="65">
        <v>71</v>
      </c>
      <c r="F9" s="36">
        <v>276</v>
      </c>
      <c r="G9" s="33">
        <v>4847.47</v>
      </c>
      <c r="H9" s="198">
        <v>127666</v>
      </c>
      <c r="I9" s="190">
        <v>72770</v>
      </c>
      <c r="J9" s="228">
        <v>0.57000297651684861</v>
      </c>
      <c r="K9" s="190">
        <v>54896</v>
      </c>
      <c r="L9" s="228">
        <v>0.42999702348315133</v>
      </c>
      <c r="M9" s="190">
        <v>47138</v>
      </c>
      <c r="N9" s="228">
        <v>0.36922908213619915</v>
      </c>
      <c r="O9" s="190">
        <v>12597</v>
      </c>
      <c r="P9" s="228">
        <v>9.8671533532812175E-2</v>
      </c>
      <c r="Q9" s="190">
        <v>67931</v>
      </c>
      <c r="R9" s="193">
        <v>0.53209938433098869</v>
      </c>
      <c r="S9" s="7"/>
      <c r="T9" s="7"/>
      <c r="U9" s="7"/>
      <c r="V9" s="7"/>
    </row>
    <row r="10" spans="1:22" s="4" customFormat="1" ht="17.25" customHeight="1" x14ac:dyDescent="0.25">
      <c r="A10" s="269" t="s">
        <v>7</v>
      </c>
      <c r="B10" s="270"/>
      <c r="C10" s="194">
        <v>362</v>
      </c>
      <c r="D10" s="65">
        <v>298</v>
      </c>
      <c r="E10" s="65">
        <v>70</v>
      </c>
      <c r="F10" s="36">
        <v>276</v>
      </c>
      <c r="G10" s="33">
        <v>4830.91</v>
      </c>
      <c r="H10" s="189">
        <v>128045</v>
      </c>
      <c r="I10" s="190">
        <v>73105</v>
      </c>
      <c r="J10" s="228">
        <v>0.57093209418563784</v>
      </c>
      <c r="K10" s="190">
        <v>54940</v>
      </c>
      <c r="L10" s="228">
        <v>0.42906790581436216</v>
      </c>
      <c r="M10" s="190">
        <v>47516</v>
      </c>
      <c r="N10" s="228">
        <v>0.37108828927330234</v>
      </c>
      <c r="O10" s="190">
        <v>12690</v>
      </c>
      <c r="P10" s="228">
        <v>9.910578312312078E-2</v>
      </c>
      <c r="Q10" s="190">
        <v>67839</v>
      </c>
      <c r="R10" s="193">
        <v>0.52980592760357692</v>
      </c>
      <c r="S10" s="7"/>
      <c r="T10" s="7"/>
      <c r="U10" s="7"/>
      <c r="V10" s="7"/>
    </row>
    <row r="11" spans="1:22" s="4" customFormat="1" ht="17.25" customHeight="1" x14ac:dyDescent="0.25">
      <c r="A11" s="269" t="s">
        <v>8</v>
      </c>
      <c r="B11" s="270"/>
      <c r="C11" s="194">
        <v>359</v>
      </c>
      <c r="D11" s="65">
        <v>297</v>
      </c>
      <c r="E11" s="65">
        <v>70</v>
      </c>
      <c r="F11" s="36">
        <v>276</v>
      </c>
      <c r="G11" s="33">
        <v>4838.6000000000004</v>
      </c>
      <c r="H11" s="189">
        <v>128994</v>
      </c>
      <c r="I11" s="190">
        <v>73809</v>
      </c>
      <c r="J11" s="228">
        <v>0.57218940415833297</v>
      </c>
      <c r="K11" s="190">
        <v>55185</v>
      </c>
      <c r="L11" s="228">
        <v>0.42781059584166703</v>
      </c>
      <c r="M11" s="190">
        <v>48138</v>
      </c>
      <c r="N11" s="228">
        <v>0.37318014791385645</v>
      </c>
      <c r="O11" s="190">
        <v>12879</v>
      </c>
      <c r="P11" s="228">
        <v>9.9841853109446946E-2</v>
      </c>
      <c r="Q11" s="190">
        <v>67977</v>
      </c>
      <c r="R11" s="193">
        <v>0.52697799897669662</v>
      </c>
      <c r="S11" s="7"/>
      <c r="T11" s="7"/>
      <c r="U11" s="7"/>
      <c r="V11" s="7"/>
    </row>
    <row r="12" spans="1:22" s="4" customFormat="1" ht="17.25" customHeight="1" x14ac:dyDescent="0.25">
      <c r="A12" s="269" t="s">
        <v>43</v>
      </c>
      <c r="B12" s="270"/>
      <c r="C12" s="194">
        <v>358</v>
      </c>
      <c r="D12" s="65">
        <v>293</v>
      </c>
      <c r="E12" s="65">
        <v>69</v>
      </c>
      <c r="F12" s="36">
        <v>273</v>
      </c>
      <c r="G12" s="33">
        <v>4849.22</v>
      </c>
      <c r="H12" s="189">
        <v>129554</v>
      </c>
      <c r="I12" s="190">
        <v>74088</v>
      </c>
      <c r="J12" s="228">
        <v>0.57186964509007832</v>
      </c>
      <c r="K12" s="190">
        <v>55466</v>
      </c>
      <c r="L12" s="228">
        <v>0.42813035490992174</v>
      </c>
      <c r="M12" s="190">
        <v>48339</v>
      </c>
      <c r="N12" s="228">
        <v>0.37311854516263487</v>
      </c>
      <c r="O12" s="190">
        <v>12956</v>
      </c>
      <c r="P12" s="228">
        <v>0.10000463127344582</v>
      </c>
      <c r="Q12" s="190">
        <v>68259</v>
      </c>
      <c r="R12" s="193">
        <v>0.52687682356391929</v>
      </c>
      <c r="S12" s="7"/>
      <c r="T12" s="7"/>
      <c r="U12" s="7"/>
      <c r="V12" s="7"/>
    </row>
    <row r="13" spans="1:22" s="4" customFormat="1" ht="17.25" customHeight="1" x14ac:dyDescent="0.25">
      <c r="A13" s="269" t="s">
        <v>51</v>
      </c>
      <c r="B13" s="270"/>
      <c r="C13" s="194">
        <v>355</v>
      </c>
      <c r="D13" s="65">
        <v>290</v>
      </c>
      <c r="E13" s="65">
        <v>69</v>
      </c>
      <c r="F13" s="36">
        <v>271</v>
      </c>
      <c r="G13" s="33">
        <v>4866.6400000000003</v>
      </c>
      <c r="H13" s="189">
        <v>130133</v>
      </c>
      <c r="I13" s="190">
        <v>74511</v>
      </c>
      <c r="J13" s="228">
        <v>0.57257574942558764</v>
      </c>
      <c r="K13" s="190">
        <v>55622</v>
      </c>
      <c r="L13" s="228">
        <v>0.42742425057441236</v>
      </c>
      <c r="M13" s="190">
        <v>48461</v>
      </c>
      <c r="N13" s="228">
        <v>0.37239593339122284</v>
      </c>
      <c r="O13" s="190">
        <v>13118</v>
      </c>
      <c r="P13" s="228">
        <v>0.10080456148709398</v>
      </c>
      <c r="Q13" s="190">
        <v>68554</v>
      </c>
      <c r="R13" s="193">
        <v>0.52679950512168316</v>
      </c>
      <c r="S13" s="7"/>
      <c r="T13" s="7"/>
      <c r="U13" s="7"/>
      <c r="V13" s="7"/>
    </row>
    <row r="14" spans="1:22" s="4" customFormat="1" ht="17.25" customHeight="1" x14ac:dyDescent="0.25">
      <c r="A14" s="269" t="s">
        <v>83</v>
      </c>
      <c r="B14" s="270"/>
      <c r="C14" s="194">
        <v>355</v>
      </c>
      <c r="D14" s="65">
        <v>287</v>
      </c>
      <c r="E14" s="65">
        <v>69</v>
      </c>
      <c r="F14" s="36">
        <v>269</v>
      </c>
      <c r="G14" s="33">
        <v>4894.28</v>
      </c>
      <c r="H14" s="189">
        <v>130725</v>
      </c>
      <c r="I14" s="190">
        <v>74754</v>
      </c>
      <c r="J14" s="228">
        <v>0.57184165232358009</v>
      </c>
      <c r="K14" s="190">
        <v>55971</v>
      </c>
      <c r="L14" s="228">
        <v>0.42815834767641997</v>
      </c>
      <c r="M14" s="190">
        <v>48642</v>
      </c>
      <c r="N14" s="228">
        <v>0.37209409064830751</v>
      </c>
      <c r="O14" s="190">
        <v>13368</v>
      </c>
      <c r="P14" s="228">
        <v>0.10226047045324153</v>
      </c>
      <c r="Q14" s="190">
        <v>68715</v>
      </c>
      <c r="R14" s="193">
        <v>0.52564543889845095</v>
      </c>
      <c r="S14" s="7"/>
      <c r="T14" s="7"/>
      <c r="U14" s="7"/>
      <c r="V14" s="7"/>
    </row>
    <row r="15" spans="1:22" s="4" customFormat="1" ht="17.25" customHeight="1" x14ac:dyDescent="0.25">
      <c r="A15" s="269" t="s">
        <v>99</v>
      </c>
      <c r="B15" s="270"/>
      <c r="C15" s="194">
        <v>354</v>
      </c>
      <c r="D15" s="65">
        <v>287</v>
      </c>
      <c r="E15" s="65">
        <v>67</v>
      </c>
      <c r="F15" s="36">
        <v>268</v>
      </c>
      <c r="G15" s="33">
        <v>4921.12</v>
      </c>
      <c r="H15" s="189">
        <v>131799</v>
      </c>
      <c r="I15" s="190">
        <v>75195</v>
      </c>
      <c r="J15" s="228">
        <v>0.57052784922495614</v>
      </c>
      <c r="K15" s="190">
        <v>56604</v>
      </c>
      <c r="L15" s="228">
        <v>0.4294721507750438</v>
      </c>
      <c r="M15" s="190">
        <v>49341</v>
      </c>
      <c r="N15" s="228">
        <v>0.372506619928831</v>
      </c>
      <c r="O15" s="190">
        <v>13361</v>
      </c>
      <c r="P15" s="228">
        <v>0.10137406201867996</v>
      </c>
      <c r="Q15" s="190">
        <v>69097</v>
      </c>
      <c r="R15" s="193">
        <v>0.52426042686211582</v>
      </c>
      <c r="S15" s="7"/>
      <c r="T15" s="7"/>
      <c r="U15" s="7"/>
      <c r="V15" s="7"/>
    </row>
    <row r="16" spans="1:22" s="4" customFormat="1" ht="17.25" customHeight="1" x14ac:dyDescent="0.25">
      <c r="A16" s="269" t="s">
        <v>106</v>
      </c>
      <c r="B16" s="270"/>
      <c r="C16" s="194">
        <v>363</v>
      </c>
      <c r="D16" s="65">
        <v>294</v>
      </c>
      <c r="E16" s="65">
        <v>68</v>
      </c>
      <c r="F16" s="36">
        <v>268</v>
      </c>
      <c r="G16" s="33">
        <v>4967.01</v>
      </c>
      <c r="H16" s="189">
        <v>133321</v>
      </c>
      <c r="I16" s="190">
        <v>75769</v>
      </c>
      <c r="J16" s="228">
        <v>0.56832006960643855</v>
      </c>
      <c r="K16" s="190">
        <v>57552</v>
      </c>
      <c r="L16" s="228">
        <v>0.4316799303935614</v>
      </c>
      <c r="M16" s="190">
        <v>50554</v>
      </c>
      <c r="N16" s="228">
        <v>0.37919007508194508</v>
      </c>
      <c r="O16" s="190">
        <v>13501</v>
      </c>
      <c r="P16" s="228">
        <v>0.10126686718521463</v>
      </c>
      <c r="Q16" s="190">
        <v>69266</v>
      </c>
      <c r="R16" s="193">
        <v>0.51954305773284026</v>
      </c>
      <c r="S16" s="7"/>
      <c r="T16" s="7"/>
      <c r="U16" s="7"/>
      <c r="V16" s="7"/>
    </row>
    <row r="17" spans="1:22" s="4" customFormat="1" ht="17.25" customHeight="1" thickBot="1" x14ac:dyDescent="0.3">
      <c r="A17" s="293" t="s">
        <v>118</v>
      </c>
      <c r="B17" s="294"/>
      <c r="C17" s="22">
        <v>370</v>
      </c>
      <c r="D17" s="65">
        <v>300</v>
      </c>
      <c r="E17" s="65">
        <v>67</v>
      </c>
      <c r="F17" s="36">
        <v>268</v>
      </c>
      <c r="G17" s="33">
        <v>5027.9399999999996</v>
      </c>
      <c r="H17" s="26">
        <v>135929</v>
      </c>
      <c r="I17" s="44">
        <v>76952</v>
      </c>
      <c r="J17" s="42">
        <f>I17/$H17</f>
        <v>0.56611907687101359</v>
      </c>
      <c r="K17" s="44">
        <v>58977</v>
      </c>
      <c r="L17" s="42">
        <f>K17/$H17</f>
        <v>0.43388092312898646</v>
      </c>
      <c r="M17" s="44">
        <v>52469</v>
      </c>
      <c r="N17" s="42">
        <f>M17/$H17</f>
        <v>0.38600298685343082</v>
      </c>
      <c r="O17" s="44">
        <v>13623</v>
      </c>
      <c r="P17" s="42">
        <f>O17/$H17</f>
        <v>0.10022143913366537</v>
      </c>
      <c r="Q17" s="44">
        <v>69837</v>
      </c>
      <c r="R17" s="50">
        <f>Q17/$H17</f>
        <v>0.51377557401290375</v>
      </c>
      <c r="S17" s="7"/>
      <c r="T17" s="7"/>
      <c r="U17" s="7"/>
      <c r="V17" s="7"/>
    </row>
    <row r="18" spans="1:22" s="2" customFormat="1" ht="17.25" customHeight="1" x14ac:dyDescent="0.2">
      <c r="A18" s="295" t="s">
        <v>115</v>
      </c>
      <c r="B18" s="134" t="s">
        <v>53</v>
      </c>
      <c r="C18" s="126">
        <f t="shared" ref="C18:I18" si="0">C17-C16</f>
        <v>7</v>
      </c>
      <c r="D18" s="127">
        <f t="shared" si="0"/>
        <v>6</v>
      </c>
      <c r="E18" s="127">
        <f t="shared" si="0"/>
        <v>-1</v>
      </c>
      <c r="F18" s="128">
        <f t="shared" si="0"/>
        <v>0</v>
      </c>
      <c r="G18" s="126">
        <f t="shared" si="0"/>
        <v>60.929999999999382</v>
      </c>
      <c r="H18" s="126">
        <f t="shared" si="0"/>
        <v>2608</v>
      </c>
      <c r="I18" s="127">
        <f t="shared" si="0"/>
        <v>1183</v>
      </c>
      <c r="J18" s="152" t="s">
        <v>27</v>
      </c>
      <c r="K18" s="127">
        <f>K17-K16</f>
        <v>1425</v>
      </c>
      <c r="L18" s="152" t="s">
        <v>27</v>
      </c>
      <c r="M18" s="127">
        <f>M17-M16</f>
        <v>1915</v>
      </c>
      <c r="N18" s="152" t="s">
        <v>27</v>
      </c>
      <c r="O18" s="127">
        <f>O17-O16</f>
        <v>122</v>
      </c>
      <c r="P18" s="152" t="s">
        <v>27</v>
      </c>
      <c r="Q18" s="127">
        <f>Q17-Q16</f>
        <v>571</v>
      </c>
      <c r="R18" s="153" t="s">
        <v>27</v>
      </c>
      <c r="S18" s="7"/>
    </row>
    <row r="19" spans="1:22" ht="17.25" customHeight="1" x14ac:dyDescent="0.25">
      <c r="A19" s="291"/>
      <c r="B19" s="129" t="s">
        <v>54</v>
      </c>
      <c r="C19" s="131">
        <f t="shared" ref="C19:I19" si="1">C17/C16-1</f>
        <v>1.9283746556473913E-2</v>
      </c>
      <c r="D19" s="132">
        <f t="shared" si="1"/>
        <v>2.0408163265306145E-2</v>
      </c>
      <c r="E19" s="132">
        <f t="shared" si="1"/>
        <v>-1.4705882352941124E-2</v>
      </c>
      <c r="F19" s="133">
        <f t="shared" si="1"/>
        <v>0</v>
      </c>
      <c r="G19" s="131">
        <f t="shared" si="1"/>
        <v>1.2266937251988574E-2</v>
      </c>
      <c r="H19" s="131">
        <f t="shared" si="1"/>
        <v>1.9561809467375735E-2</v>
      </c>
      <c r="I19" s="132">
        <f t="shared" si="1"/>
        <v>1.5613245522575259E-2</v>
      </c>
      <c r="J19" s="158" t="s">
        <v>27</v>
      </c>
      <c r="K19" s="132">
        <f>K17/K16-1</f>
        <v>2.476021684737284E-2</v>
      </c>
      <c r="L19" s="158" t="s">
        <v>27</v>
      </c>
      <c r="M19" s="132">
        <f>M17/M16-1</f>
        <v>3.7880286426395626E-2</v>
      </c>
      <c r="N19" s="158" t="s">
        <v>27</v>
      </c>
      <c r="O19" s="132">
        <f>O17/O16-1</f>
        <v>9.0363676764684264E-3</v>
      </c>
      <c r="P19" s="158" t="s">
        <v>27</v>
      </c>
      <c r="Q19" s="132">
        <f>Q17/Q16-1</f>
        <v>8.2435827101319248E-3</v>
      </c>
      <c r="R19" s="159" t="s">
        <v>27</v>
      </c>
      <c r="S19" s="7"/>
    </row>
    <row r="20" spans="1:22" ht="25.5" customHeight="1" x14ac:dyDescent="0.25">
      <c r="A20" s="290" t="s">
        <v>116</v>
      </c>
      <c r="B20" s="137" t="s">
        <v>53</v>
      </c>
      <c r="C20" s="139">
        <f t="shared" ref="C20:I20" si="2">C17-C12</f>
        <v>12</v>
      </c>
      <c r="D20" s="140">
        <f t="shared" si="2"/>
        <v>7</v>
      </c>
      <c r="E20" s="140">
        <f t="shared" si="2"/>
        <v>-2</v>
      </c>
      <c r="F20" s="141">
        <f t="shared" si="2"/>
        <v>-5</v>
      </c>
      <c r="G20" s="139">
        <f t="shared" si="2"/>
        <v>178.71999999999935</v>
      </c>
      <c r="H20" s="139">
        <f t="shared" si="2"/>
        <v>6375</v>
      </c>
      <c r="I20" s="140">
        <f t="shared" si="2"/>
        <v>2864</v>
      </c>
      <c r="J20" s="155" t="s">
        <v>27</v>
      </c>
      <c r="K20" s="140">
        <f>K17-K12</f>
        <v>3511</v>
      </c>
      <c r="L20" s="155" t="s">
        <v>27</v>
      </c>
      <c r="M20" s="140">
        <f>M17-M12</f>
        <v>4130</v>
      </c>
      <c r="N20" s="155" t="s">
        <v>27</v>
      </c>
      <c r="O20" s="140">
        <f>O17-O12</f>
        <v>667</v>
      </c>
      <c r="P20" s="155" t="s">
        <v>27</v>
      </c>
      <c r="Q20" s="140">
        <f>Q17-Q12</f>
        <v>1578</v>
      </c>
      <c r="R20" s="156" t="s">
        <v>27</v>
      </c>
      <c r="S20" s="7"/>
    </row>
    <row r="21" spans="1:22" ht="17.25" customHeight="1" x14ac:dyDescent="0.25">
      <c r="A21" s="291"/>
      <c r="B21" s="129" t="s">
        <v>54</v>
      </c>
      <c r="C21" s="131">
        <f t="shared" ref="C21:I21" si="3">C17/C12-1</f>
        <v>3.3519553072625774E-2</v>
      </c>
      <c r="D21" s="132">
        <f t="shared" si="3"/>
        <v>2.3890784982935065E-2</v>
      </c>
      <c r="E21" s="132">
        <f t="shared" si="3"/>
        <v>-2.8985507246376829E-2</v>
      </c>
      <c r="F21" s="133">
        <f t="shared" si="3"/>
        <v>-1.8315018315018361E-2</v>
      </c>
      <c r="G21" s="131">
        <f t="shared" si="3"/>
        <v>3.6855411798185855E-2</v>
      </c>
      <c r="H21" s="131">
        <f t="shared" si="3"/>
        <v>4.9207280361856842E-2</v>
      </c>
      <c r="I21" s="132">
        <f t="shared" si="3"/>
        <v>3.8656732534283478E-2</v>
      </c>
      <c r="J21" s="158" t="s">
        <v>27</v>
      </c>
      <c r="K21" s="132">
        <f>K17/K12-1</f>
        <v>6.3300039663938268E-2</v>
      </c>
      <c r="L21" s="158" t="s">
        <v>27</v>
      </c>
      <c r="M21" s="132">
        <f>M17/M12-1</f>
        <v>8.5438258962742264E-2</v>
      </c>
      <c r="N21" s="158" t="s">
        <v>27</v>
      </c>
      <c r="O21" s="132">
        <f>O17/O12-1</f>
        <v>5.1481938870021615E-2</v>
      </c>
      <c r="P21" s="158" t="s">
        <v>27</v>
      </c>
      <c r="Q21" s="132">
        <f>Q17/Q12-1</f>
        <v>2.3117830615742907E-2</v>
      </c>
      <c r="R21" s="159" t="s">
        <v>27</v>
      </c>
      <c r="S21" s="7"/>
    </row>
    <row r="22" spans="1:22" ht="17.25" customHeight="1" x14ac:dyDescent="0.25">
      <c r="A22" s="290" t="s">
        <v>117</v>
      </c>
      <c r="B22" s="137" t="s">
        <v>53</v>
      </c>
      <c r="C22" s="139">
        <f t="shared" ref="C22:I22" si="4">C17-C7</f>
        <v>1</v>
      </c>
      <c r="D22" s="140">
        <f t="shared" si="4"/>
        <v>-6</v>
      </c>
      <c r="E22" s="140">
        <f t="shared" si="4"/>
        <v>0</v>
      </c>
      <c r="F22" s="141">
        <f t="shared" si="4"/>
        <v>-11</v>
      </c>
      <c r="G22" s="139">
        <f t="shared" si="4"/>
        <v>52.649999999999636</v>
      </c>
      <c r="H22" s="139">
        <f t="shared" si="4"/>
        <v>4916</v>
      </c>
      <c r="I22" s="140">
        <f t="shared" si="4"/>
        <v>1917</v>
      </c>
      <c r="J22" s="155" t="s">
        <v>27</v>
      </c>
      <c r="K22" s="140">
        <f>K17-K7</f>
        <v>2999</v>
      </c>
      <c r="L22" s="155" t="s">
        <v>27</v>
      </c>
      <c r="M22" s="140">
        <f>M17-M7</f>
        <v>3100</v>
      </c>
      <c r="N22" s="155" t="s">
        <v>27</v>
      </c>
      <c r="O22" s="140">
        <f>O17-O7</f>
        <v>812</v>
      </c>
      <c r="P22" s="155" t="s">
        <v>27</v>
      </c>
      <c r="Q22" s="140">
        <f>Q17-Q7</f>
        <v>1004</v>
      </c>
      <c r="R22" s="156" t="s">
        <v>27</v>
      </c>
      <c r="S22" s="7"/>
    </row>
    <row r="23" spans="1:22" ht="17.25" customHeight="1" thickBot="1" x14ac:dyDescent="0.3">
      <c r="A23" s="292"/>
      <c r="B23" s="142" t="s">
        <v>54</v>
      </c>
      <c r="C23" s="143">
        <f t="shared" ref="C23:I23" si="5">C17/C7-1</f>
        <v>2.7100271002709064E-3</v>
      </c>
      <c r="D23" s="144">
        <f t="shared" si="5"/>
        <v>-1.9607843137254943E-2</v>
      </c>
      <c r="E23" s="144">
        <f t="shared" si="5"/>
        <v>0</v>
      </c>
      <c r="F23" s="168">
        <f t="shared" si="5"/>
        <v>-3.9426523297491078E-2</v>
      </c>
      <c r="G23" s="143">
        <f t="shared" si="5"/>
        <v>1.0582297715308941E-2</v>
      </c>
      <c r="H23" s="143">
        <f t="shared" si="5"/>
        <v>3.7522993901368595E-2</v>
      </c>
      <c r="I23" s="144">
        <f t="shared" si="5"/>
        <v>2.5548077563803506E-2</v>
      </c>
      <c r="J23" s="165" t="s">
        <v>27</v>
      </c>
      <c r="K23" s="144">
        <f>K17/K7-1</f>
        <v>5.3574618600164436E-2</v>
      </c>
      <c r="L23" s="165" t="s">
        <v>27</v>
      </c>
      <c r="M23" s="144">
        <f>M17/M7-1</f>
        <v>6.2792440600376809E-2</v>
      </c>
      <c r="N23" s="165" t="s">
        <v>27</v>
      </c>
      <c r="O23" s="144">
        <f>O17/O7-1</f>
        <v>6.3383030208414626E-2</v>
      </c>
      <c r="P23" s="165" t="s">
        <v>27</v>
      </c>
      <c r="Q23" s="144">
        <f>Q17/Q7-1</f>
        <v>1.4586027050978556E-2</v>
      </c>
      <c r="R23" s="166" t="s">
        <v>27</v>
      </c>
      <c r="S23" s="7"/>
    </row>
    <row r="24" spans="1:22" ht="17.25" customHeight="1" x14ac:dyDescent="0.25">
      <c r="A24" s="212" t="s">
        <v>89</v>
      </c>
    </row>
    <row r="25" spans="1:22" ht="17.25" customHeight="1" x14ac:dyDescent="0.25">
      <c r="A25" s="212" t="s">
        <v>31</v>
      </c>
    </row>
    <row r="26" spans="1:22" ht="18" customHeight="1" x14ac:dyDescent="0.25">
      <c r="A26" s="212" t="s">
        <v>84</v>
      </c>
      <c r="G26" s="217"/>
      <c r="H26" s="201"/>
      <c r="I26" s="201"/>
      <c r="J26" s="201"/>
    </row>
    <row r="27" spans="1:22" x14ac:dyDescent="0.25">
      <c r="H27" s="201"/>
      <c r="I27" s="201"/>
      <c r="J27" s="201"/>
    </row>
    <row r="28" spans="1:22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</sheetData>
  <mergeCells count="31">
    <mergeCell ref="G3:G6"/>
    <mergeCell ref="H4:H6"/>
    <mergeCell ref="H3:R3"/>
    <mergeCell ref="I4:L4"/>
    <mergeCell ref="M4:R4"/>
    <mergeCell ref="I5:J5"/>
    <mergeCell ref="K5:L5"/>
    <mergeCell ref="M5:N5"/>
    <mergeCell ref="O5:P5"/>
    <mergeCell ref="Q5:R5"/>
    <mergeCell ref="A20:A21"/>
    <mergeCell ref="A22:A23"/>
    <mergeCell ref="A14:B14"/>
    <mergeCell ref="A15:B15"/>
    <mergeCell ref="A16:B16"/>
    <mergeCell ref="A17:B17"/>
    <mergeCell ref="A18:A19"/>
    <mergeCell ref="A9:B9"/>
    <mergeCell ref="A10:B10"/>
    <mergeCell ref="A11:B11"/>
    <mergeCell ref="A12:B12"/>
    <mergeCell ref="A13:B13"/>
    <mergeCell ref="A7:B7"/>
    <mergeCell ref="A8:B8"/>
    <mergeCell ref="C4:C6"/>
    <mergeCell ref="D4:F4"/>
    <mergeCell ref="D5:D6"/>
    <mergeCell ref="A3:B6"/>
    <mergeCell ref="C3:F3"/>
    <mergeCell ref="E5:E6"/>
    <mergeCell ref="F5:F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R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O29"/>
  <sheetViews>
    <sheetView zoomScaleNormal="100" workbookViewId="0"/>
  </sheetViews>
  <sheetFormatPr defaultColWidth="9.140625" defaultRowHeight="24.75" customHeight="1" x14ac:dyDescent="0.25"/>
  <cols>
    <col min="1" max="1" width="12.85546875" style="34" customWidth="1"/>
    <col min="2" max="2" width="5.7109375" style="34" customWidth="1"/>
    <col min="3" max="15" width="8.5703125" style="34" customWidth="1"/>
    <col min="16" max="16384" width="9.140625" style="34"/>
  </cols>
  <sheetData>
    <row r="1" spans="1:15" ht="17.25" customHeight="1" x14ac:dyDescent="0.25">
      <c r="A1" s="39" t="s">
        <v>167</v>
      </c>
      <c r="B1" s="3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1"/>
      <c r="O1" s="8"/>
    </row>
    <row r="2" spans="1:15" s="32" customFormat="1" ht="17.25" customHeight="1" thickBot="1" x14ac:dyDescent="0.3">
      <c r="A2" s="53" t="s">
        <v>55</v>
      </c>
      <c r="C2" s="217"/>
      <c r="D2" s="217"/>
      <c r="F2" s="217"/>
      <c r="G2" s="217"/>
      <c r="H2" s="217"/>
      <c r="I2" s="217"/>
      <c r="J2" s="217"/>
      <c r="K2" s="217"/>
    </row>
    <row r="3" spans="1:15" s="13" customFormat="1" ht="22.5" customHeight="1" x14ac:dyDescent="0.25">
      <c r="A3" s="279" t="s">
        <v>57</v>
      </c>
      <c r="B3" s="280"/>
      <c r="C3" s="322" t="s">
        <v>76</v>
      </c>
      <c r="D3" s="314" t="s">
        <v>78</v>
      </c>
      <c r="E3" s="302" t="s">
        <v>77</v>
      </c>
      <c r="F3" s="303"/>
      <c r="G3" s="303"/>
      <c r="H3" s="303"/>
      <c r="I3" s="303"/>
      <c r="J3" s="303"/>
      <c r="K3" s="303"/>
      <c r="L3" s="303"/>
      <c r="M3" s="303"/>
      <c r="N3" s="303"/>
      <c r="O3" s="304"/>
    </row>
    <row r="4" spans="1:15" s="14" customFormat="1" ht="22.5" customHeight="1" x14ac:dyDescent="0.2">
      <c r="A4" s="281"/>
      <c r="B4" s="282"/>
      <c r="C4" s="323"/>
      <c r="D4" s="315"/>
      <c r="E4" s="325" t="s">
        <v>33</v>
      </c>
      <c r="F4" s="313"/>
      <c r="G4" s="313"/>
      <c r="H4" s="313"/>
      <c r="I4" s="313"/>
      <c r="J4" s="312" t="s">
        <v>34</v>
      </c>
      <c r="K4" s="313"/>
      <c r="L4" s="313"/>
      <c r="M4" s="312" t="s">
        <v>35</v>
      </c>
      <c r="N4" s="313"/>
      <c r="O4" s="321"/>
    </row>
    <row r="5" spans="1:15" s="14" customFormat="1" ht="22.5" customHeight="1" x14ac:dyDescent="0.2">
      <c r="A5" s="281"/>
      <c r="B5" s="282"/>
      <c r="C5" s="323"/>
      <c r="D5" s="315"/>
      <c r="E5" s="317" t="s">
        <v>1</v>
      </c>
      <c r="F5" s="312" t="s">
        <v>25</v>
      </c>
      <c r="G5" s="313"/>
      <c r="H5" s="313"/>
      <c r="I5" s="313"/>
      <c r="J5" s="319" t="s">
        <v>1</v>
      </c>
      <c r="K5" s="312" t="s">
        <v>25</v>
      </c>
      <c r="L5" s="313"/>
      <c r="M5" s="319" t="s">
        <v>1</v>
      </c>
      <c r="N5" s="312" t="s">
        <v>25</v>
      </c>
      <c r="O5" s="321"/>
    </row>
    <row r="6" spans="1:15" s="14" customFormat="1" ht="22.5" customHeight="1" thickBot="1" x14ac:dyDescent="0.25">
      <c r="A6" s="283"/>
      <c r="B6" s="284"/>
      <c r="C6" s="324"/>
      <c r="D6" s="316"/>
      <c r="E6" s="318"/>
      <c r="F6" s="163" t="s">
        <v>36</v>
      </c>
      <c r="G6" s="163" t="s">
        <v>37</v>
      </c>
      <c r="H6" s="163" t="s">
        <v>38</v>
      </c>
      <c r="I6" s="163" t="s">
        <v>39</v>
      </c>
      <c r="J6" s="320"/>
      <c r="K6" s="162" t="s">
        <v>40</v>
      </c>
      <c r="L6" s="162" t="s">
        <v>41</v>
      </c>
      <c r="M6" s="320"/>
      <c r="N6" s="162" t="s">
        <v>47</v>
      </c>
      <c r="O6" s="169" t="s">
        <v>41</v>
      </c>
    </row>
    <row r="7" spans="1:15" s="4" customFormat="1" ht="17.25" customHeight="1" x14ac:dyDescent="0.25">
      <c r="A7" s="269" t="s">
        <v>4</v>
      </c>
      <c r="B7" s="270"/>
      <c r="C7" s="196">
        <v>130385</v>
      </c>
      <c r="D7" s="37">
        <v>40549</v>
      </c>
      <c r="E7" s="33">
        <v>48741</v>
      </c>
      <c r="F7" s="63">
        <v>11779</v>
      </c>
      <c r="G7" s="63">
        <v>11670</v>
      </c>
      <c r="H7" s="63">
        <v>12178</v>
      </c>
      <c r="I7" s="63">
        <v>13114</v>
      </c>
      <c r="J7" s="63">
        <v>12811</v>
      </c>
      <c r="K7" s="101">
        <v>4479</v>
      </c>
      <c r="L7" s="67">
        <v>8332</v>
      </c>
      <c r="M7" s="65">
        <v>68833</v>
      </c>
      <c r="N7" s="65">
        <v>36070</v>
      </c>
      <c r="O7" s="36">
        <v>32763</v>
      </c>
    </row>
    <row r="8" spans="1:15" s="4" customFormat="1" ht="17.25" customHeight="1" x14ac:dyDescent="0.25">
      <c r="A8" s="269" t="s">
        <v>5</v>
      </c>
      <c r="B8" s="270"/>
      <c r="C8" s="196">
        <v>128000</v>
      </c>
      <c r="D8" s="37">
        <v>40419</v>
      </c>
      <c r="E8" s="33">
        <v>47207</v>
      </c>
      <c r="F8" s="63">
        <v>11952</v>
      </c>
      <c r="G8" s="63">
        <v>11609</v>
      </c>
      <c r="H8" s="63">
        <v>11614</v>
      </c>
      <c r="I8" s="63">
        <v>12032</v>
      </c>
      <c r="J8" s="64">
        <v>12648</v>
      </c>
      <c r="K8" s="101">
        <v>4454</v>
      </c>
      <c r="L8" s="67">
        <v>8194</v>
      </c>
      <c r="M8" s="65">
        <v>68145</v>
      </c>
      <c r="N8" s="65">
        <v>35965</v>
      </c>
      <c r="O8" s="36">
        <v>32180</v>
      </c>
    </row>
    <row r="9" spans="1:15" s="4" customFormat="1" ht="17.25" customHeight="1" x14ac:dyDescent="0.25">
      <c r="A9" s="269" t="s">
        <v>6</v>
      </c>
      <c r="B9" s="270"/>
      <c r="C9" s="196">
        <v>127205</v>
      </c>
      <c r="D9" s="37">
        <v>40409</v>
      </c>
      <c r="E9" s="33">
        <v>46677</v>
      </c>
      <c r="F9" s="63">
        <v>11939</v>
      </c>
      <c r="G9" s="63">
        <v>11746</v>
      </c>
      <c r="H9" s="63">
        <v>11545</v>
      </c>
      <c r="I9" s="63">
        <v>11447</v>
      </c>
      <c r="J9" s="64">
        <v>12597</v>
      </c>
      <c r="K9" s="101">
        <v>4473</v>
      </c>
      <c r="L9" s="67">
        <v>8124</v>
      </c>
      <c r="M9" s="65">
        <v>67931</v>
      </c>
      <c r="N9" s="65">
        <v>35936</v>
      </c>
      <c r="O9" s="36">
        <v>31995</v>
      </c>
    </row>
    <row r="10" spans="1:15" s="4" customFormat="1" ht="17.25" customHeight="1" x14ac:dyDescent="0.25">
      <c r="A10" s="269" t="s">
        <v>7</v>
      </c>
      <c r="B10" s="270"/>
      <c r="C10" s="199">
        <v>127643</v>
      </c>
      <c r="D10" s="37">
        <v>40495</v>
      </c>
      <c r="E10" s="33">
        <v>47114</v>
      </c>
      <c r="F10" s="63">
        <v>12292</v>
      </c>
      <c r="G10" s="63">
        <v>11836</v>
      </c>
      <c r="H10" s="63">
        <v>11631</v>
      </c>
      <c r="I10" s="63">
        <v>11355</v>
      </c>
      <c r="J10" s="63">
        <v>12690</v>
      </c>
      <c r="K10" s="63">
        <v>4612</v>
      </c>
      <c r="L10" s="63">
        <v>8078</v>
      </c>
      <c r="M10" s="65">
        <v>67839</v>
      </c>
      <c r="N10" s="65">
        <v>35883</v>
      </c>
      <c r="O10" s="36">
        <v>31956</v>
      </c>
    </row>
    <row r="11" spans="1:15" s="4" customFormat="1" ht="17.25" customHeight="1" x14ac:dyDescent="0.25">
      <c r="A11" s="269" t="s">
        <v>8</v>
      </c>
      <c r="B11" s="270"/>
      <c r="C11" s="199">
        <v>128621</v>
      </c>
      <c r="D11" s="37">
        <v>40980</v>
      </c>
      <c r="E11" s="33">
        <v>47765</v>
      </c>
      <c r="F11" s="63">
        <v>12302</v>
      </c>
      <c r="G11" s="63">
        <v>12169</v>
      </c>
      <c r="H11" s="63">
        <v>11785</v>
      </c>
      <c r="I11" s="63">
        <v>11509</v>
      </c>
      <c r="J11" s="63">
        <v>12879</v>
      </c>
      <c r="K11" s="63">
        <v>4727</v>
      </c>
      <c r="L11" s="63">
        <v>8152</v>
      </c>
      <c r="M11" s="65">
        <v>67977</v>
      </c>
      <c r="N11" s="65">
        <v>36253</v>
      </c>
      <c r="O11" s="36">
        <v>31724</v>
      </c>
    </row>
    <row r="12" spans="1:15" s="4" customFormat="1" ht="17.25" customHeight="1" x14ac:dyDescent="0.25">
      <c r="A12" s="269" t="s">
        <v>43</v>
      </c>
      <c r="B12" s="270"/>
      <c r="C12" s="199">
        <v>129207</v>
      </c>
      <c r="D12" s="37">
        <v>41260</v>
      </c>
      <c r="E12" s="33">
        <v>47992</v>
      </c>
      <c r="F12" s="63">
        <v>12129</v>
      </c>
      <c r="G12" s="63">
        <v>12193</v>
      </c>
      <c r="H12" s="63">
        <v>12031</v>
      </c>
      <c r="I12" s="63">
        <v>11639</v>
      </c>
      <c r="J12" s="63">
        <v>12956</v>
      </c>
      <c r="K12" s="63">
        <v>4740</v>
      </c>
      <c r="L12" s="63">
        <v>8216</v>
      </c>
      <c r="M12" s="65">
        <v>68259</v>
      </c>
      <c r="N12" s="65">
        <v>36520</v>
      </c>
      <c r="O12" s="36">
        <v>31739</v>
      </c>
    </row>
    <row r="13" spans="1:15" s="4" customFormat="1" ht="17.25" customHeight="1" x14ac:dyDescent="0.25">
      <c r="A13" s="269" t="s">
        <v>51</v>
      </c>
      <c r="B13" s="270"/>
      <c r="C13" s="199">
        <v>129866</v>
      </c>
      <c r="D13" s="37">
        <v>41611</v>
      </c>
      <c r="E13" s="33">
        <v>48194</v>
      </c>
      <c r="F13" s="63">
        <v>12188</v>
      </c>
      <c r="G13" s="63">
        <v>11986</v>
      </c>
      <c r="H13" s="63">
        <v>12104</v>
      </c>
      <c r="I13" s="63">
        <v>11916</v>
      </c>
      <c r="J13" s="63">
        <v>13118</v>
      </c>
      <c r="K13" s="63">
        <v>4801</v>
      </c>
      <c r="L13" s="63">
        <v>8317</v>
      </c>
      <c r="M13" s="65">
        <v>68554</v>
      </c>
      <c r="N13" s="65">
        <v>36810</v>
      </c>
      <c r="O13" s="36">
        <v>31744</v>
      </c>
    </row>
    <row r="14" spans="1:15" s="4" customFormat="1" ht="17.25" customHeight="1" x14ac:dyDescent="0.25">
      <c r="A14" s="269" t="s">
        <v>83</v>
      </c>
      <c r="B14" s="270"/>
      <c r="C14" s="199">
        <v>130481</v>
      </c>
      <c r="D14" s="37">
        <v>41997</v>
      </c>
      <c r="E14" s="33">
        <v>48398</v>
      </c>
      <c r="F14" s="63">
        <v>12516</v>
      </c>
      <c r="G14" s="63">
        <v>11978</v>
      </c>
      <c r="H14" s="63">
        <v>11903</v>
      </c>
      <c r="I14" s="63">
        <v>12001</v>
      </c>
      <c r="J14" s="63">
        <v>13368</v>
      </c>
      <c r="K14" s="63">
        <v>4883</v>
      </c>
      <c r="L14" s="63">
        <v>8485</v>
      </c>
      <c r="M14" s="65">
        <v>68715</v>
      </c>
      <c r="N14" s="65">
        <v>37114</v>
      </c>
      <c r="O14" s="36">
        <v>31601</v>
      </c>
    </row>
    <row r="15" spans="1:15" s="4" customFormat="1" ht="17.25" customHeight="1" x14ac:dyDescent="0.25">
      <c r="A15" s="269" t="s">
        <v>99</v>
      </c>
      <c r="B15" s="270"/>
      <c r="C15" s="199">
        <v>131554</v>
      </c>
      <c r="D15" s="37">
        <v>41798</v>
      </c>
      <c r="E15" s="33">
        <v>49096</v>
      </c>
      <c r="F15" s="63">
        <v>12763</v>
      </c>
      <c r="G15" s="63">
        <v>12478</v>
      </c>
      <c r="H15" s="63">
        <v>11943</v>
      </c>
      <c r="I15" s="63">
        <v>11912</v>
      </c>
      <c r="J15" s="63">
        <v>13361</v>
      </c>
      <c r="K15" s="63">
        <v>4780</v>
      </c>
      <c r="L15" s="63">
        <v>8581</v>
      </c>
      <c r="M15" s="65">
        <v>69097</v>
      </c>
      <c r="N15" s="65">
        <v>37018</v>
      </c>
      <c r="O15" s="36">
        <v>32079</v>
      </c>
    </row>
    <row r="16" spans="1:15" s="4" customFormat="1" ht="17.25" customHeight="1" x14ac:dyDescent="0.25">
      <c r="A16" s="269" t="s">
        <v>106</v>
      </c>
      <c r="B16" s="270"/>
      <c r="C16" s="199">
        <v>133104</v>
      </c>
      <c r="D16" s="37">
        <v>41566</v>
      </c>
      <c r="E16" s="33">
        <v>50337</v>
      </c>
      <c r="F16" s="63">
        <v>13267</v>
      </c>
      <c r="G16" s="63">
        <v>12773</v>
      </c>
      <c r="H16" s="63">
        <v>12392</v>
      </c>
      <c r="I16" s="63">
        <v>11905</v>
      </c>
      <c r="J16" s="63">
        <v>13501</v>
      </c>
      <c r="K16" s="63">
        <v>4754</v>
      </c>
      <c r="L16" s="63">
        <v>8747</v>
      </c>
      <c r="M16" s="65">
        <v>69266</v>
      </c>
      <c r="N16" s="65">
        <v>36812</v>
      </c>
      <c r="O16" s="36">
        <v>32454</v>
      </c>
    </row>
    <row r="17" spans="1:15" s="4" customFormat="1" ht="17.25" customHeight="1" thickBot="1" x14ac:dyDescent="0.3">
      <c r="A17" s="269" t="s">
        <v>118</v>
      </c>
      <c r="B17" s="270"/>
      <c r="C17" s="199">
        <v>135729</v>
      </c>
      <c r="D17" s="37">
        <v>41659</v>
      </c>
      <c r="E17" s="33">
        <v>52269</v>
      </c>
      <c r="F17" s="63">
        <v>13988</v>
      </c>
      <c r="G17" s="63">
        <v>13274</v>
      </c>
      <c r="H17" s="63">
        <v>12714</v>
      </c>
      <c r="I17" s="63">
        <v>12293</v>
      </c>
      <c r="J17" s="63">
        <v>13623</v>
      </c>
      <c r="K17" s="63">
        <v>4833</v>
      </c>
      <c r="L17" s="63">
        <v>8790</v>
      </c>
      <c r="M17" s="65">
        <v>69837</v>
      </c>
      <c r="N17" s="65">
        <v>36826</v>
      </c>
      <c r="O17" s="36">
        <v>33011</v>
      </c>
    </row>
    <row r="18" spans="1:15" s="40" customFormat="1" ht="17.25" customHeight="1" x14ac:dyDescent="0.2">
      <c r="A18" s="311" t="s">
        <v>115</v>
      </c>
      <c r="B18" s="124" t="s">
        <v>53</v>
      </c>
      <c r="C18" s="126">
        <f t="shared" ref="C18:O18" si="0">C17-C16</f>
        <v>2625</v>
      </c>
      <c r="D18" s="128">
        <f t="shared" si="0"/>
        <v>93</v>
      </c>
      <c r="E18" s="126">
        <f t="shared" si="0"/>
        <v>1932</v>
      </c>
      <c r="F18" s="127">
        <f t="shared" si="0"/>
        <v>721</v>
      </c>
      <c r="G18" s="127">
        <f t="shared" si="0"/>
        <v>501</v>
      </c>
      <c r="H18" s="127">
        <f t="shared" si="0"/>
        <v>322</v>
      </c>
      <c r="I18" s="127">
        <f t="shared" si="0"/>
        <v>388</v>
      </c>
      <c r="J18" s="127">
        <f t="shared" si="0"/>
        <v>122</v>
      </c>
      <c r="K18" s="127">
        <f t="shared" si="0"/>
        <v>79</v>
      </c>
      <c r="L18" s="127">
        <f t="shared" si="0"/>
        <v>43</v>
      </c>
      <c r="M18" s="127">
        <f t="shared" si="0"/>
        <v>571</v>
      </c>
      <c r="N18" s="127">
        <f t="shared" si="0"/>
        <v>14</v>
      </c>
      <c r="O18" s="128">
        <f t="shared" si="0"/>
        <v>557</v>
      </c>
    </row>
    <row r="19" spans="1:15" ht="17.25" customHeight="1" x14ac:dyDescent="0.25">
      <c r="A19" s="291"/>
      <c r="B19" s="129" t="s">
        <v>54</v>
      </c>
      <c r="C19" s="131">
        <f>C17/C16-1</f>
        <v>1.9721420843851423E-2</v>
      </c>
      <c r="D19" s="133">
        <f t="shared" ref="D19:O19" si="1">D17/D16-1</f>
        <v>2.2374055718616948E-3</v>
      </c>
      <c r="E19" s="131">
        <f t="shared" si="1"/>
        <v>3.8381309970796806E-2</v>
      </c>
      <c r="F19" s="132">
        <f t="shared" si="1"/>
        <v>5.4345368206828892E-2</v>
      </c>
      <c r="G19" s="132">
        <f t="shared" si="1"/>
        <v>3.9223361778752075E-2</v>
      </c>
      <c r="H19" s="132">
        <f t="shared" si="1"/>
        <v>2.5984506132989083E-2</v>
      </c>
      <c r="I19" s="132">
        <f t="shared" si="1"/>
        <v>3.2591348173036438E-2</v>
      </c>
      <c r="J19" s="132">
        <f t="shared" si="1"/>
        <v>9.0363676764684264E-3</v>
      </c>
      <c r="K19" s="132">
        <f t="shared" si="1"/>
        <v>1.661758519141765E-2</v>
      </c>
      <c r="L19" s="132">
        <f t="shared" si="1"/>
        <v>4.9159711901223258E-3</v>
      </c>
      <c r="M19" s="132">
        <f t="shared" si="1"/>
        <v>8.2435827101319248E-3</v>
      </c>
      <c r="N19" s="132">
        <f t="shared" si="1"/>
        <v>3.8031076822764298E-4</v>
      </c>
      <c r="O19" s="133">
        <f t="shared" si="1"/>
        <v>1.7162753435632006E-2</v>
      </c>
    </row>
    <row r="20" spans="1:15" ht="17.25" customHeight="1" x14ac:dyDescent="0.25">
      <c r="A20" s="290" t="s">
        <v>116</v>
      </c>
      <c r="B20" s="137" t="s">
        <v>53</v>
      </c>
      <c r="C20" s="139">
        <f>C17-C12</f>
        <v>6522</v>
      </c>
      <c r="D20" s="141">
        <f t="shared" ref="D20:O20" si="2">D17-D12</f>
        <v>399</v>
      </c>
      <c r="E20" s="139">
        <f t="shared" si="2"/>
        <v>4277</v>
      </c>
      <c r="F20" s="140">
        <f t="shared" si="2"/>
        <v>1859</v>
      </c>
      <c r="G20" s="140">
        <f t="shared" si="2"/>
        <v>1081</v>
      </c>
      <c r="H20" s="140">
        <f t="shared" si="2"/>
        <v>683</v>
      </c>
      <c r="I20" s="140">
        <f t="shared" si="2"/>
        <v>654</v>
      </c>
      <c r="J20" s="140">
        <f t="shared" si="2"/>
        <v>667</v>
      </c>
      <c r="K20" s="140">
        <f t="shared" si="2"/>
        <v>93</v>
      </c>
      <c r="L20" s="140">
        <f t="shared" si="2"/>
        <v>574</v>
      </c>
      <c r="M20" s="140">
        <f t="shared" si="2"/>
        <v>1578</v>
      </c>
      <c r="N20" s="140">
        <f t="shared" si="2"/>
        <v>306</v>
      </c>
      <c r="O20" s="141">
        <f t="shared" si="2"/>
        <v>1272</v>
      </c>
    </row>
    <row r="21" spans="1:15" ht="17.25" customHeight="1" x14ac:dyDescent="0.25">
      <c r="A21" s="291"/>
      <c r="B21" s="129" t="s">
        <v>54</v>
      </c>
      <c r="C21" s="131">
        <f>C17/C12-1</f>
        <v>5.047714133135206E-2</v>
      </c>
      <c r="D21" s="133">
        <f t="shared" ref="D21:O21" si="3">D17/D12-1</f>
        <v>9.6703829374698014E-3</v>
      </c>
      <c r="E21" s="131">
        <f t="shared" si="3"/>
        <v>8.911901983663939E-2</v>
      </c>
      <c r="F21" s="132">
        <f t="shared" si="3"/>
        <v>0.15326902465166126</v>
      </c>
      <c r="G21" s="132">
        <f t="shared" si="3"/>
        <v>8.8657426392192207E-2</v>
      </c>
      <c r="H21" s="132">
        <f t="shared" si="3"/>
        <v>5.6770010805419435E-2</v>
      </c>
      <c r="I21" s="132">
        <f t="shared" si="3"/>
        <v>5.619039436377693E-2</v>
      </c>
      <c r="J21" s="132">
        <f t="shared" si="3"/>
        <v>5.1481938870021615E-2</v>
      </c>
      <c r="K21" s="132">
        <f t="shared" si="3"/>
        <v>1.9620253164557067E-2</v>
      </c>
      <c r="L21" s="132">
        <f t="shared" si="3"/>
        <v>6.9863680623174274E-2</v>
      </c>
      <c r="M21" s="132">
        <f t="shared" si="3"/>
        <v>2.3117830615742907E-2</v>
      </c>
      <c r="N21" s="132">
        <f t="shared" si="3"/>
        <v>8.3789704271632903E-3</v>
      </c>
      <c r="O21" s="133">
        <f t="shared" si="3"/>
        <v>4.0076877028261793E-2</v>
      </c>
    </row>
    <row r="22" spans="1:15" ht="17.25" customHeight="1" x14ac:dyDescent="0.25">
      <c r="A22" s="290" t="s">
        <v>117</v>
      </c>
      <c r="B22" s="137" t="s">
        <v>53</v>
      </c>
      <c r="C22" s="139">
        <f>C17-C7</f>
        <v>5344</v>
      </c>
      <c r="D22" s="141">
        <f t="shared" ref="D22:O22" si="4">D17-D7</f>
        <v>1110</v>
      </c>
      <c r="E22" s="139">
        <f t="shared" si="4"/>
        <v>3528</v>
      </c>
      <c r="F22" s="140">
        <f t="shared" si="4"/>
        <v>2209</v>
      </c>
      <c r="G22" s="140">
        <f t="shared" si="4"/>
        <v>1604</v>
      </c>
      <c r="H22" s="140">
        <f t="shared" si="4"/>
        <v>536</v>
      </c>
      <c r="I22" s="140">
        <f t="shared" si="4"/>
        <v>-821</v>
      </c>
      <c r="J22" s="140">
        <f t="shared" si="4"/>
        <v>812</v>
      </c>
      <c r="K22" s="140">
        <f t="shared" si="4"/>
        <v>354</v>
      </c>
      <c r="L22" s="140">
        <f t="shared" si="4"/>
        <v>458</v>
      </c>
      <c r="M22" s="140">
        <f t="shared" si="4"/>
        <v>1004</v>
      </c>
      <c r="N22" s="140">
        <f t="shared" si="4"/>
        <v>756</v>
      </c>
      <c r="O22" s="141">
        <f t="shared" si="4"/>
        <v>248</v>
      </c>
    </row>
    <row r="23" spans="1:15" ht="17.25" customHeight="1" thickBot="1" x14ac:dyDescent="0.3">
      <c r="A23" s="292"/>
      <c r="B23" s="142" t="s">
        <v>54</v>
      </c>
      <c r="C23" s="143">
        <f>C17/C7-1</f>
        <v>4.0986309774897478E-2</v>
      </c>
      <c r="D23" s="168">
        <f t="shared" ref="D23:O23" si="5">D17/D7-1</f>
        <v>2.7374287898591865E-2</v>
      </c>
      <c r="E23" s="143">
        <f t="shared" si="5"/>
        <v>7.2382593709607868E-2</v>
      </c>
      <c r="F23" s="144">
        <f t="shared" si="5"/>
        <v>0.18753714237201802</v>
      </c>
      <c r="G23" s="144">
        <f t="shared" si="5"/>
        <v>0.13744644387317906</v>
      </c>
      <c r="H23" s="144">
        <f t="shared" si="5"/>
        <v>4.401379536869765E-2</v>
      </c>
      <c r="I23" s="144">
        <f t="shared" si="5"/>
        <v>-6.260484977886227E-2</v>
      </c>
      <c r="J23" s="144">
        <f t="shared" si="5"/>
        <v>6.3383030208414626E-2</v>
      </c>
      <c r="K23" s="144">
        <f t="shared" si="5"/>
        <v>7.9035498995311482E-2</v>
      </c>
      <c r="L23" s="144">
        <f t="shared" si="5"/>
        <v>5.4968795007201088E-2</v>
      </c>
      <c r="M23" s="144">
        <f t="shared" si="5"/>
        <v>1.4586027050978556E-2</v>
      </c>
      <c r="N23" s="144">
        <f t="shared" si="5"/>
        <v>2.0959245910729063E-2</v>
      </c>
      <c r="O23" s="168">
        <f t="shared" si="5"/>
        <v>7.5695143912339891E-3</v>
      </c>
    </row>
    <row r="24" spans="1:15" ht="17.25" customHeight="1" x14ac:dyDescent="0.25">
      <c r="A24" s="212" t="s">
        <v>42</v>
      </c>
    </row>
    <row r="25" spans="1:15" ht="15" x14ac:dyDescent="0.25"/>
    <row r="26" spans="1:15" ht="15" x14ac:dyDescent="0.25"/>
    <row r="27" spans="1:15" ht="15" x14ac:dyDescent="0.25"/>
    <row r="28" spans="1:15" ht="15" x14ac:dyDescent="0.25"/>
    <row r="29" spans="1:15" ht="15" x14ac:dyDescent="0.25"/>
  </sheetData>
  <mergeCells count="27">
    <mergeCell ref="K5:L5"/>
    <mergeCell ref="M5:M6"/>
    <mergeCell ref="N5:O5"/>
    <mergeCell ref="A12:B12"/>
    <mergeCell ref="A13:B13"/>
    <mergeCell ref="A7:B7"/>
    <mergeCell ref="A8:B8"/>
    <mergeCell ref="A9:B9"/>
    <mergeCell ref="A10:B10"/>
    <mergeCell ref="A11:B11"/>
    <mergeCell ref="J5:J6"/>
    <mergeCell ref="C3:C6"/>
    <mergeCell ref="E3:O3"/>
    <mergeCell ref="E4:I4"/>
    <mergeCell ref="J4:L4"/>
    <mergeCell ref="M4:O4"/>
    <mergeCell ref="A17:B17"/>
    <mergeCell ref="A18:A19"/>
    <mergeCell ref="A20:A21"/>
    <mergeCell ref="A22:A23"/>
    <mergeCell ref="F5:I5"/>
    <mergeCell ref="D3:D6"/>
    <mergeCell ref="A14:B14"/>
    <mergeCell ref="A15:B15"/>
    <mergeCell ref="A16:B16"/>
    <mergeCell ref="E5:E6"/>
    <mergeCell ref="A3:B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/>
  </sheetViews>
  <sheetFormatPr defaultColWidth="9.140625" defaultRowHeight="15" x14ac:dyDescent="0.25"/>
  <cols>
    <col min="1" max="1" width="12.85546875" style="34" customWidth="1"/>
    <col min="2" max="2" width="5.7109375" style="34" customWidth="1"/>
    <col min="3" max="4" width="7.85546875" style="34" customWidth="1"/>
    <col min="5" max="5" width="7.140625" style="34" customWidth="1"/>
    <col min="6" max="6" width="7.85546875" style="34" customWidth="1"/>
    <col min="7" max="7" width="7.140625" style="34" customWidth="1"/>
    <col min="8" max="8" width="7.85546875" style="34" customWidth="1"/>
    <col min="9" max="9" width="7.140625" style="34" customWidth="1"/>
    <col min="10" max="10" width="7.85546875" style="34" customWidth="1"/>
    <col min="11" max="11" width="7.140625" style="34" customWidth="1"/>
    <col min="12" max="12" width="7.85546875" style="34" customWidth="1"/>
    <col min="13" max="13" width="7.140625" style="34" customWidth="1"/>
    <col min="14" max="14" width="7.85546875" style="34" customWidth="1"/>
    <col min="15" max="15" width="6.85546875" style="34" customWidth="1"/>
    <col min="16" max="16" width="7.85546875" style="34" customWidth="1"/>
    <col min="17" max="17" width="6.85546875" style="34" customWidth="1"/>
    <col min="18" max="16384" width="9.140625" style="34"/>
  </cols>
  <sheetData>
    <row r="1" spans="1:21" ht="17.25" customHeight="1" x14ac:dyDescent="0.25">
      <c r="A1" s="39" t="s">
        <v>120</v>
      </c>
      <c r="B1" s="3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1"/>
      <c r="O1" s="8"/>
      <c r="P1" s="8"/>
      <c r="Q1" s="8"/>
    </row>
    <row r="2" spans="1:21" s="32" customFormat="1" ht="17.25" customHeight="1" thickBot="1" x14ac:dyDescent="0.3">
      <c r="A2" s="53" t="s">
        <v>55</v>
      </c>
    </row>
    <row r="3" spans="1:21" s="13" customFormat="1" ht="19.5" customHeight="1" thickBot="1" x14ac:dyDescent="0.3">
      <c r="A3" s="279" t="s">
        <v>57</v>
      </c>
      <c r="B3" s="280"/>
      <c r="C3" s="326" t="s">
        <v>61</v>
      </c>
      <c r="D3" s="327"/>
      <c r="E3" s="327"/>
      <c r="F3" s="327"/>
      <c r="G3" s="327"/>
      <c r="H3" s="328"/>
      <c r="I3" s="328"/>
      <c r="J3" s="328"/>
      <c r="K3" s="328"/>
      <c r="L3" s="328"/>
      <c r="M3" s="328"/>
      <c r="N3" s="328"/>
      <c r="O3" s="328"/>
      <c r="P3" s="328"/>
      <c r="Q3" s="329"/>
    </row>
    <row r="4" spans="1:21" s="14" customFormat="1" ht="19.5" customHeight="1" x14ac:dyDescent="0.2">
      <c r="A4" s="281"/>
      <c r="B4" s="282"/>
      <c r="C4" s="330" t="s">
        <v>32</v>
      </c>
      <c r="D4" s="330" t="s">
        <v>72</v>
      </c>
      <c r="E4" s="331"/>
      <c r="F4" s="331"/>
      <c r="G4" s="332"/>
      <c r="H4" s="335" t="s">
        <v>50</v>
      </c>
      <c r="I4" s="336"/>
      <c r="J4" s="336"/>
      <c r="K4" s="337"/>
      <c r="L4" s="335" t="s">
        <v>68</v>
      </c>
      <c r="M4" s="336"/>
      <c r="N4" s="336"/>
      <c r="O4" s="336"/>
      <c r="P4" s="336"/>
      <c r="Q4" s="337"/>
    </row>
    <row r="5" spans="1:21" s="14" customFormat="1" ht="39.75" customHeight="1" x14ac:dyDescent="0.2">
      <c r="A5" s="281"/>
      <c r="B5" s="282"/>
      <c r="C5" s="333"/>
      <c r="D5" s="339" t="s">
        <v>79</v>
      </c>
      <c r="E5" s="340"/>
      <c r="F5" s="341" t="s">
        <v>94</v>
      </c>
      <c r="G5" s="342"/>
      <c r="H5" s="338" t="s">
        <v>2</v>
      </c>
      <c r="I5" s="309"/>
      <c r="J5" s="308" t="s">
        <v>44</v>
      </c>
      <c r="K5" s="310"/>
      <c r="L5" s="338" t="s">
        <v>69</v>
      </c>
      <c r="M5" s="309"/>
      <c r="N5" s="308" t="s">
        <v>70</v>
      </c>
      <c r="O5" s="309"/>
      <c r="P5" s="308" t="s">
        <v>71</v>
      </c>
      <c r="Q5" s="310"/>
    </row>
    <row r="6" spans="1:21" s="14" customFormat="1" ht="19.5" customHeight="1" thickBot="1" x14ac:dyDescent="0.25">
      <c r="A6" s="283"/>
      <c r="B6" s="284"/>
      <c r="C6" s="334"/>
      <c r="D6" s="230" t="s">
        <v>45</v>
      </c>
      <c r="E6" s="232" t="s">
        <v>46</v>
      </c>
      <c r="F6" s="232" t="s">
        <v>45</v>
      </c>
      <c r="G6" s="178" t="s">
        <v>46</v>
      </c>
      <c r="H6" s="230" t="s">
        <v>45</v>
      </c>
      <c r="I6" s="232" t="s">
        <v>46</v>
      </c>
      <c r="J6" s="232" t="s">
        <v>45</v>
      </c>
      <c r="K6" s="178" t="s">
        <v>46</v>
      </c>
      <c r="L6" s="230" t="s">
        <v>45</v>
      </c>
      <c r="M6" s="232" t="s">
        <v>46</v>
      </c>
      <c r="N6" s="232" t="s">
        <v>45</v>
      </c>
      <c r="O6" s="232" t="s">
        <v>46</v>
      </c>
      <c r="P6" s="232" t="s">
        <v>45</v>
      </c>
      <c r="Q6" s="178" t="s">
        <v>46</v>
      </c>
    </row>
    <row r="7" spans="1:21" s="4" customFormat="1" ht="17.25" customHeight="1" x14ac:dyDescent="0.25">
      <c r="A7" s="269" t="s">
        <v>4</v>
      </c>
      <c r="B7" s="270"/>
      <c r="C7" s="9">
        <v>22940</v>
      </c>
      <c r="D7" s="198">
        <v>20142</v>
      </c>
      <c r="E7" s="228">
        <v>0.87802964254577154</v>
      </c>
      <c r="F7" s="200">
        <v>2798</v>
      </c>
      <c r="G7" s="193">
        <v>0.12197035745422842</v>
      </c>
      <c r="H7" s="191">
        <v>13164</v>
      </c>
      <c r="I7" s="228">
        <v>0.57384481255448994</v>
      </c>
      <c r="J7" s="190">
        <v>9776</v>
      </c>
      <c r="K7" s="193">
        <v>0.42615518744551001</v>
      </c>
      <c r="L7" s="191">
        <v>11842</v>
      </c>
      <c r="M7" s="228">
        <v>0.51621621621621616</v>
      </c>
      <c r="N7" s="190">
        <v>2239</v>
      </c>
      <c r="O7" s="228">
        <v>9.7602441150828251E-2</v>
      </c>
      <c r="P7" s="190">
        <v>8859</v>
      </c>
      <c r="Q7" s="193">
        <v>0.38618134263295556</v>
      </c>
      <c r="S7" s="52"/>
      <c r="T7" s="52"/>
      <c r="U7" s="52"/>
    </row>
    <row r="8" spans="1:21" s="4" customFormat="1" ht="17.25" customHeight="1" x14ac:dyDescent="0.25">
      <c r="A8" s="269" t="s">
        <v>5</v>
      </c>
      <c r="B8" s="270"/>
      <c r="C8" s="9">
        <v>23250</v>
      </c>
      <c r="D8" s="198">
        <v>20232</v>
      </c>
      <c r="E8" s="228">
        <v>0.87019354838709673</v>
      </c>
      <c r="F8" s="200">
        <v>3018</v>
      </c>
      <c r="G8" s="193">
        <v>0.12980645161290322</v>
      </c>
      <c r="H8" s="191">
        <v>13623</v>
      </c>
      <c r="I8" s="228">
        <v>0.58593548387096772</v>
      </c>
      <c r="J8" s="190">
        <v>9627</v>
      </c>
      <c r="K8" s="193">
        <v>0.41406451612903228</v>
      </c>
      <c r="L8" s="191">
        <v>11986</v>
      </c>
      <c r="M8" s="228">
        <v>0.51552688172043015</v>
      </c>
      <c r="N8" s="190">
        <v>2199</v>
      </c>
      <c r="O8" s="228">
        <v>9.4580645161290319E-2</v>
      </c>
      <c r="P8" s="190">
        <v>9065</v>
      </c>
      <c r="Q8" s="193">
        <v>0.38989247311827957</v>
      </c>
      <c r="S8" s="52"/>
      <c r="T8" s="52"/>
      <c r="U8" s="52"/>
    </row>
    <row r="9" spans="1:21" s="4" customFormat="1" ht="17.25" customHeight="1" x14ac:dyDescent="0.25">
      <c r="A9" s="269" t="s">
        <v>6</v>
      </c>
      <c r="B9" s="270"/>
      <c r="C9" s="9">
        <v>23019</v>
      </c>
      <c r="D9" s="198">
        <v>19948</v>
      </c>
      <c r="E9" s="228">
        <v>0.86658847039402231</v>
      </c>
      <c r="F9" s="200">
        <v>3071</v>
      </c>
      <c r="G9" s="193">
        <v>0.13341152960597766</v>
      </c>
      <c r="H9" s="191">
        <v>13291</v>
      </c>
      <c r="I9" s="228">
        <v>0.57739258873104826</v>
      </c>
      <c r="J9" s="190">
        <v>9728</v>
      </c>
      <c r="K9" s="193">
        <v>0.42260741126895174</v>
      </c>
      <c r="L9" s="191">
        <v>11829</v>
      </c>
      <c r="M9" s="228">
        <v>0.5138798383943699</v>
      </c>
      <c r="N9" s="190">
        <v>2225</v>
      </c>
      <c r="O9" s="228">
        <v>9.6659281463139152E-2</v>
      </c>
      <c r="P9" s="190">
        <v>8965</v>
      </c>
      <c r="Q9" s="193">
        <v>0.38946088014249097</v>
      </c>
      <c r="S9" s="52"/>
      <c r="T9" s="52"/>
      <c r="U9" s="52"/>
    </row>
    <row r="10" spans="1:21" s="4" customFormat="1" ht="17.25" customHeight="1" x14ac:dyDescent="0.25">
      <c r="A10" s="269" t="s">
        <v>7</v>
      </c>
      <c r="B10" s="270"/>
      <c r="C10" s="41">
        <v>23586</v>
      </c>
      <c r="D10" s="189">
        <v>20439</v>
      </c>
      <c r="E10" s="228">
        <v>0.8665733909946578</v>
      </c>
      <c r="F10" s="200">
        <v>3147</v>
      </c>
      <c r="G10" s="193">
        <v>0.13342660900534214</v>
      </c>
      <c r="H10" s="191">
        <v>13930</v>
      </c>
      <c r="I10" s="228">
        <v>0.59060459594674808</v>
      </c>
      <c r="J10" s="190">
        <v>9656</v>
      </c>
      <c r="K10" s="193">
        <v>0.40939540405325192</v>
      </c>
      <c r="L10" s="191">
        <v>12189</v>
      </c>
      <c r="M10" s="228">
        <v>0.51678962096158743</v>
      </c>
      <c r="N10" s="190">
        <v>2328</v>
      </c>
      <c r="O10" s="228">
        <v>9.8702620198422797E-2</v>
      </c>
      <c r="P10" s="190">
        <v>9069</v>
      </c>
      <c r="Q10" s="193">
        <v>0.38450775883998983</v>
      </c>
      <c r="S10" s="52"/>
      <c r="T10" s="52"/>
      <c r="U10" s="52"/>
    </row>
    <row r="11" spans="1:21" s="4" customFormat="1" ht="17.25" customHeight="1" x14ac:dyDescent="0.25">
      <c r="A11" s="269" t="s">
        <v>8</v>
      </c>
      <c r="B11" s="270"/>
      <c r="C11" s="41">
        <v>23812</v>
      </c>
      <c r="D11" s="189">
        <v>20587</v>
      </c>
      <c r="E11" s="228">
        <v>0.86456408533512519</v>
      </c>
      <c r="F11" s="200">
        <v>3225</v>
      </c>
      <c r="G11" s="193">
        <v>0.13543591466487484</v>
      </c>
      <c r="H11" s="191">
        <v>14069</v>
      </c>
      <c r="I11" s="228">
        <v>0.59083655299848814</v>
      </c>
      <c r="J11" s="190">
        <v>9743</v>
      </c>
      <c r="K11" s="193">
        <v>0.40916344700151186</v>
      </c>
      <c r="L11" s="191">
        <v>12200</v>
      </c>
      <c r="M11" s="228">
        <v>0.51234671594154213</v>
      </c>
      <c r="N11" s="190">
        <v>2337</v>
      </c>
      <c r="O11" s="228">
        <v>9.8143793045523259E-2</v>
      </c>
      <c r="P11" s="190">
        <v>9275</v>
      </c>
      <c r="Q11" s="193">
        <v>0.38950949101293464</v>
      </c>
      <c r="S11" s="52"/>
      <c r="T11" s="52"/>
      <c r="U11" s="52"/>
    </row>
    <row r="12" spans="1:21" s="4" customFormat="1" ht="17.25" customHeight="1" x14ac:dyDescent="0.25">
      <c r="A12" s="269" t="s">
        <v>43</v>
      </c>
      <c r="B12" s="270"/>
      <c r="C12" s="41">
        <v>23683</v>
      </c>
      <c r="D12" s="189">
        <v>20333</v>
      </c>
      <c r="E12" s="228">
        <v>0.85854832580331886</v>
      </c>
      <c r="F12" s="200">
        <v>3350</v>
      </c>
      <c r="G12" s="193">
        <v>0.14145167419668117</v>
      </c>
      <c r="H12" s="191">
        <v>13940</v>
      </c>
      <c r="I12" s="228">
        <v>0.58860786217962247</v>
      </c>
      <c r="J12" s="190">
        <v>9743</v>
      </c>
      <c r="K12" s="193">
        <v>0.41139213782037748</v>
      </c>
      <c r="L12" s="191">
        <v>11996</v>
      </c>
      <c r="M12" s="228">
        <v>0.50652366676519023</v>
      </c>
      <c r="N12" s="190">
        <v>2354</v>
      </c>
      <c r="O12" s="228">
        <v>9.9396191360891784E-2</v>
      </c>
      <c r="P12" s="190">
        <v>9333</v>
      </c>
      <c r="Q12" s="193">
        <v>0.39408014187391799</v>
      </c>
      <c r="S12" s="52"/>
      <c r="T12" s="52"/>
      <c r="U12" s="52"/>
    </row>
    <row r="13" spans="1:21" s="4" customFormat="1" ht="17.25" customHeight="1" x14ac:dyDescent="0.25">
      <c r="A13" s="269" t="s">
        <v>51</v>
      </c>
      <c r="B13" s="270"/>
      <c r="C13" s="41">
        <v>23641</v>
      </c>
      <c r="D13" s="189">
        <v>20279</v>
      </c>
      <c r="E13" s="228">
        <v>0.85778943361109938</v>
      </c>
      <c r="F13" s="200">
        <v>3362</v>
      </c>
      <c r="G13" s="193">
        <v>0.14221056638890064</v>
      </c>
      <c r="H13" s="191">
        <v>13797</v>
      </c>
      <c r="I13" s="228">
        <v>0.58360475445201132</v>
      </c>
      <c r="J13" s="190">
        <v>9844</v>
      </c>
      <c r="K13" s="193">
        <v>0.41639524554798868</v>
      </c>
      <c r="L13" s="191">
        <v>12005</v>
      </c>
      <c r="M13" s="228">
        <v>0.50780423839939093</v>
      </c>
      <c r="N13" s="190">
        <v>2386</v>
      </c>
      <c r="O13" s="228">
        <v>0.10092635675309843</v>
      </c>
      <c r="P13" s="190">
        <v>9250</v>
      </c>
      <c r="Q13" s="193">
        <v>0.39126940484751066</v>
      </c>
      <c r="S13" s="52"/>
      <c r="T13" s="52"/>
      <c r="U13" s="52"/>
    </row>
    <row r="14" spans="1:21" s="4" customFormat="1" ht="17.25" customHeight="1" x14ac:dyDescent="0.25">
      <c r="A14" s="269" t="s">
        <v>83</v>
      </c>
      <c r="B14" s="270"/>
      <c r="C14" s="41">
        <v>24120</v>
      </c>
      <c r="D14" s="189">
        <v>20696</v>
      </c>
      <c r="E14" s="228">
        <v>0.85804311774461028</v>
      </c>
      <c r="F14" s="200">
        <v>3424</v>
      </c>
      <c r="G14" s="193">
        <v>0.14195688225538972</v>
      </c>
      <c r="H14" s="191">
        <v>14017</v>
      </c>
      <c r="I14" s="228">
        <v>0.58113598673300171</v>
      </c>
      <c r="J14" s="190">
        <v>10103</v>
      </c>
      <c r="K14" s="193">
        <v>0.41886401326699835</v>
      </c>
      <c r="L14" s="191">
        <v>12362</v>
      </c>
      <c r="M14" s="228">
        <v>0.5125207296849088</v>
      </c>
      <c r="N14" s="190">
        <v>2432</v>
      </c>
      <c r="O14" s="228">
        <v>0.10082918739635158</v>
      </c>
      <c r="P14" s="190">
        <v>9326</v>
      </c>
      <c r="Q14" s="193">
        <v>0.38665008291873965</v>
      </c>
      <c r="S14" s="52"/>
      <c r="T14" s="52"/>
      <c r="U14" s="52"/>
    </row>
    <row r="15" spans="1:21" s="4" customFormat="1" ht="17.25" customHeight="1" x14ac:dyDescent="0.25">
      <c r="A15" s="269" t="s">
        <v>99</v>
      </c>
      <c r="B15" s="270"/>
      <c r="C15" s="41">
        <v>24070</v>
      </c>
      <c r="D15" s="189">
        <v>20505</v>
      </c>
      <c r="E15" s="228">
        <v>0.85189031990029085</v>
      </c>
      <c r="F15" s="200">
        <v>3565</v>
      </c>
      <c r="G15" s="193">
        <v>0.14810968009970918</v>
      </c>
      <c r="H15" s="191">
        <v>13944</v>
      </c>
      <c r="I15" s="228">
        <v>0.57931034482758625</v>
      </c>
      <c r="J15" s="190">
        <v>10126</v>
      </c>
      <c r="K15" s="193">
        <v>0.4206896551724138</v>
      </c>
      <c r="L15" s="191">
        <v>12621</v>
      </c>
      <c r="M15" s="228">
        <v>0.52434565849605319</v>
      </c>
      <c r="N15" s="190">
        <v>2317</v>
      </c>
      <c r="O15" s="228">
        <v>9.6260905691732443E-2</v>
      </c>
      <c r="P15" s="190">
        <v>9132</v>
      </c>
      <c r="Q15" s="193">
        <v>0.37939343581221435</v>
      </c>
      <c r="S15" s="52"/>
      <c r="T15" s="52"/>
      <c r="U15" s="52"/>
    </row>
    <row r="16" spans="1:21" s="4" customFormat="1" ht="17.25" customHeight="1" x14ac:dyDescent="0.25">
      <c r="A16" s="269" t="s">
        <v>106</v>
      </c>
      <c r="B16" s="270"/>
      <c r="C16" s="41">
        <v>24724</v>
      </c>
      <c r="D16" s="189">
        <v>20954</v>
      </c>
      <c r="E16" s="228">
        <v>0.84751658307717193</v>
      </c>
      <c r="F16" s="200">
        <v>3770</v>
      </c>
      <c r="G16" s="228">
        <v>0.15248341692282802</v>
      </c>
      <c r="H16" s="191">
        <v>14277</v>
      </c>
      <c r="I16" s="228">
        <v>0.57745510435204661</v>
      </c>
      <c r="J16" s="190">
        <v>10447</v>
      </c>
      <c r="K16" s="193">
        <v>0.42254489564795339</v>
      </c>
      <c r="L16" s="191">
        <v>13139</v>
      </c>
      <c r="M16" s="228">
        <v>0.5314269535673839</v>
      </c>
      <c r="N16" s="190">
        <v>2440</v>
      </c>
      <c r="O16" s="228">
        <v>9.8689532438116803E-2</v>
      </c>
      <c r="P16" s="190">
        <v>9145</v>
      </c>
      <c r="Q16" s="193">
        <v>0.36988351399449926</v>
      </c>
      <c r="S16" s="52"/>
      <c r="T16" s="52"/>
      <c r="U16" s="52"/>
    </row>
    <row r="17" spans="1:21" s="4" customFormat="1" ht="17.25" customHeight="1" thickBot="1" x14ac:dyDescent="0.3">
      <c r="A17" s="293" t="s">
        <v>118</v>
      </c>
      <c r="B17" s="294"/>
      <c r="C17" s="41">
        <v>25298</v>
      </c>
      <c r="D17" s="189">
        <v>21159</v>
      </c>
      <c r="E17" s="228">
        <f>D17/$C17</f>
        <v>0.83639022847655942</v>
      </c>
      <c r="F17" s="200">
        <v>4139</v>
      </c>
      <c r="G17" s="228">
        <f>F17/$C17</f>
        <v>0.16360977152344058</v>
      </c>
      <c r="H17" s="191">
        <v>14442</v>
      </c>
      <c r="I17" s="228">
        <f>H17/$C17</f>
        <v>0.57087516799747018</v>
      </c>
      <c r="J17" s="190">
        <v>10856</v>
      </c>
      <c r="K17" s="228">
        <f>J17/$C17</f>
        <v>0.42912483200252982</v>
      </c>
      <c r="L17" s="191">
        <v>13780</v>
      </c>
      <c r="M17" s="228">
        <f>L17/$C17</f>
        <v>0.54470709146968144</v>
      </c>
      <c r="N17" s="190">
        <v>2363</v>
      </c>
      <c r="O17" s="228">
        <f>N17/$C17</f>
        <v>9.3406593406593408E-2</v>
      </c>
      <c r="P17" s="190">
        <v>9155</v>
      </c>
      <c r="Q17" s="193">
        <f>P17/$C17</f>
        <v>0.36188631512372521</v>
      </c>
      <c r="S17" s="52"/>
      <c r="T17" s="52"/>
      <c r="U17" s="52"/>
    </row>
    <row r="18" spans="1:21" s="40" customFormat="1" ht="17.25" customHeight="1" x14ac:dyDescent="0.2">
      <c r="A18" s="295" t="s">
        <v>115</v>
      </c>
      <c r="B18" s="134" t="s">
        <v>53</v>
      </c>
      <c r="C18" s="170">
        <f>C17-C16</f>
        <v>574</v>
      </c>
      <c r="D18" s="170">
        <f>D17-D16</f>
        <v>205</v>
      </c>
      <c r="E18" s="152" t="s">
        <v>27</v>
      </c>
      <c r="F18" s="125">
        <f>F17-F16</f>
        <v>369</v>
      </c>
      <c r="G18" s="153" t="s">
        <v>27</v>
      </c>
      <c r="H18" s="170">
        <f>H17-H16</f>
        <v>165</v>
      </c>
      <c r="I18" s="152" t="s">
        <v>27</v>
      </c>
      <c r="J18" s="125">
        <f>J17-J16</f>
        <v>409</v>
      </c>
      <c r="K18" s="153" t="s">
        <v>27</v>
      </c>
      <c r="L18" s="170">
        <f>L17-L16</f>
        <v>641</v>
      </c>
      <c r="M18" s="152" t="s">
        <v>27</v>
      </c>
      <c r="N18" s="125">
        <f>N17-N16</f>
        <v>-77</v>
      </c>
      <c r="O18" s="152" t="s">
        <v>27</v>
      </c>
      <c r="P18" s="125">
        <f>P17-P16</f>
        <v>10</v>
      </c>
      <c r="Q18" s="153" t="s">
        <v>27</v>
      </c>
    </row>
    <row r="19" spans="1:21" ht="17.25" customHeight="1" x14ac:dyDescent="0.25">
      <c r="A19" s="291"/>
      <c r="B19" s="129" t="s">
        <v>54</v>
      </c>
      <c r="C19" s="171">
        <f>C17/C16-1</f>
        <v>2.3216308040770128E-2</v>
      </c>
      <c r="D19" s="171">
        <f>D17/D16-1</f>
        <v>9.7833349241194245E-3</v>
      </c>
      <c r="E19" s="158" t="s">
        <v>27</v>
      </c>
      <c r="F19" s="130">
        <f>F17/F16-1</f>
        <v>9.7877984084880687E-2</v>
      </c>
      <c r="G19" s="159" t="s">
        <v>27</v>
      </c>
      <c r="H19" s="171">
        <f>H17/H16-1</f>
        <v>1.1557049800378305E-2</v>
      </c>
      <c r="I19" s="158" t="s">
        <v>27</v>
      </c>
      <c r="J19" s="130">
        <f>J17/J16-1</f>
        <v>3.9149995213936917E-2</v>
      </c>
      <c r="K19" s="159" t="s">
        <v>27</v>
      </c>
      <c r="L19" s="171">
        <f>L17/L16-1</f>
        <v>4.8786056777532449E-2</v>
      </c>
      <c r="M19" s="158" t="s">
        <v>27</v>
      </c>
      <c r="N19" s="130">
        <f>N17/N16-1</f>
        <v>-3.155737704918038E-2</v>
      </c>
      <c r="O19" s="158" t="s">
        <v>27</v>
      </c>
      <c r="P19" s="130">
        <f>P17/P16-1</f>
        <v>1.0934937124111865E-3</v>
      </c>
      <c r="Q19" s="159" t="s">
        <v>27</v>
      </c>
    </row>
    <row r="20" spans="1:21" ht="17.25" customHeight="1" x14ac:dyDescent="0.25">
      <c r="A20" s="290" t="s">
        <v>116</v>
      </c>
      <c r="B20" s="137" t="s">
        <v>53</v>
      </c>
      <c r="C20" s="172">
        <f>C17-C12</f>
        <v>1615</v>
      </c>
      <c r="D20" s="172">
        <f>D17-D12</f>
        <v>826</v>
      </c>
      <c r="E20" s="155" t="s">
        <v>27</v>
      </c>
      <c r="F20" s="138">
        <f>F17-F12</f>
        <v>789</v>
      </c>
      <c r="G20" s="156" t="s">
        <v>27</v>
      </c>
      <c r="H20" s="172">
        <f>H17-H12</f>
        <v>502</v>
      </c>
      <c r="I20" s="155" t="s">
        <v>27</v>
      </c>
      <c r="J20" s="138">
        <f>J17-J12</f>
        <v>1113</v>
      </c>
      <c r="K20" s="156" t="s">
        <v>27</v>
      </c>
      <c r="L20" s="172">
        <f>L17-L12</f>
        <v>1784</v>
      </c>
      <c r="M20" s="155" t="s">
        <v>27</v>
      </c>
      <c r="N20" s="138">
        <f>N17-N12</f>
        <v>9</v>
      </c>
      <c r="O20" s="155" t="s">
        <v>27</v>
      </c>
      <c r="P20" s="138">
        <f>P17-P12</f>
        <v>-178</v>
      </c>
      <c r="Q20" s="156" t="s">
        <v>27</v>
      </c>
    </row>
    <row r="21" spans="1:21" ht="17.25" customHeight="1" x14ac:dyDescent="0.25">
      <c r="A21" s="291"/>
      <c r="B21" s="129" t="s">
        <v>54</v>
      </c>
      <c r="C21" s="171">
        <f>C17/C12-1</f>
        <v>6.8192374276907497E-2</v>
      </c>
      <c r="D21" s="171">
        <f>D17/D12-1</f>
        <v>4.0623616780602889E-2</v>
      </c>
      <c r="E21" s="158" t="s">
        <v>27</v>
      </c>
      <c r="F21" s="130">
        <f>F17/F12-1</f>
        <v>0.23552238805970149</v>
      </c>
      <c r="G21" s="159" t="s">
        <v>27</v>
      </c>
      <c r="H21" s="171">
        <f>H17/H12-1</f>
        <v>3.6011477761836552E-2</v>
      </c>
      <c r="I21" s="158" t="s">
        <v>27</v>
      </c>
      <c r="J21" s="130">
        <f>J17/J12-1</f>
        <v>0.11423586164425736</v>
      </c>
      <c r="K21" s="159" t="s">
        <v>27</v>
      </c>
      <c r="L21" s="171">
        <f>L17/L12-1</f>
        <v>0.14871623874624884</v>
      </c>
      <c r="M21" s="158" t="s">
        <v>27</v>
      </c>
      <c r="N21" s="130">
        <f>N17/N12-1</f>
        <v>3.8232795242141293E-3</v>
      </c>
      <c r="O21" s="158" t="s">
        <v>27</v>
      </c>
      <c r="P21" s="130">
        <f>P17/P12-1</f>
        <v>-1.9072109718204167E-2</v>
      </c>
      <c r="Q21" s="159" t="s">
        <v>27</v>
      </c>
    </row>
    <row r="22" spans="1:21" ht="17.25" customHeight="1" x14ac:dyDescent="0.25">
      <c r="A22" s="290" t="s">
        <v>117</v>
      </c>
      <c r="B22" s="137" t="s">
        <v>53</v>
      </c>
      <c r="C22" s="172">
        <f>C17-C7</f>
        <v>2358</v>
      </c>
      <c r="D22" s="172">
        <f>D17-D7</f>
        <v>1017</v>
      </c>
      <c r="E22" s="155" t="s">
        <v>27</v>
      </c>
      <c r="F22" s="138">
        <f>F17-F7</f>
        <v>1341</v>
      </c>
      <c r="G22" s="156" t="s">
        <v>27</v>
      </c>
      <c r="H22" s="172">
        <f>H17-H7</f>
        <v>1278</v>
      </c>
      <c r="I22" s="155" t="s">
        <v>27</v>
      </c>
      <c r="J22" s="138">
        <f>J17-J7</f>
        <v>1080</v>
      </c>
      <c r="K22" s="156" t="s">
        <v>27</v>
      </c>
      <c r="L22" s="172">
        <f>L17-L7</f>
        <v>1938</v>
      </c>
      <c r="M22" s="155" t="s">
        <v>27</v>
      </c>
      <c r="N22" s="138">
        <f>N17-N7</f>
        <v>124</v>
      </c>
      <c r="O22" s="155" t="s">
        <v>27</v>
      </c>
      <c r="P22" s="138">
        <f>P17-P7</f>
        <v>296</v>
      </c>
      <c r="Q22" s="156" t="s">
        <v>27</v>
      </c>
    </row>
    <row r="23" spans="1:21" ht="17.25" customHeight="1" thickBot="1" x14ac:dyDescent="0.3">
      <c r="A23" s="292"/>
      <c r="B23" s="142" t="s">
        <v>54</v>
      </c>
      <c r="C23" s="173">
        <f>C17/C7-1</f>
        <v>0.10278988666085431</v>
      </c>
      <c r="D23" s="173">
        <f>D17/D7-1</f>
        <v>5.0491510277033136E-2</v>
      </c>
      <c r="E23" s="165" t="s">
        <v>27</v>
      </c>
      <c r="F23" s="179">
        <f>F17/F7-1</f>
        <v>0.47927090779127957</v>
      </c>
      <c r="G23" s="166" t="s">
        <v>27</v>
      </c>
      <c r="H23" s="173">
        <f>H17/H7-1</f>
        <v>9.7082953509571634E-2</v>
      </c>
      <c r="I23" s="165" t="s">
        <v>27</v>
      </c>
      <c r="J23" s="179">
        <f>J17/J7-1</f>
        <v>0.11047463175122751</v>
      </c>
      <c r="K23" s="166" t="s">
        <v>27</v>
      </c>
      <c r="L23" s="173">
        <f>L17/L7-1</f>
        <v>0.16365478804256028</v>
      </c>
      <c r="M23" s="165" t="s">
        <v>27</v>
      </c>
      <c r="N23" s="179">
        <f>N17/N7-1</f>
        <v>5.5381866904868238E-2</v>
      </c>
      <c r="O23" s="165" t="s">
        <v>27</v>
      </c>
      <c r="P23" s="179">
        <f>P17/P7-1</f>
        <v>3.3412349023591803E-2</v>
      </c>
      <c r="Q23" s="166" t="s">
        <v>27</v>
      </c>
    </row>
    <row r="24" spans="1:21" ht="17.25" customHeight="1" x14ac:dyDescent="0.25">
      <c r="A24" s="212" t="s">
        <v>82</v>
      </c>
    </row>
    <row r="25" spans="1:21" ht="17.25" customHeight="1" x14ac:dyDescent="0.25">
      <c r="A25" s="212" t="s">
        <v>93</v>
      </c>
    </row>
    <row r="26" spans="1:21" x14ac:dyDescent="0.25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1" x14ac:dyDescent="0.2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21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21" x14ac:dyDescent="0.2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21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21" x14ac:dyDescent="0.2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</sheetData>
  <mergeCells count="27">
    <mergeCell ref="A12:B12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  <mergeCell ref="A3:B6"/>
    <mergeCell ref="C3:Q3"/>
    <mergeCell ref="D4:G4"/>
    <mergeCell ref="C4:C6"/>
    <mergeCell ref="H4:K4"/>
    <mergeCell ref="L4:Q4"/>
    <mergeCell ref="H5:I5"/>
    <mergeCell ref="J5:K5"/>
    <mergeCell ref="L5:M5"/>
    <mergeCell ref="N5:O5"/>
    <mergeCell ref="P5:Q5"/>
    <mergeCell ref="D5:E5"/>
    <mergeCell ref="F5:G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ColWidth="9.140625" defaultRowHeight="15" x14ac:dyDescent="0.25"/>
  <cols>
    <col min="1" max="1" width="12.85546875" style="34" customWidth="1"/>
    <col min="2" max="2" width="5.7109375" style="34" customWidth="1"/>
    <col min="3" max="4" width="7.85546875" style="34" customWidth="1"/>
    <col min="5" max="5" width="7.140625" style="34" customWidth="1"/>
    <col min="6" max="6" width="7.85546875" style="34" customWidth="1"/>
    <col min="7" max="7" width="7.140625" style="34" customWidth="1"/>
    <col min="8" max="8" width="7.85546875" style="34" customWidth="1"/>
    <col min="9" max="9" width="7.140625" style="34" customWidth="1"/>
    <col min="10" max="10" width="7.85546875" style="34" customWidth="1"/>
    <col min="11" max="11" width="7.140625" style="34" customWidth="1"/>
    <col min="12" max="12" width="7.85546875" style="34" customWidth="1"/>
    <col min="13" max="13" width="7.140625" style="34" customWidth="1"/>
    <col min="14" max="14" width="7.85546875" style="34" customWidth="1"/>
    <col min="15" max="15" width="6.85546875" style="34" customWidth="1"/>
    <col min="16" max="16" width="7.85546875" style="34" customWidth="1"/>
    <col min="17" max="17" width="6.85546875" style="34" customWidth="1"/>
    <col min="18" max="18" width="9.140625" style="34"/>
    <col min="19" max="23" width="9.140625" style="201"/>
    <col min="24" max="16384" width="9.140625" style="34"/>
  </cols>
  <sheetData>
    <row r="1" spans="1:27" ht="17.25" customHeight="1" x14ac:dyDescent="0.25">
      <c r="A1" s="39" t="s">
        <v>121</v>
      </c>
      <c r="B1" s="39"/>
      <c r="C1" s="8"/>
      <c r="D1" s="8"/>
      <c r="E1" s="8"/>
      <c r="F1" s="8"/>
      <c r="G1" s="8"/>
      <c r="H1" s="8"/>
      <c r="I1" s="8"/>
      <c r="J1" s="8"/>
      <c r="K1" s="121"/>
      <c r="L1" s="8"/>
      <c r="M1" s="8"/>
      <c r="N1" s="8"/>
      <c r="O1" s="8"/>
      <c r="P1" s="8"/>
      <c r="Q1" s="8"/>
      <c r="X1" s="109"/>
      <c r="Y1" s="109"/>
      <c r="Z1" s="109"/>
      <c r="AA1" s="109"/>
    </row>
    <row r="2" spans="1:27" s="32" customFormat="1" ht="17.25" customHeight="1" thickBot="1" x14ac:dyDescent="0.3">
      <c r="A2" s="53" t="s">
        <v>55</v>
      </c>
      <c r="X2" s="110"/>
      <c r="Y2" s="110"/>
      <c r="Z2" s="110"/>
      <c r="AA2" s="110"/>
    </row>
    <row r="3" spans="1:27" s="13" customFormat="1" ht="19.5" customHeight="1" thickBot="1" x14ac:dyDescent="0.3">
      <c r="A3" s="279" t="s">
        <v>57</v>
      </c>
      <c r="B3" s="280"/>
      <c r="C3" s="326" t="s">
        <v>80</v>
      </c>
      <c r="D3" s="327"/>
      <c r="E3" s="327"/>
      <c r="F3" s="327"/>
      <c r="G3" s="327"/>
      <c r="H3" s="328"/>
      <c r="I3" s="328"/>
      <c r="J3" s="328"/>
      <c r="K3" s="328"/>
      <c r="L3" s="328"/>
      <c r="M3" s="328"/>
      <c r="N3" s="328"/>
      <c r="O3" s="328"/>
      <c r="P3" s="328"/>
      <c r="Q3" s="329"/>
      <c r="X3" s="111"/>
      <c r="Y3" s="111"/>
      <c r="Z3" s="111"/>
      <c r="AA3" s="111"/>
    </row>
    <row r="4" spans="1:27" s="14" customFormat="1" ht="19.5" customHeight="1" x14ac:dyDescent="0.2">
      <c r="A4" s="281"/>
      <c r="B4" s="282"/>
      <c r="C4" s="330" t="s">
        <v>32</v>
      </c>
      <c r="D4" s="330" t="s">
        <v>72</v>
      </c>
      <c r="E4" s="331"/>
      <c r="F4" s="331"/>
      <c r="G4" s="332"/>
      <c r="H4" s="343" t="s">
        <v>50</v>
      </c>
      <c r="I4" s="344"/>
      <c r="J4" s="344"/>
      <c r="K4" s="345"/>
      <c r="L4" s="343" t="s">
        <v>68</v>
      </c>
      <c r="M4" s="344"/>
      <c r="N4" s="344"/>
      <c r="O4" s="344"/>
      <c r="P4" s="344"/>
      <c r="Q4" s="345"/>
      <c r="X4" s="112"/>
      <c r="Y4" s="112"/>
      <c r="Z4" s="112"/>
      <c r="AA4" s="112"/>
    </row>
    <row r="5" spans="1:27" s="14" customFormat="1" ht="39" customHeight="1" x14ac:dyDescent="0.2">
      <c r="A5" s="281"/>
      <c r="B5" s="282"/>
      <c r="C5" s="333"/>
      <c r="D5" s="339" t="s">
        <v>87</v>
      </c>
      <c r="E5" s="340"/>
      <c r="F5" s="341" t="s">
        <v>88</v>
      </c>
      <c r="G5" s="342"/>
      <c r="H5" s="338" t="s">
        <v>2</v>
      </c>
      <c r="I5" s="309"/>
      <c r="J5" s="308" t="s">
        <v>44</v>
      </c>
      <c r="K5" s="310"/>
      <c r="L5" s="338" t="s">
        <v>69</v>
      </c>
      <c r="M5" s="309"/>
      <c r="N5" s="308" t="s">
        <v>70</v>
      </c>
      <c r="O5" s="309"/>
      <c r="P5" s="308" t="s">
        <v>71</v>
      </c>
      <c r="Q5" s="310"/>
      <c r="X5" s="112"/>
      <c r="Y5" s="112"/>
      <c r="Z5" s="112"/>
      <c r="AA5" s="112"/>
    </row>
    <row r="6" spans="1:27" s="14" customFormat="1" ht="19.5" customHeight="1" thickBot="1" x14ac:dyDescent="0.25">
      <c r="A6" s="281"/>
      <c r="B6" s="282"/>
      <c r="C6" s="334"/>
      <c r="D6" s="230" t="s">
        <v>45</v>
      </c>
      <c r="E6" s="232" t="s">
        <v>46</v>
      </c>
      <c r="F6" s="232" t="s">
        <v>45</v>
      </c>
      <c r="G6" s="178" t="s">
        <v>46</v>
      </c>
      <c r="H6" s="230" t="s">
        <v>45</v>
      </c>
      <c r="I6" s="232" t="s">
        <v>46</v>
      </c>
      <c r="J6" s="232" t="s">
        <v>45</v>
      </c>
      <c r="K6" s="178" t="s">
        <v>46</v>
      </c>
      <c r="L6" s="230" t="s">
        <v>45</v>
      </c>
      <c r="M6" s="232" t="s">
        <v>46</v>
      </c>
      <c r="N6" s="232" t="s">
        <v>45</v>
      </c>
      <c r="O6" s="232" t="s">
        <v>46</v>
      </c>
      <c r="P6" s="232" t="s">
        <v>45</v>
      </c>
      <c r="Q6" s="178" t="s">
        <v>46</v>
      </c>
      <c r="X6" s="112"/>
      <c r="Y6" s="112"/>
      <c r="Z6" s="112"/>
      <c r="AA6" s="112"/>
    </row>
    <row r="7" spans="1:27" s="14" customFormat="1" ht="19.5" customHeight="1" x14ac:dyDescent="0.2">
      <c r="A7" s="346" t="s">
        <v>3</v>
      </c>
      <c r="B7" s="347"/>
      <c r="C7" s="9">
        <v>23964</v>
      </c>
      <c r="D7" s="198">
        <v>21064</v>
      </c>
      <c r="E7" s="228">
        <v>0.87898514438324149</v>
      </c>
      <c r="F7" s="200">
        <v>2900</v>
      </c>
      <c r="G7" s="193">
        <v>0.12101485561675847</v>
      </c>
      <c r="H7" s="191">
        <v>14704</v>
      </c>
      <c r="I7" s="228">
        <v>0.613587047237523</v>
      </c>
      <c r="J7" s="190">
        <v>9260</v>
      </c>
      <c r="K7" s="193">
        <v>0.38641295276247706</v>
      </c>
      <c r="L7" s="191">
        <v>13688</v>
      </c>
      <c r="M7" s="228">
        <v>0.57119011851110002</v>
      </c>
      <c r="N7" s="190">
        <v>1955</v>
      </c>
      <c r="O7" s="228">
        <v>8.1580704389918213E-2</v>
      </c>
      <c r="P7" s="190">
        <v>8321</v>
      </c>
      <c r="Q7" s="193">
        <v>0.34722917709898182</v>
      </c>
      <c r="R7" s="203"/>
      <c r="S7" s="253"/>
      <c r="T7" s="253"/>
      <c r="U7" s="52"/>
      <c r="V7" s="4"/>
      <c r="W7" s="4"/>
      <c r="X7" s="112"/>
      <c r="Y7" s="112"/>
      <c r="Z7" s="112"/>
      <c r="AA7" s="112"/>
    </row>
    <row r="8" spans="1:27" s="4" customFormat="1" ht="17.25" customHeight="1" x14ac:dyDescent="0.2">
      <c r="A8" s="269" t="s">
        <v>4</v>
      </c>
      <c r="B8" s="270"/>
      <c r="C8" s="9">
        <v>22776</v>
      </c>
      <c r="D8" s="198">
        <v>20214</v>
      </c>
      <c r="E8" s="228">
        <v>0.88751317175974709</v>
      </c>
      <c r="F8" s="200">
        <v>2562</v>
      </c>
      <c r="G8" s="193">
        <v>0.1124868282402529</v>
      </c>
      <c r="H8" s="191">
        <v>13666</v>
      </c>
      <c r="I8" s="228">
        <v>0.60001756234632952</v>
      </c>
      <c r="J8" s="190">
        <v>9110</v>
      </c>
      <c r="K8" s="193">
        <v>0.39998243765367053</v>
      </c>
      <c r="L8" s="191">
        <v>12564</v>
      </c>
      <c r="M8" s="228">
        <v>0.55163329820864071</v>
      </c>
      <c r="N8" s="190">
        <v>2024</v>
      </c>
      <c r="O8" s="228">
        <v>8.886547242711626E-2</v>
      </c>
      <c r="P8" s="190">
        <v>8188</v>
      </c>
      <c r="Q8" s="193">
        <v>0.35950122936424306</v>
      </c>
      <c r="R8" s="203"/>
      <c r="S8" s="253"/>
      <c r="T8" s="253"/>
      <c r="U8" s="52"/>
      <c r="X8" s="113"/>
      <c r="Y8" s="113"/>
      <c r="Z8" s="113"/>
      <c r="AA8" s="113"/>
    </row>
    <row r="9" spans="1:27" s="4" customFormat="1" ht="17.25" customHeight="1" x14ac:dyDescent="0.2">
      <c r="A9" s="269" t="s">
        <v>5</v>
      </c>
      <c r="B9" s="270"/>
      <c r="C9" s="9">
        <v>21244</v>
      </c>
      <c r="D9" s="198">
        <v>19104</v>
      </c>
      <c r="E9" s="228">
        <v>0.89926567501412158</v>
      </c>
      <c r="F9" s="200">
        <v>2140</v>
      </c>
      <c r="G9" s="193">
        <v>0.10073432498587837</v>
      </c>
      <c r="H9" s="191">
        <v>12539</v>
      </c>
      <c r="I9" s="228">
        <v>0.59023724345697604</v>
      </c>
      <c r="J9" s="190">
        <v>8705</v>
      </c>
      <c r="K9" s="193">
        <v>0.40976275654302391</v>
      </c>
      <c r="L9" s="191">
        <v>11569</v>
      </c>
      <c r="M9" s="228">
        <v>0.54457729241197517</v>
      </c>
      <c r="N9" s="190">
        <v>2042</v>
      </c>
      <c r="O9" s="228">
        <v>9.6121257766898893E-2</v>
      </c>
      <c r="P9" s="190">
        <v>7633</v>
      </c>
      <c r="Q9" s="193">
        <v>0.35930144982112594</v>
      </c>
      <c r="R9" s="203"/>
      <c r="S9" s="253"/>
      <c r="T9" s="253"/>
      <c r="U9" s="52"/>
      <c r="X9" s="113"/>
      <c r="Y9" s="113"/>
      <c r="Z9" s="113"/>
      <c r="AA9" s="113"/>
    </row>
    <row r="10" spans="1:27" s="4" customFormat="1" ht="17.25" customHeight="1" x14ac:dyDescent="0.2">
      <c r="A10" s="269" t="s">
        <v>6</v>
      </c>
      <c r="B10" s="270"/>
      <c r="C10" s="41">
        <v>20591</v>
      </c>
      <c r="D10" s="189">
        <v>18425</v>
      </c>
      <c r="E10" s="228">
        <v>0.89480841144189205</v>
      </c>
      <c r="F10" s="200">
        <v>2166</v>
      </c>
      <c r="G10" s="193">
        <v>0.10519158855810791</v>
      </c>
      <c r="H10" s="191">
        <v>12241</v>
      </c>
      <c r="I10" s="228">
        <v>0.59448302656500418</v>
      </c>
      <c r="J10" s="190">
        <v>8350</v>
      </c>
      <c r="K10" s="193">
        <v>0.40551697343499588</v>
      </c>
      <c r="L10" s="191">
        <v>10901</v>
      </c>
      <c r="M10" s="228">
        <v>0.52940605118741202</v>
      </c>
      <c r="N10" s="190">
        <v>1970</v>
      </c>
      <c r="O10" s="228">
        <v>9.5672866786460101E-2</v>
      </c>
      <c r="P10" s="190">
        <v>7720</v>
      </c>
      <c r="Q10" s="193">
        <v>0.37492108202612789</v>
      </c>
      <c r="R10" s="203"/>
      <c r="S10" s="253"/>
      <c r="T10" s="253"/>
      <c r="U10" s="52"/>
      <c r="X10" s="113"/>
      <c r="Y10" s="113"/>
      <c r="Z10" s="113"/>
      <c r="AA10" s="113"/>
    </row>
    <row r="11" spans="1:27" s="4" customFormat="1" ht="17.25" customHeight="1" x14ac:dyDescent="0.2">
      <c r="A11" s="269" t="s">
        <v>7</v>
      </c>
      <c r="B11" s="270"/>
      <c r="C11" s="41">
        <v>20279</v>
      </c>
      <c r="D11" s="189">
        <v>18224</v>
      </c>
      <c r="E11" s="228">
        <v>0.89866364219142958</v>
      </c>
      <c r="F11" s="200">
        <v>2055</v>
      </c>
      <c r="G11" s="193">
        <v>0.10133635780857045</v>
      </c>
      <c r="H11" s="191">
        <v>12104</v>
      </c>
      <c r="I11" s="228">
        <v>0.59687361309729281</v>
      </c>
      <c r="J11" s="190">
        <v>8175</v>
      </c>
      <c r="K11" s="193">
        <v>0.40312638690270725</v>
      </c>
      <c r="L11" s="191">
        <v>10748</v>
      </c>
      <c r="M11" s="228">
        <v>0.53000641057251341</v>
      </c>
      <c r="N11" s="190">
        <v>1899</v>
      </c>
      <c r="O11" s="228">
        <v>9.3643670792445385E-2</v>
      </c>
      <c r="P11" s="190">
        <v>7632</v>
      </c>
      <c r="Q11" s="193">
        <v>0.37634991863504119</v>
      </c>
      <c r="R11" s="203"/>
      <c r="S11" s="253"/>
      <c r="T11" s="253"/>
      <c r="U11" s="52"/>
      <c r="X11" s="113"/>
      <c r="Y11" s="113"/>
      <c r="Z11" s="113"/>
      <c r="AA11" s="113"/>
    </row>
    <row r="12" spans="1:27" s="4" customFormat="1" ht="17.25" customHeight="1" x14ac:dyDescent="0.2">
      <c r="A12" s="269" t="s">
        <v>8</v>
      </c>
      <c r="B12" s="270"/>
      <c r="C12" s="41">
        <v>20466</v>
      </c>
      <c r="D12" s="189">
        <v>18226</v>
      </c>
      <c r="E12" s="228">
        <v>0.8905501807876478</v>
      </c>
      <c r="F12" s="200">
        <v>2240</v>
      </c>
      <c r="G12" s="193">
        <v>0.1094498192123522</v>
      </c>
      <c r="H12" s="191">
        <v>12296</v>
      </c>
      <c r="I12" s="228">
        <v>0.60080132903351902</v>
      </c>
      <c r="J12" s="190">
        <v>8170</v>
      </c>
      <c r="K12" s="193">
        <v>0.39919867096648098</v>
      </c>
      <c r="L12" s="191">
        <v>10986</v>
      </c>
      <c r="M12" s="228">
        <v>0.53679272940486655</v>
      </c>
      <c r="N12" s="190">
        <v>1924</v>
      </c>
      <c r="O12" s="228">
        <v>9.4009576859181085E-2</v>
      </c>
      <c r="P12" s="190">
        <v>7556</v>
      </c>
      <c r="Q12" s="193">
        <v>0.36919769373595229</v>
      </c>
      <c r="R12" s="203"/>
      <c r="S12" s="253"/>
      <c r="T12" s="253"/>
      <c r="U12" s="52"/>
      <c r="X12" s="113"/>
      <c r="Y12" s="113"/>
      <c r="Z12" s="113"/>
      <c r="AA12" s="113"/>
    </row>
    <row r="13" spans="1:27" s="4" customFormat="1" ht="17.25" customHeight="1" x14ac:dyDescent="0.2">
      <c r="A13" s="269" t="s">
        <v>43</v>
      </c>
      <c r="B13" s="270"/>
      <c r="C13" s="41">
        <v>20347</v>
      </c>
      <c r="D13" s="189">
        <v>17986</v>
      </c>
      <c r="E13" s="228">
        <v>0.88396323782375785</v>
      </c>
      <c r="F13" s="200">
        <v>2361</v>
      </c>
      <c r="G13" s="193">
        <v>0.1160367621762422</v>
      </c>
      <c r="H13" s="191">
        <v>11952</v>
      </c>
      <c r="I13" s="228">
        <v>0.58740846316410278</v>
      </c>
      <c r="J13" s="190">
        <v>8395</v>
      </c>
      <c r="K13" s="193">
        <v>0.41259153683589717</v>
      </c>
      <c r="L13" s="191">
        <v>11072</v>
      </c>
      <c r="M13" s="228">
        <v>0.54415884405563475</v>
      </c>
      <c r="N13" s="190">
        <v>1902</v>
      </c>
      <c r="O13" s="228">
        <v>9.3478154027620775E-2</v>
      </c>
      <c r="P13" s="190">
        <v>7373</v>
      </c>
      <c r="Q13" s="193">
        <v>0.36236300191674448</v>
      </c>
      <c r="R13" s="203"/>
      <c r="S13" s="253"/>
      <c r="T13" s="253"/>
      <c r="U13" s="52"/>
      <c r="X13" s="113"/>
      <c r="Y13" s="113"/>
      <c r="Z13" s="113"/>
      <c r="AA13" s="113"/>
    </row>
    <row r="14" spans="1:27" s="4" customFormat="1" ht="17.25" customHeight="1" x14ac:dyDescent="0.2">
      <c r="A14" s="269" t="s">
        <v>51</v>
      </c>
      <c r="B14" s="270"/>
      <c r="C14" s="41">
        <v>21038</v>
      </c>
      <c r="D14" s="189">
        <v>18506</v>
      </c>
      <c r="E14" s="228">
        <v>0.8796463542161802</v>
      </c>
      <c r="F14" s="200">
        <v>2532</v>
      </c>
      <c r="G14" s="193">
        <v>0.12035364578381975</v>
      </c>
      <c r="H14" s="191">
        <v>12447</v>
      </c>
      <c r="I14" s="228">
        <v>0.59164369236619452</v>
      </c>
      <c r="J14" s="190">
        <v>8591</v>
      </c>
      <c r="K14" s="193">
        <v>0.40835630763380548</v>
      </c>
      <c r="L14" s="191">
        <v>11453</v>
      </c>
      <c r="M14" s="228">
        <v>0.54439585511930788</v>
      </c>
      <c r="N14" s="190">
        <v>1867</v>
      </c>
      <c r="O14" s="228">
        <v>8.8744177203156194E-2</v>
      </c>
      <c r="P14" s="190">
        <v>7718</v>
      </c>
      <c r="Q14" s="193">
        <v>0.36685996767753587</v>
      </c>
      <c r="R14" s="203"/>
      <c r="S14" s="253"/>
      <c r="T14" s="253"/>
      <c r="U14" s="52"/>
      <c r="X14" s="113"/>
      <c r="Y14" s="113"/>
      <c r="Z14" s="113"/>
      <c r="AA14" s="113"/>
    </row>
    <row r="15" spans="1:27" s="4" customFormat="1" ht="17.25" customHeight="1" x14ac:dyDescent="0.2">
      <c r="A15" s="269" t="s">
        <v>83</v>
      </c>
      <c r="B15" s="270"/>
      <c r="C15" s="41">
        <v>21274</v>
      </c>
      <c r="D15" s="189">
        <v>18696</v>
      </c>
      <c r="E15" s="228">
        <v>0.8788192159443452</v>
      </c>
      <c r="F15" s="200">
        <v>2578</v>
      </c>
      <c r="G15" s="193">
        <v>0.12118078405565479</v>
      </c>
      <c r="H15" s="191">
        <v>12569</v>
      </c>
      <c r="I15" s="228">
        <v>0.59081507943969169</v>
      </c>
      <c r="J15" s="190">
        <v>8705</v>
      </c>
      <c r="K15" s="193">
        <v>0.40918492056030836</v>
      </c>
      <c r="L15" s="191">
        <v>11684</v>
      </c>
      <c r="M15" s="228">
        <v>0.54921500423051617</v>
      </c>
      <c r="N15" s="190">
        <v>1989</v>
      </c>
      <c r="O15" s="228">
        <v>9.349440631757075E-2</v>
      </c>
      <c r="P15" s="190">
        <v>7601</v>
      </c>
      <c r="Q15" s="193">
        <v>0.35729058945191311</v>
      </c>
      <c r="R15" s="203"/>
      <c r="S15" s="253"/>
      <c r="T15" s="253"/>
      <c r="U15" s="52"/>
      <c r="W15" s="7"/>
      <c r="X15" s="113"/>
      <c r="Y15" s="113"/>
      <c r="Z15" s="113"/>
      <c r="AA15" s="113"/>
    </row>
    <row r="16" spans="1:27" s="4" customFormat="1" ht="17.25" customHeight="1" x14ac:dyDescent="0.2">
      <c r="A16" s="269" t="s">
        <v>99</v>
      </c>
      <c r="B16" s="270"/>
      <c r="C16" s="41">
        <v>21360</v>
      </c>
      <c r="D16" s="189">
        <v>18670</v>
      </c>
      <c r="E16" s="228">
        <v>0.87406367041198507</v>
      </c>
      <c r="F16" s="200">
        <v>2690</v>
      </c>
      <c r="G16" s="193">
        <v>0.12593632958801498</v>
      </c>
      <c r="H16" s="191">
        <v>12656</v>
      </c>
      <c r="I16" s="228">
        <v>0.59250936329588011</v>
      </c>
      <c r="J16" s="190">
        <v>8704</v>
      </c>
      <c r="K16" s="193">
        <v>0.40749063670411984</v>
      </c>
      <c r="L16" s="191">
        <v>11701</v>
      </c>
      <c r="M16" s="228">
        <v>0.54779962546816474</v>
      </c>
      <c r="N16" s="190">
        <v>2028</v>
      </c>
      <c r="O16" s="228">
        <v>9.4943820224719103E-2</v>
      </c>
      <c r="P16" s="190">
        <v>7631</v>
      </c>
      <c r="Q16" s="193">
        <v>0.35725655430711611</v>
      </c>
      <c r="R16" s="203"/>
      <c r="S16" s="253"/>
      <c r="T16" s="253"/>
      <c r="U16" s="52"/>
      <c r="X16" s="113"/>
      <c r="Y16" s="113"/>
      <c r="Z16" s="113"/>
      <c r="AA16" s="113"/>
    </row>
    <row r="17" spans="1:27" s="4" customFormat="1" ht="17.25" customHeight="1" thickBot="1" x14ac:dyDescent="0.25">
      <c r="A17" s="293" t="s">
        <v>106</v>
      </c>
      <c r="B17" s="294"/>
      <c r="C17" s="6">
        <v>21024</v>
      </c>
      <c r="D17" s="26">
        <v>18276</v>
      </c>
      <c r="E17" s="42">
        <f>D17/$C17</f>
        <v>0.86929223744292239</v>
      </c>
      <c r="F17" s="123">
        <v>2748</v>
      </c>
      <c r="G17" s="42">
        <f>F17/$C17</f>
        <v>0.13070776255707764</v>
      </c>
      <c r="H17" s="21">
        <v>12390</v>
      </c>
      <c r="I17" s="42">
        <f>H17/$C17</f>
        <v>0.58932648401826482</v>
      </c>
      <c r="J17" s="44">
        <f>C17-H17</f>
        <v>8634</v>
      </c>
      <c r="K17" s="42">
        <f>J17/$C17</f>
        <v>0.41067351598173518</v>
      </c>
      <c r="L17" s="21">
        <v>11425</v>
      </c>
      <c r="M17" s="42">
        <f>L17/$C17</f>
        <v>0.5434265601217656</v>
      </c>
      <c r="N17" s="44">
        <v>2018</v>
      </c>
      <c r="O17" s="42">
        <f>N17/$C17</f>
        <v>9.5985540334855401E-2</v>
      </c>
      <c r="P17" s="44">
        <v>7581</v>
      </c>
      <c r="Q17" s="50">
        <f>P17/$C17</f>
        <v>0.360587899543379</v>
      </c>
      <c r="R17" s="203"/>
      <c r="S17" s="253"/>
      <c r="T17" s="253"/>
      <c r="U17" s="52"/>
      <c r="X17" s="113"/>
      <c r="Y17" s="113"/>
      <c r="Z17" s="113"/>
      <c r="AA17" s="113"/>
    </row>
    <row r="18" spans="1:27" s="40" customFormat="1" ht="17.25" customHeight="1" x14ac:dyDescent="0.2">
      <c r="A18" s="295" t="s">
        <v>107</v>
      </c>
      <c r="B18" s="134" t="s">
        <v>53</v>
      </c>
      <c r="C18" s="192">
        <f>C17-C16</f>
        <v>-336</v>
      </c>
      <c r="D18" s="135">
        <f>D17-D16</f>
        <v>-394</v>
      </c>
      <c r="E18" s="161" t="s">
        <v>27</v>
      </c>
      <c r="F18" s="136">
        <f t="shared" ref="F18:P18" si="0">F17-F16</f>
        <v>58</v>
      </c>
      <c r="G18" s="180" t="s">
        <v>27</v>
      </c>
      <c r="H18" s="135">
        <f t="shared" si="0"/>
        <v>-266</v>
      </c>
      <c r="I18" s="181" t="s">
        <v>27</v>
      </c>
      <c r="J18" s="160">
        <f t="shared" si="0"/>
        <v>-70</v>
      </c>
      <c r="K18" s="180" t="s">
        <v>27</v>
      </c>
      <c r="L18" s="135">
        <f t="shared" si="0"/>
        <v>-276</v>
      </c>
      <c r="M18" s="181" t="s">
        <v>27</v>
      </c>
      <c r="N18" s="160">
        <f t="shared" si="0"/>
        <v>-10</v>
      </c>
      <c r="O18" s="181" t="s">
        <v>27</v>
      </c>
      <c r="P18" s="160">
        <f t="shared" si="0"/>
        <v>-50</v>
      </c>
      <c r="Q18" s="180" t="s">
        <v>27</v>
      </c>
      <c r="R18" s="203"/>
      <c r="X18" s="114"/>
      <c r="Y18" s="114"/>
      <c r="Z18" s="113"/>
      <c r="AA18" s="113"/>
    </row>
    <row r="19" spans="1:27" ht="17.25" customHeight="1" x14ac:dyDescent="0.25">
      <c r="A19" s="291"/>
      <c r="B19" s="129" t="s">
        <v>54</v>
      </c>
      <c r="C19" s="171">
        <f>C17/C16-1</f>
        <v>-1.5730337078651679E-2</v>
      </c>
      <c r="D19" s="131">
        <f t="shared" ref="D19:P19" si="1">D17/D16-1</f>
        <v>-2.1103374397429042E-2</v>
      </c>
      <c r="E19" s="158" t="s">
        <v>27</v>
      </c>
      <c r="F19" s="132">
        <f t="shared" si="1"/>
        <v>2.1561338289962872E-2</v>
      </c>
      <c r="G19" s="182" t="s">
        <v>27</v>
      </c>
      <c r="H19" s="131">
        <f t="shared" si="1"/>
        <v>-2.1017699115044253E-2</v>
      </c>
      <c r="I19" s="174" t="s">
        <v>27</v>
      </c>
      <c r="J19" s="157">
        <f t="shared" si="1"/>
        <v>-8.0422794117647189E-3</v>
      </c>
      <c r="K19" s="182" t="s">
        <v>27</v>
      </c>
      <c r="L19" s="131">
        <f t="shared" si="1"/>
        <v>-2.3587727544654324E-2</v>
      </c>
      <c r="M19" s="174" t="s">
        <v>27</v>
      </c>
      <c r="N19" s="157">
        <f t="shared" si="1"/>
        <v>-4.9309664694280331E-3</v>
      </c>
      <c r="O19" s="174" t="s">
        <v>27</v>
      </c>
      <c r="P19" s="157">
        <f t="shared" si="1"/>
        <v>-6.552221202987818E-3</v>
      </c>
      <c r="Q19" s="182" t="s">
        <v>27</v>
      </c>
      <c r="R19" s="203"/>
      <c r="X19" s="109"/>
      <c r="Y19" s="109"/>
      <c r="Z19" s="113"/>
      <c r="AA19" s="113"/>
    </row>
    <row r="20" spans="1:27" ht="17.25" customHeight="1" x14ac:dyDescent="0.25">
      <c r="A20" s="290" t="s">
        <v>108</v>
      </c>
      <c r="B20" s="137" t="s">
        <v>53</v>
      </c>
      <c r="C20" s="172">
        <f>C17-C12</f>
        <v>558</v>
      </c>
      <c r="D20" s="139">
        <f t="shared" ref="D20:P20" si="2">D17-D12</f>
        <v>50</v>
      </c>
      <c r="E20" s="155" t="s">
        <v>27</v>
      </c>
      <c r="F20" s="140">
        <f t="shared" si="2"/>
        <v>508</v>
      </c>
      <c r="G20" s="183" t="s">
        <v>27</v>
      </c>
      <c r="H20" s="139">
        <f t="shared" si="2"/>
        <v>94</v>
      </c>
      <c r="I20" s="175" t="s">
        <v>27</v>
      </c>
      <c r="J20" s="154">
        <f t="shared" si="2"/>
        <v>464</v>
      </c>
      <c r="K20" s="183" t="s">
        <v>27</v>
      </c>
      <c r="L20" s="139">
        <f t="shared" si="2"/>
        <v>439</v>
      </c>
      <c r="M20" s="175" t="s">
        <v>27</v>
      </c>
      <c r="N20" s="154">
        <f t="shared" si="2"/>
        <v>94</v>
      </c>
      <c r="O20" s="175" t="s">
        <v>27</v>
      </c>
      <c r="P20" s="154">
        <f t="shared" si="2"/>
        <v>25</v>
      </c>
      <c r="Q20" s="183" t="s">
        <v>27</v>
      </c>
      <c r="R20" s="203"/>
      <c r="X20" s="109"/>
      <c r="Y20" s="109"/>
      <c r="Z20" s="113"/>
      <c r="AA20" s="113"/>
    </row>
    <row r="21" spans="1:27" ht="17.25" customHeight="1" x14ac:dyDescent="0.25">
      <c r="A21" s="291"/>
      <c r="B21" s="129" t="s">
        <v>54</v>
      </c>
      <c r="C21" s="171">
        <f>C17/C12-1</f>
        <v>2.7264731750219928E-2</v>
      </c>
      <c r="D21" s="131">
        <f t="shared" ref="D21:P21" si="3">D17/D12-1</f>
        <v>2.7433336991111723E-3</v>
      </c>
      <c r="E21" s="158" t="s">
        <v>27</v>
      </c>
      <c r="F21" s="132">
        <f t="shared" si="3"/>
        <v>0.22678571428571437</v>
      </c>
      <c r="G21" s="182" t="s">
        <v>27</v>
      </c>
      <c r="H21" s="131">
        <f t="shared" si="3"/>
        <v>7.6447625243982742E-3</v>
      </c>
      <c r="I21" s="174" t="s">
        <v>27</v>
      </c>
      <c r="J21" s="157">
        <f t="shared" si="3"/>
        <v>5.6793145654834731E-2</v>
      </c>
      <c r="K21" s="182" t="s">
        <v>27</v>
      </c>
      <c r="L21" s="131">
        <f t="shared" si="3"/>
        <v>3.995994902603317E-2</v>
      </c>
      <c r="M21" s="174" t="s">
        <v>27</v>
      </c>
      <c r="N21" s="157">
        <f t="shared" si="3"/>
        <v>4.8856548856548887E-2</v>
      </c>
      <c r="O21" s="174" t="s">
        <v>27</v>
      </c>
      <c r="P21" s="157">
        <f t="shared" si="3"/>
        <v>3.3086289041821537E-3</v>
      </c>
      <c r="Q21" s="182" t="s">
        <v>27</v>
      </c>
      <c r="R21" s="203"/>
      <c r="X21" s="109"/>
      <c r="Y21" s="109"/>
      <c r="Z21" s="113"/>
      <c r="AA21" s="113"/>
    </row>
    <row r="22" spans="1:27" ht="17.25" customHeight="1" x14ac:dyDescent="0.25">
      <c r="A22" s="290" t="s">
        <v>109</v>
      </c>
      <c r="B22" s="137" t="s">
        <v>53</v>
      </c>
      <c r="C22" s="172">
        <f>C17-C7</f>
        <v>-2940</v>
      </c>
      <c r="D22" s="139">
        <f t="shared" ref="D22:P22" si="4">D17-D7</f>
        <v>-2788</v>
      </c>
      <c r="E22" s="155" t="s">
        <v>27</v>
      </c>
      <c r="F22" s="140">
        <f t="shared" si="4"/>
        <v>-152</v>
      </c>
      <c r="G22" s="183" t="s">
        <v>27</v>
      </c>
      <c r="H22" s="139">
        <f t="shared" si="4"/>
        <v>-2314</v>
      </c>
      <c r="I22" s="175" t="s">
        <v>27</v>
      </c>
      <c r="J22" s="154">
        <f t="shared" si="4"/>
        <v>-626</v>
      </c>
      <c r="K22" s="183" t="s">
        <v>27</v>
      </c>
      <c r="L22" s="139">
        <f t="shared" si="4"/>
        <v>-2263</v>
      </c>
      <c r="M22" s="175" t="s">
        <v>27</v>
      </c>
      <c r="N22" s="154">
        <f t="shared" si="4"/>
        <v>63</v>
      </c>
      <c r="O22" s="175" t="s">
        <v>27</v>
      </c>
      <c r="P22" s="154">
        <f t="shared" si="4"/>
        <v>-740</v>
      </c>
      <c r="Q22" s="183" t="s">
        <v>27</v>
      </c>
      <c r="R22" s="203"/>
      <c r="X22" s="109"/>
      <c r="Y22" s="109"/>
      <c r="Z22" s="113"/>
      <c r="AA22" s="113"/>
    </row>
    <row r="23" spans="1:27" ht="17.25" customHeight="1" thickBot="1" x14ac:dyDescent="0.3">
      <c r="A23" s="292"/>
      <c r="B23" s="142" t="s">
        <v>54</v>
      </c>
      <c r="C23" s="173">
        <f>C17/C7-1</f>
        <v>-0.12268402603905859</v>
      </c>
      <c r="D23" s="143">
        <f t="shared" ref="D23:P23" si="5">D17/D7-1</f>
        <v>-0.1323585263957463</v>
      </c>
      <c r="E23" s="165" t="s">
        <v>27</v>
      </c>
      <c r="F23" s="144">
        <f t="shared" si="5"/>
        <v>-5.2413793103448292E-2</v>
      </c>
      <c r="G23" s="184" t="s">
        <v>27</v>
      </c>
      <c r="H23" s="143">
        <f t="shared" si="5"/>
        <v>-0.15737214363438523</v>
      </c>
      <c r="I23" s="176" t="s">
        <v>27</v>
      </c>
      <c r="J23" s="167">
        <f t="shared" si="5"/>
        <v>-6.7602591792656597E-2</v>
      </c>
      <c r="K23" s="184" t="s">
        <v>27</v>
      </c>
      <c r="L23" s="143">
        <f t="shared" si="5"/>
        <v>-0.16532729398012858</v>
      </c>
      <c r="M23" s="176" t="s">
        <v>27</v>
      </c>
      <c r="N23" s="167">
        <f t="shared" si="5"/>
        <v>3.2225063938619014E-2</v>
      </c>
      <c r="O23" s="176" t="s">
        <v>27</v>
      </c>
      <c r="P23" s="167">
        <f t="shared" si="5"/>
        <v>-8.8931618795817791E-2</v>
      </c>
      <c r="Q23" s="184" t="s">
        <v>27</v>
      </c>
      <c r="R23" s="203"/>
      <c r="X23" s="109"/>
      <c r="Y23" s="109"/>
      <c r="Z23" s="113"/>
      <c r="AA23" s="113"/>
    </row>
    <row r="24" spans="1:27" ht="17.25" customHeight="1" x14ac:dyDescent="0.25">
      <c r="A24" s="212" t="s">
        <v>81</v>
      </c>
      <c r="X24" s="109"/>
      <c r="Y24" s="109"/>
      <c r="Z24" s="113"/>
      <c r="AA24" s="113"/>
    </row>
    <row r="25" spans="1:27" ht="17.25" customHeight="1" x14ac:dyDescent="0.25">
      <c r="A25" s="202" t="s">
        <v>86</v>
      </c>
      <c r="X25" s="109"/>
      <c r="Y25" s="109"/>
      <c r="Z25" s="113"/>
      <c r="AA25" s="113"/>
    </row>
    <row r="26" spans="1:27" ht="17.25" customHeight="1" x14ac:dyDescent="0.25">
      <c r="A26" s="212" t="s">
        <v>93</v>
      </c>
      <c r="X26" s="109"/>
      <c r="Y26" s="109"/>
      <c r="Z26" s="113"/>
      <c r="AA26" s="113"/>
    </row>
    <row r="27" spans="1:27" x14ac:dyDescent="0.2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27" x14ac:dyDescent="0.2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27" x14ac:dyDescent="0.2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27" x14ac:dyDescent="0.2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27" x14ac:dyDescent="0.2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27" x14ac:dyDescent="0.2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</sheetData>
  <mergeCells count="27">
    <mergeCell ref="A22:A23"/>
    <mergeCell ref="A15:B15"/>
    <mergeCell ref="A17:B17"/>
    <mergeCell ref="A18:A19"/>
    <mergeCell ref="A20:A21"/>
    <mergeCell ref="H5:I5"/>
    <mergeCell ref="A11:B11"/>
    <mergeCell ref="A12:B12"/>
    <mergeCell ref="A13:B13"/>
    <mergeCell ref="A14:B14"/>
    <mergeCell ref="A7:B7"/>
    <mergeCell ref="J5:K5"/>
    <mergeCell ref="A16:B16"/>
    <mergeCell ref="L5:M5"/>
    <mergeCell ref="N5:O5"/>
    <mergeCell ref="P5:Q5"/>
    <mergeCell ref="A8:B8"/>
    <mergeCell ref="A9:B9"/>
    <mergeCell ref="A10:B10"/>
    <mergeCell ref="A3:B6"/>
    <mergeCell ref="C3:Q3"/>
    <mergeCell ref="C4:C6"/>
    <mergeCell ref="D4:G4"/>
    <mergeCell ref="H4:K4"/>
    <mergeCell ref="L4:Q4"/>
    <mergeCell ref="D5:E5"/>
    <mergeCell ref="F5:G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Q23" unlockedFormula="1"/>
    <ignoredError sqref="J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/>
  </sheetViews>
  <sheetFormatPr defaultColWidth="9.140625" defaultRowHeight="15" x14ac:dyDescent="0.25"/>
  <cols>
    <col min="1" max="1" width="12.85546875" style="34" customWidth="1"/>
    <col min="2" max="4" width="5.7109375" style="34" customWidth="1"/>
    <col min="5" max="5" width="7.140625" style="34" customWidth="1"/>
    <col min="6" max="8" width="6.42578125" style="34" customWidth="1"/>
    <col min="9" max="9" width="6" style="34" customWidth="1"/>
    <col min="10" max="10" width="5.42578125" style="34" customWidth="1"/>
    <col min="11" max="11" width="7.140625" style="34" customWidth="1"/>
    <col min="12" max="14" width="6.42578125" style="34" customWidth="1"/>
    <col min="15" max="16" width="5.42578125" style="34" customWidth="1"/>
    <col min="17" max="20" width="6.42578125" style="34" customWidth="1"/>
    <col min="21" max="16384" width="9.140625" style="34"/>
  </cols>
  <sheetData>
    <row r="1" spans="1:20" s="8" customFormat="1" ht="17.25" customHeight="1" x14ac:dyDescent="0.2">
      <c r="A1" s="39" t="s">
        <v>122</v>
      </c>
      <c r="B1" s="39"/>
      <c r="N1" s="121"/>
    </row>
    <row r="2" spans="1:20" s="32" customFormat="1" ht="17.25" customHeight="1" thickBot="1" x14ac:dyDescent="0.3">
      <c r="A2" s="53" t="s">
        <v>55</v>
      </c>
      <c r="I2" s="32" t="s">
        <v>0</v>
      </c>
    </row>
    <row r="3" spans="1:20" ht="17.25" customHeight="1" x14ac:dyDescent="0.25">
      <c r="A3" s="279" t="s">
        <v>57</v>
      </c>
      <c r="B3" s="280"/>
      <c r="C3" s="348" t="s">
        <v>73</v>
      </c>
      <c r="D3" s="349"/>
      <c r="E3" s="349"/>
      <c r="F3" s="349"/>
      <c r="G3" s="349"/>
      <c r="H3" s="350"/>
      <c r="I3" s="359" t="s">
        <v>74</v>
      </c>
      <c r="J3" s="360"/>
      <c r="K3" s="360"/>
      <c r="L3" s="360"/>
      <c r="M3" s="360"/>
      <c r="N3" s="361"/>
      <c r="O3" s="348" t="s">
        <v>75</v>
      </c>
      <c r="P3" s="349"/>
      <c r="Q3" s="349"/>
      <c r="R3" s="349"/>
      <c r="S3" s="349"/>
      <c r="T3" s="350"/>
    </row>
    <row r="4" spans="1:20" ht="17.25" customHeight="1" x14ac:dyDescent="0.25">
      <c r="A4" s="281"/>
      <c r="B4" s="282"/>
      <c r="C4" s="362" t="s">
        <v>30</v>
      </c>
      <c r="D4" s="351" t="s">
        <v>101</v>
      </c>
      <c r="E4" s="354" t="s">
        <v>28</v>
      </c>
      <c r="F4" s="355"/>
      <c r="G4" s="355"/>
      <c r="H4" s="356"/>
      <c r="I4" s="362" t="s">
        <v>30</v>
      </c>
      <c r="J4" s="351" t="s">
        <v>101</v>
      </c>
      <c r="K4" s="354" t="s">
        <v>28</v>
      </c>
      <c r="L4" s="355"/>
      <c r="M4" s="355"/>
      <c r="N4" s="356"/>
      <c r="O4" s="362" t="s">
        <v>30</v>
      </c>
      <c r="P4" s="351" t="s">
        <v>101</v>
      </c>
      <c r="Q4" s="354" t="s">
        <v>28</v>
      </c>
      <c r="R4" s="355"/>
      <c r="S4" s="355"/>
      <c r="T4" s="356"/>
    </row>
    <row r="5" spans="1:20" ht="17.25" customHeight="1" x14ac:dyDescent="0.25">
      <c r="A5" s="281"/>
      <c r="B5" s="282"/>
      <c r="C5" s="363"/>
      <c r="D5" s="352"/>
      <c r="E5" s="357" t="s">
        <v>1</v>
      </c>
      <c r="F5" s="305" t="s">
        <v>68</v>
      </c>
      <c r="G5" s="306"/>
      <c r="H5" s="307"/>
      <c r="I5" s="363"/>
      <c r="J5" s="352"/>
      <c r="K5" s="357" t="s">
        <v>1</v>
      </c>
      <c r="L5" s="305" t="s">
        <v>68</v>
      </c>
      <c r="M5" s="306"/>
      <c r="N5" s="307"/>
      <c r="O5" s="363"/>
      <c r="P5" s="352"/>
      <c r="Q5" s="357" t="s">
        <v>1</v>
      </c>
      <c r="R5" s="305" t="s">
        <v>68</v>
      </c>
      <c r="S5" s="306"/>
      <c r="T5" s="307"/>
    </row>
    <row r="6" spans="1:20" ht="17.25" customHeight="1" thickBot="1" x14ac:dyDescent="0.3">
      <c r="A6" s="283"/>
      <c r="B6" s="284"/>
      <c r="C6" s="364"/>
      <c r="D6" s="353"/>
      <c r="E6" s="358"/>
      <c r="F6" s="177" t="s">
        <v>69</v>
      </c>
      <c r="G6" s="177" t="s">
        <v>70</v>
      </c>
      <c r="H6" s="178" t="s">
        <v>71</v>
      </c>
      <c r="I6" s="364"/>
      <c r="J6" s="353"/>
      <c r="K6" s="358"/>
      <c r="L6" s="177" t="s">
        <v>69</v>
      </c>
      <c r="M6" s="177" t="s">
        <v>70</v>
      </c>
      <c r="N6" s="178" t="s">
        <v>71</v>
      </c>
      <c r="O6" s="364"/>
      <c r="P6" s="353"/>
      <c r="Q6" s="358"/>
      <c r="R6" s="177" t="s">
        <v>69</v>
      </c>
      <c r="S6" s="177" t="s">
        <v>70</v>
      </c>
      <c r="T6" s="178" t="s">
        <v>71</v>
      </c>
    </row>
    <row r="7" spans="1:20" s="4" customFormat="1" ht="17.25" customHeight="1" x14ac:dyDescent="0.25">
      <c r="A7" s="346" t="s">
        <v>4</v>
      </c>
      <c r="B7" s="347"/>
      <c r="C7" s="197">
        <v>280</v>
      </c>
      <c r="D7" s="46">
        <v>4194.6099999999997</v>
      </c>
      <c r="E7" s="81">
        <v>114930</v>
      </c>
      <c r="F7" s="81">
        <v>44587</v>
      </c>
      <c r="G7" s="81">
        <v>11125</v>
      </c>
      <c r="H7" s="81">
        <v>59218</v>
      </c>
      <c r="I7" s="20">
        <v>69</v>
      </c>
      <c r="J7" s="46">
        <v>525.42999999999995</v>
      </c>
      <c r="K7" s="81">
        <v>9429</v>
      </c>
      <c r="L7" s="81">
        <v>3057</v>
      </c>
      <c r="M7" s="81">
        <v>1269</v>
      </c>
      <c r="N7" s="81">
        <v>5103</v>
      </c>
      <c r="O7" s="20">
        <v>20</v>
      </c>
      <c r="P7" s="46">
        <v>255.25</v>
      </c>
      <c r="Q7" s="81">
        <v>6654</v>
      </c>
      <c r="R7" s="81">
        <v>1725</v>
      </c>
      <c r="S7" s="81">
        <v>417</v>
      </c>
      <c r="T7" s="102">
        <v>4512</v>
      </c>
    </row>
    <row r="8" spans="1:20" s="4" customFormat="1" ht="17.25" customHeight="1" x14ac:dyDescent="0.25">
      <c r="A8" s="269" t="s">
        <v>5</v>
      </c>
      <c r="B8" s="270"/>
      <c r="C8" s="197">
        <v>279</v>
      </c>
      <c r="D8" s="46">
        <v>4111.97</v>
      </c>
      <c r="E8" s="81">
        <v>112477</v>
      </c>
      <c r="F8" s="81">
        <v>43194</v>
      </c>
      <c r="G8" s="81">
        <v>10978</v>
      </c>
      <c r="H8" s="81">
        <v>58305</v>
      </c>
      <c r="I8" s="20">
        <v>67</v>
      </c>
      <c r="J8" s="46">
        <v>529.01</v>
      </c>
      <c r="K8" s="81">
        <v>9247</v>
      </c>
      <c r="L8" s="81">
        <v>2769</v>
      </c>
      <c r="M8" s="81">
        <v>1246</v>
      </c>
      <c r="N8" s="81">
        <v>5232</v>
      </c>
      <c r="O8" s="20">
        <v>20</v>
      </c>
      <c r="P8" s="46">
        <v>256.76</v>
      </c>
      <c r="Q8" s="81">
        <v>6803</v>
      </c>
      <c r="R8" s="81">
        <v>1771</v>
      </c>
      <c r="S8" s="81">
        <v>424</v>
      </c>
      <c r="T8" s="102">
        <v>4608</v>
      </c>
    </row>
    <row r="9" spans="1:20" s="4" customFormat="1" ht="17.25" customHeight="1" x14ac:dyDescent="0.25">
      <c r="A9" s="269" t="s">
        <v>6</v>
      </c>
      <c r="B9" s="270"/>
      <c r="C9" s="197">
        <v>278</v>
      </c>
      <c r="D9" s="46">
        <v>4043.19</v>
      </c>
      <c r="E9" s="81">
        <v>111016</v>
      </c>
      <c r="F9" s="81">
        <v>42545</v>
      </c>
      <c r="G9" s="81">
        <v>10844</v>
      </c>
      <c r="H9" s="81">
        <v>57627</v>
      </c>
      <c r="I9" s="20">
        <v>68</v>
      </c>
      <c r="J9" s="46">
        <v>547</v>
      </c>
      <c r="K9" s="81">
        <v>9659</v>
      </c>
      <c r="L9" s="81">
        <v>2744</v>
      </c>
      <c r="M9" s="81">
        <v>1308</v>
      </c>
      <c r="N9" s="81">
        <v>5607</v>
      </c>
      <c r="O9" s="20">
        <v>20</v>
      </c>
      <c r="P9" s="46">
        <v>257.27999999999997</v>
      </c>
      <c r="Q9" s="81">
        <v>6991</v>
      </c>
      <c r="R9" s="81">
        <v>1849</v>
      </c>
      <c r="S9" s="81">
        <v>445</v>
      </c>
      <c r="T9" s="102">
        <v>4697</v>
      </c>
    </row>
    <row r="10" spans="1:20" s="4" customFormat="1" ht="17.25" customHeight="1" x14ac:dyDescent="0.25">
      <c r="A10" s="269" t="s">
        <v>7</v>
      </c>
      <c r="B10" s="270"/>
      <c r="C10" s="197">
        <v>277</v>
      </c>
      <c r="D10" s="46">
        <v>4013.2999999999993</v>
      </c>
      <c r="E10" s="82">
        <v>110821</v>
      </c>
      <c r="F10" s="82">
        <v>42745</v>
      </c>
      <c r="G10" s="82">
        <v>10804</v>
      </c>
      <c r="H10" s="82">
        <v>57272</v>
      </c>
      <c r="I10" s="20">
        <v>65</v>
      </c>
      <c r="J10" s="46">
        <v>558.93000000000006</v>
      </c>
      <c r="K10" s="82">
        <v>10158</v>
      </c>
      <c r="L10" s="82">
        <v>2895</v>
      </c>
      <c r="M10" s="82">
        <v>1416</v>
      </c>
      <c r="N10" s="82">
        <v>5847</v>
      </c>
      <c r="O10" s="20">
        <v>20</v>
      </c>
      <c r="P10" s="46">
        <v>258.68</v>
      </c>
      <c r="Q10" s="82">
        <v>7066</v>
      </c>
      <c r="R10" s="82">
        <v>1876</v>
      </c>
      <c r="S10" s="82">
        <v>470</v>
      </c>
      <c r="T10" s="103">
        <v>4720</v>
      </c>
    </row>
    <row r="11" spans="1:20" s="4" customFormat="1" ht="17.25" customHeight="1" x14ac:dyDescent="0.25">
      <c r="A11" s="269" t="s">
        <v>8</v>
      </c>
      <c r="B11" s="270"/>
      <c r="C11" s="197">
        <v>274</v>
      </c>
      <c r="D11" s="46">
        <v>3999.83</v>
      </c>
      <c r="E11" s="82">
        <v>111005</v>
      </c>
      <c r="F11" s="82">
        <v>43212</v>
      </c>
      <c r="G11" s="82">
        <v>10859</v>
      </c>
      <c r="H11" s="82">
        <v>56934</v>
      </c>
      <c r="I11" s="20">
        <v>65</v>
      </c>
      <c r="J11" s="46">
        <v>579.01</v>
      </c>
      <c r="K11" s="82">
        <v>10856</v>
      </c>
      <c r="L11" s="82">
        <v>3079</v>
      </c>
      <c r="M11" s="82">
        <v>1542</v>
      </c>
      <c r="N11" s="82">
        <v>6235</v>
      </c>
      <c r="O11" s="20">
        <v>20</v>
      </c>
      <c r="P11" s="46">
        <v>259.76</v>
      </c>
      <c r="Q11" s="82">
        <v>7133</v>
      </c>
      <c r="R11" s="82">
        <v>1847</v>
      </c>
      <c r="S11" s="82">
        <v>478</v>
      </c>
      <c r="T11" s="103">
        <v>4808</v>
      </c>
    </row>
    <row r="12" spans="1:20" s="4" customFormat="1" ht="17.25" customHeight="1" x14ac:dyDescent="0.25">
      <c r="A12" s="269" t="s">
        <v>43</v>
      </c>
      <c r="B12" s="270"/>
      <c r="C12" s="197">
        <v>274</v>
      </c>
      <c r="D12" s="46">
        <v>3992.6599999999994</v>
      </c>
      <c r="E12" s="82">
        <v>110944</v>
      </c>
      <c r="F12" s="82">
        <v>43374</v>
      </c>
      <c r="G12" s="82">
        <v>10778</v>
      </c>
      <c r="H12" s="82">
        <v>56792</v>
      </c>
      <c r="I12" s="20">
        <v>64</v>
      </c>
      <c r="J12" s="46">
        <v>595.93000000000006</v>
      </c>
      <c r="K12" s="82">
        <v>11439</v>
      </c>
      <c r="L12" s="82">
        <v>3138</v>
      </c>
      <c r="M12" s="82">
        <v>1688</v>
      </c>
      <c r="N12" s="82">
        <v>6613</v>
      </c>
      <c r="O12" s="20">
        <v>20</v>
      </c>
      <c r="P12" s="46">
        <v>260.63</v>
      </c>
      <c r="Q12" s="82">
        <v>7171</v>
      </c>
      <c r="R12" s="82">
        <v>1827</v>
      </c>
      <c r="S12" s="82">
        <v>490</v>
      </c>
      <c r="T12" s="103">
        <v>4854</v>
      </c>
    </row>
    <row r="13" spans="1:20" s="4" customFormat="1" ht="17.25" customHeight="1" x14ac:dyDescent="0.25">
      <c r="A13" s="269" t="s">
        <v>51</v>
      </c>
      <c r="B13" s="270"/>
      <c r="C13" s="197">
        <v>272</v>
      </c>
      <c r="D13" s="46">
        <v>3988.67</v>
      </c>
      <c r="E13" s="82">
        <v>110972</v>
      </c>
      <c r="F13" s="82">
        <v>43443</v>
      </c>
      <c r="G13" s="82">
        <v>10819</v>
      </c>
      <c r="H13" s="82">
        <v>56710</v>
      </c>
      <c r="I13" s="20">
        <v>63</v>
      </c>
      <c r="J13" s="46">
        <v>618.99</v>
      </c>
      <c r="K13" s="82">
        <v>12005</v>
      </c>
      <c r="L13" s="82">
        <v>3238</v>
      </c>
      <c r="M13" s="82">
        <v>1801</v>
      </c>
      <c r="N13" s="82">
        <v>6966</v>
      </c>
      <c r="O13" s="20">
        <v>20</v>
      </c>
      <c r="P13" s="46">
        <v>258.98</v>
      </c>
      <c r="Q13" s="82">
        <v>7156</v>
      </c>
      <c r="R13" s="82">
        <v>1780</v>
      </c>
      <c r="S13" s="82">
        <v>498</v>
      </c>
      <c r="T13" s="103">
        <v>4878</v>
      </c>
    </row>
    <row r="14" spans="1:20" s="4" customFormat="1" ht="17.25" customHeight="1" x14ac:dyDescent="0.25">
      <c r="A14" s="269" t="s">
        <v>83</v>
      </c>
      <c r="B14" s="270"/>
      <c r="C14" s="197">
        <v>272</v>
      </c>
      <c r="D14" s="46">
        <v>3991.27</v>
      </c>
      <c r="E14" s="82">
        <v>111187</v>
      </c>
      <c r="F14" s="82">
        <v>43620</v>
      </c>
      <c r="G14" s="82">
        <v>10957</v>
      </c>
      <c r="H14" s="82">
        <v>56610</v>
      </c>
      <c r="I14" s="20">
        <v>63</v>
      </c>
      <c r="J14" s="46">
        <v>646.01</v>
      </c>
      <c r="K14" s="82">
        <v>12440</v>
      </c>
      <c r="L14" s="82">
        <v>3304</v>
      </c>
      <c r="M14" s="82">
        <v>1908</v>
      </c>
      <c r="N14" s="82">
        <v>7228</v>
      </c>
      <c r="O14" s="20">
        <v>20</v>
      </c>
      <c r="P14" s="46">
        <v>257</v>
      </c>
      <c r="Q14" s="82">
        <v>7098</v>
      </c>
      <c r="R14" s="82">
        <v>1718</v>
      </c>
      <c r="S14" s="82">
        <v>503</v>
      </c>
      <c r="T14" s="103">
        <v>4877</v>
      </c>
    </row>
    <row r="15" spans="1:20" s="4" customFormat="1" ht="17.25" customHeight="1" x14ac:dyDescent="0.25">
      <c r="A15" s="269" t="s">
        <v>99</v>
      </c>
      <c r="B15" s="270"/>
      <c r="C15" s="197">
        <v>271</v>
      </c>
      <c r="D15" s="46">
        <v>4002.12</v>
      </c>
      <c r="E15" s="82">
        <v>111599</v>
      </c>
      <c r="F15" s="82">
        <v>43865</v>
      </c>
      <c r="G15" s="82">
        <v>10949</v>
      </c>
      <c r="H15" s="82">
        <v>56785</v>
      </c>
      <c r="I15" s="20">
        <v>63</v>
      </c>
      <c r="J15" s="46">
        <v>659</v>
      </c>
      <c r="K15" s="82">
        <v>13021</v>
      </c>
      <c r="L15" s="82">
        <v>3669</v>
      </c>
      <c r="M15" s="82">
        <v>1916</v>
      </c>
      <c r="N15" s="82">
        <v>7436</v>
      </c>
      <c r="O15" s="20">
        <v>20</v>
      </c>
      <c r="P15" s="46">
        <v>260</v>
      </c>
      <c r="Q15" s="82">
        <v>7179</v>
      </c>
      <c r="R15" s="82">
        <v>1807</v>
      </c>
      <c r="S15" s="82">
        <v>496</v>
      </c>
      <c r="T15" s="103">
        <v>4876</v>
      </c>
    </row>
    <row r="16" spans="1:20" s="4" customFormat="1" ht="17.25" customHeight="1" x14ac:dyDescent="0.25">
      <c r="A16" s="269" t="s">
        <v>106</v>
      </c>
      <c r="B16" s="270"/>
      <c r="C16" s="197">
        <v>275</v>
      </c>
      <c r="D16" s="46">
        <v>4030</v>
      </c>
      <c r="E16" s="82">
        <v>112311</v>
      </c>
      <c r="F16" s="82">
        <v>44513</v>
      </c>
      <c r="G16" s="82">
        <v>10999</v>
      </c>
      <c r="H16" s="82">
        <v>56799</v>
      </c>
      <c r="I16" s="20">
        <v>68</v>
      </c>
      <c r="J16" s="46">
        <v>675.01</v>
      </c>
      <c r="K16" s="82">
        <v>13773</v>
      </c>
      <c r="L16" s="82">
        <v>4196</v>
      </c>
      <c r="M16" s="82">
        <v>1996</v>
      </c>
      <c r="N16" s="82">
        <v>7581</v>
      </c>
      <c r="O16" s="20">
        <v>20</v>
      </c>
      <c r="P16" s="46">
        <v>262</v>
      </c>
      <c r="Q16" s="82">
        <v>7237</v>
      </c>
      <c r="R16" s="82">
        <v>1845</v>
      </c>
      <c r="S16" s="82">
        <v>506</v>
      </c>
      <c r="T16" s="103">
        <v>4886</v>
      </c>
    </row>
    <row r="17" spans="1:20" s="4" customFormat="1" ht="17.25" customHeight="1" thickBot="1" x14ac:dyDescent="0.3">
      <c r="A17" s="293" t="s">
        <v>118</v>
      </c>
      <c r="B17" s="294"/>
      <c r="C17" s="116">
        <v>276</v>
      </c>
      <c r="D17" s="116">
        <v>4058</v>
      </c>
      <c r="E17" s="117">
        <v>113740</v>
      </c>
      <c r="F17" s="117">
        <v>45478</v>
      </c>
      <c r="G17" s="117">
        <v>11014</v>
      </c>
      <c r="H17" s="117">
        <v>57248</v>
      </c>
      <c r="I17" s="47">
        <v>74</v>
      </c>
      <c r="J17" s="48">
        <v>703.94</v>
      </c>
      <c r="K17" s="10">
        <v>14804</v>
      </c>
      <c r="L17" s="10">
        <v>5037</v>
      </c>
      <c r="M17" s="10">
        <v>2089</v>
      </c>
      <c r="N17" s="10">
        <v>7678</v>
      </c>
      <c r="O17" s="47">
        <v>20</v>
      </c>
      <c r="P17" s="48">
        <v>266</v>
      </c>
      <c r="Q17" s="10">
        <v>7385</v>
      </c>
      <c r="R17" s="10">
        <v>1954</v>
      </c>
      <c r="S17" s="10">
        <v>520</v>
      </c>
      <c r="T17" s="104">
        <v>4911</v>
      </c>
    </row>
    <row r="18" spans="1:20" s="40" customFormat="1" ht="17.25" customHeight="1" x14ac:dyDescent="0.2">
      <c r="A18" s="295" t="s">
        <v>115</v>
      </c>
      <c r="B18" s="134" t="s">
        <v>53</v>
      </c>
      <c r="C18" s="126">
        <f t="shared" ref="C18:T18" si="0">C17-C16</f>
        <v>1</v>
      </c>
      <c r="D18" s="127">
        <f t="shared" si="0"/>
        <v>28</v>
      </c>
      <c r="E18" s="127">
        <f t="shared" si="0"/>
        <v>1429</v>
      </c>
      <c r="F18" s="127">
        <f t="shared" si="0"/>
        <v>965</v>
      </c>
      <c r="G18" s="127">
        <f t="shared" si="0"/>
        <v>15</v>
      </c>
      <c r="H18" s="127">
        <f t="shared" si="0"/>
        <v>449</v>
      </c>
      <c r="I18" s="126">
        <f t="shared" si="0"/>
        <v>6</v>
      </c>
      <c r="J18" s="127">
        <f t="shared" si="0"/>
        <v>28.930000000000064</v>
      </c>
      <c r="K18" s="127">
        <f t="shared" si="0"/>
        <v>1031</v>
      </c>
      <c r="L18" s="127">
        <f t="shared" si="0"/>
        <v>841</v>
      </c>
      <c r="M18" s="127">
        <f t="shared" si="0"/>
        <v>93</v>
      </c>
      <c r="N18" s="127">
        <f t="shared" si="0"/>
        <v>97</v>
      </c>
      <c r="O18" s="126">
        <f t="shared" si="0"/>
        <v>0</v>
      </c>
      <c r="P18" s="127">
        <f t="shared" si="0"/>
        <v>4</v>
      </c>
      <c r="Q18" s="127">
        <f t="shared" si="0"/>
        <v>148</v>
      </c>
      <c r="R18" s="127">
        <f t="shared" si="0"/>
        <v>109</v>
      </c>
      <c r="S18" s="127">
        <f t="shared" si="0"/>
        <v>14</v>
      </c>
      <c r="T18" s="128">
        <f t="shared" si="0"/>
        <v>25</v>
      </c>
    </row>
    <row r="19" spans="1:20" ht="17.25" customHeight="1" x14ac:dyDescent="0.25">
      <c r="A19" s="291"/>
      <c r="B19" s="129" t="s">
        <v>54</v>
      </c>
      <c r="C19" s="131">
        <f>C17/C16-1</f>
        <v>3.6363636363636598E-3</v>
      </c>
      <c r="D19" s="132">
        <f>D17/D16-1</f>
        <v>6.9478908188584931E-3</v>
      </c>
      <c r="E19" s="132">
        <f>E17/E16-1</f>
        <v>1.2723597866638237E-2</v>
      </c>
      <c r="F19" s="132">
        <f t="shared" ref="F19:K19" si="1">F17/F16-1</f>
        <v>2.1679060049873078E-2</v>
      </c>
      <c r="G19" s="132">
        <f t="shared" si="1"/>
        <v>1.3637603418492628E-3</v>
      </c>
      <c r="H19" s="132">
        <f t="shared" si="1"/>
        <v>7.9050687512103313E-3</v>
      </c>
      <c r="I19" s="131">
        <f t="shared" si="1"/>
        <v>8.8235294117646967E-2</v>
      </c>
      <c r="J19" s="132">
        <f t="shared" si="1"/>
        <v>4.2858624316676863E-2</v>
      </c>
      <c r="K19" s="132">
        <f t="shared" si="1"/>
        <v>7.4856603499600771E-2</v>
      </c>
      <c r="L19" s="132">
        <f t="shared" ref="L19:T19" si="2">L17/L16-1</f>
        <v>0.20042897998093423</v>
      </c>
      <c r="M19" s="132">
        <f t="shared" si="2"/>
        <v>4.6593186372745565E-2</v>
      </c>
      <c r="N19" s="132">
        <f t="shared" si="2"/>
        <v>1.2795145759134652E-2</v>
      </c>
      <c r="O19" s="131">
        <f t="shared" si="2"/>
        <v>0</v>
      </c>
      <c r="P19" s="132">
        <f t="shared" si="2"/>
        <v>1.5267175572519109E-2</v>
      </c>
      <c r="Q19" s="132">
        <f t="shared" si="2"/>
        <v>2.0450462898991217E-2</v>
      </c>
      <c r="R19" s="132">
        <f t="shared" si="2"/>
        <v>5.9078590785907936E-2</v>
      </c>
      <c r="S19" s="132">
        <f t="shared" si="2"/>
        <v>2.7667984189723382E-2</v>
      </c>
      <c r="T19" s="133">
        <f t="shared" si="2"/>
        <v>5.1166598444536415E-3</v>
      </c>
    </row>
    <row r="20" spans="1:20" ht="17.25" customHeight="1" x14ac:dyDescent="0.25">
      <c r="A20" s="290" t="s">
        <v>116</v>
      </c>
      <c r="B20" s="137" t="s">
        <v>53</v>
      </c>
      <c r="C20" s="139">
        <f>C17-C12</f>
        <v>2</v>
      </c>
      <c r="D20" s="140">
        <f>D17-D12</f>
        <v>65.3400000000006</v>
      </c>
      <c r="E20" s="140">
        <f>E17-E12</f>
        <v>2796</v>
      </c>
      <c r="F20" s="140">
        <f t="shared" ref="F20:K20" si="3">F17-F12</f>
        <v>2104</v>
      </c>
      <c r="G20" s="140">
        <f t="shared" si="3"/>
        <v>236</v>
      </c>
      <c r="H20" s="140">
        <f t="shared" si="3"/>
        <v>456</v>
      </c>
      <c r="I20" s="139">
        <f t="shared" si="3"/>
        <v>10</v>
      </c>
      <c r="J20" s="140">
        <f t="shared" si="3"/>
        <v>108.00999999999999</v>
      </c>
      <c r="K20" s="140">
        <f t="shared" si="3"/>
        <v>3365</v>
      </c>
      <c r="L20" s="140">
        <f t="shared" ref="L20:T20" si="4">L17-L12</f>
        <v>1899</v>
      </c>
      <c r="M20" s="140">
        <f t="shared" si="4"/>
        <v>401</v>
      </c>
      <c r="N20" s="140">
        <f t="shared" si="4"/>
        <v>1065</v>
      </c>
      <c r="O20" s="139">
        <f t="shared" si="4"/>
        <v>0</v>
      </c>
      <c r="P20" s="140">
        <f t="shared" si="4"/>
        <v>5.3700000000000045</v>
      </c>
      <c r="Q20" s="140">
        <f t="shared" si="4"/>
        <v>214</v>
      </c>
      <c r="R20" s="140">
        <f t="shared" si="4"/>
        <v>127</v>
      </c>
      <c r="S20" s="140">
        <f t="shared" si="4"/>
        <v>30</v>
      </c>
      <c r="T20" s="141">
        <f t="shared" si="4"/>
        <v>57</v>
      </c>
    </row>
    <row r="21" spans="1:20" ht="17.25" customHeight="1" x14ac:dyDescent="0.25">
      <c r="A21" s="291"/>
      <c r="B21" s="129" t="s">
        <v>54</v>
      </c>
      <c r="C21" s="131">
        <f>C17/C12-1</f>
        <v>7.2992700729928028E-3</v>
      </c>
      <c r="D21" s="132">
        <f>D17/D12-1</f>
        <v>1.6365029829737754E-2</v>
      </c>
      <c r="E21" s="132">
        <f>E17/E12-1</f>
        <v>2.520190366310926E-2</v>
      </c>
      <c r="F21" s="132">
        <f t="shared" ref="F21:K21" si="5">F17/F12-1</f>
        <v>4.850832295845442E-2</v>
      </c>
      <c r="G21" s="132">
        <f t="shared" si="5"/>
        <v>2.1896455743180443E-2</v>
      </c>
      <c r="H21" s="132">
        <f t="shared" si="5"/>
        <v>8.0292999013946709E-3</v>
      </c>
      <c r="I21" s="131">
        <f t="shared" si="5"/>
        <v>0.15625</v>
      </c>
      <c r="J21" s="132">
        <f t="shared" si="5"/>
        <v>0.1812461195106807</v>
      </c>
      <c r="K21" s="132">
        <f t="shared" si="5"/>
        <v>0.29416907072296539</v>
      </c>
      <c r="L21" s="132">
        <f t="shared" ref="L21:T21" si="6">L17/L12-1</f>
        <v>0.60516252390057357</v>
      </c>
      <c r="M21" s="132">
        <f t="shared" si="6"/>
        <v>0.23755924170616116</v>
      </c>
      <c r="N21" s="132">
        <f t="shared" si="6"/>
        <v>0.16104642371087263</v>
      </c>
      <c r="O21" s="131">
        <f t="shared" si="6"/>
        <v>0</v>
      </c>
      <c r="P21" s="132">
        <f t="shared" si="6"/>
        <v>2.0603921267697611E-2</v>
      </c>
      <c r="Q21" s="132">
        <f t="shared" si="6"/>
        <v>2.9842420861804442E-2</v>
      </c>
      <c r="R21" s="132">
        <f t="shared" si="6"/>
        <v>6.9512862616310844E-2</v>
      </c>
      <c r="S21" s="132">
        <f t="shared" si="6"/>
        <v>6.1224489795918435E-2</v>
      </c>
      <c r="T21" s="133">
        <f t="shared" si="6"/>
        <v>1.1742892459826848E-2</v>
      </c>
    </row>
    <row r="22" spans="1:20" ht="17.25" customHeight="1" x14ac:dyDescent="0.25">
      <c r="A22" s="290" t="s">
        <v>117</v>
      </c>
      <c r="B22" s="137" t="s">
        <v>53</v>
      </c>
      <c r="C22" s="139">
        <f>C17-C7</f>
        <v>-4</v>
      </c>
      <c r="D22" s="140">
        <f>D17-D7</f>
        <v>-136.60999999999967</v>
      </c>
      <c r="E22" s="140">
        <f>E17-E7</f>
        <v>-1190</v>
      </c>
      <c r="F22" s="140">
        <f t="shared" ref="F22:K22" si="7">F17-F7</f>
        <v>891</v>
      </c>
      <c r="G22" s="140">
        <f t="shared" si="7"/>
        <v>-111</v>
      </c>
      <c r="H22" s="140">
        <f t="shared" si="7"/>
        <v>-1970</v>
      </c>
      <c r="I22" s="139">
        <f t="shared" si="7"/>
        <v>5</v>
      </c>
      <c r="J22" s="140">
        <f t="shared" si="7"/>
        <v>178.5100000000001</v>
      </c>
      <c r="K22" s="140">
        <f t="shared" si="7"/>
        <v>5375</v>
      </c>
      <c r="L22" s="140">
        <f t="shared" ref="L22:T22" si="8">L17-L7</f>
        <v>1980</v>
      </c>
      <c r="M22" s="140">
        <f t="shared" si="8"/>
        <v>820</v>
      </c>
      <c r="N22" s="140">
        <f t="shared" si="8"/>
        <v>2575</v>
      </c>
      <c r="O22" s="139">
        <f t="shared" si="8"/>
        <v>0</v>
      </c>
      <c r="P22" s="140">
        <f t="shared" si="8"/>
        <v>10.75</v>
      </c>
      <c r="Q22" s="140">
        <f t="shared" si="8"/>
        <v>731</v>
      </c>
      <c r="R22" s="140">
        <f t="shared" si="8"/>
        <v>229</v>
      </c>
      <c r="S22" s="140">
        <f t="shared" si="8"/>
        <v>103</v>
      </c>
      <c r="T22" s="141">
        <f t="shared" si="8"/>
        <v>399</v>
      </c>
    </row>
    <row r="23" spans="1:20" ht="17.25" customHeight="1" thickBot="1" x14ac:dyDescent="0.3">
      <c r="A23" s="292"/>
      <c r="B23" s="142" t="s">
        <v>54</v>
      </c>
      <c r="C23" s="143">
        <f>C17/C7-1</f>
        <v>-1.4285714285714235E-2</v>
      </c>
      <c r="D23" s="144">
        <f>D17/D7-1</f>
        <v>-3.2567986058298581E-2</v>
      </c>
      <c r="E23" s="144">
        <f>E17/E7-1</f>
        <v>-1.0354128600017387E-2</v>
      </c>
      <c r="F23" s="144">
        <f t="shared" ref="F23:K23" si="9">F17/F7-1</f>
        <v>1.9983403234126618E-2</v>
      </c>
      <c r="G23" s="144">
        <f t="shared" si="9"/>
        <v>-9.9775280898876106E-3</v>
      </c>
      <c r="H23" s="144">
        <f t="shared" si="9"/>
        <v>-3.3266912087540956E-2</v>
      </c>
      <c r="I23" s="143">
        <f t="shared" si="9"/>
        <v>7.2463768115942129E-2</v>
      </c>
      <c r="J23" s="144">
        <f t="shared" si="9"/>
        <v>0.33974078373903294</v>
      </c>
      <c r="K23" s="144">
        <f t="shared" si="9"/>
        <v>0.57004984621911126</v>
      </c>
      <c r="L23" s="144">
        <f t="shared" ref="L23:T23" si="10">L17/L7-1</f>
        <v>0.64769381746810595</v>
      </c>
      <c r="M23" s="144">
        <f t="shared" si="10"/>
        <v>0.64617809298660367</v>
      </c>
      <c r="N23" s="144">
        <f t="shared" si="10"/>
        <v>0.50460513423476394</v>
      </c>
      <c r="O23" s="143">
        <f t="shared" si="10"/>
        <v>0</v>
      </c>
      <c r="P23" s="144">
        <f t="shared" si="10"/>
        <v>4.211557296767876E-2</v>
      </c>
      <c r="Q23" s="144">
        <f t="shared" si="10"/>
        <v>0.10985873159002102</v>
      </c>
      <c r="R23" s="144">
        <f t="shared" si="10"/>
        <v>0.13275362318840589</v>
      </c>
      <c r="S23" s="144">
        <f t="shared" si="10"/>
        <v>0.24700239808153479</v>
      </c>
      <c r="T23" s="168">
        <f t="shared" si="10"/>
        <v>8.8430851063829863E-2</v>
      </c>
    </row>
    <row r="24" spans="1:20" ht="17.25" customHeight="1" x14ac:dyDescent="0.25">
      <c r="A24" s="212" t="s">
        <v>64</v>
      </c>
    </row>
    <row r="27" spans="1:20" x14ac:dyDescent="0.25">
      <c r="A27" s="25"/>
    </row>
  </sheetData>
  <mergeCells count="33">
    <mergeCell ref="A12:B12"/>
    <mergeCell ref="A3:B6"/>
    <mergeCell ref="A7:B7"/>
    <mergeCell ref="A8:B8"/>
    <mergeCell ref="A20:A21"/>
    <mergeCell ref="A22:A23"/>
    <mergeCell ref="A13:B13"/>
    <mergeCell ref="A14:B14"/>
    <mergeCell ref="A15:B15"/>
    <mergeCell ref="A16:B16"/>
    <mergeCell ref="A17:B17"/>
    <mergeCell ref="A18:A19"/>
    <mergeCell ref="K5:K6"/>
    <mergeCell ref="I4:I6"/>
    <mergeCell ref="C4:C6"/>
    <mergeCell ref="A9:B9"/>
    <mergeCell ref="A10:B10"/>
    <mergeCell ref="C3:H3"/>
    <mergeCell ref="A11:B11"/>
    <mergeCell ref="R5:T5"/>
    <mergeCell ref="O3:T3"/>
    <mergeCell ref="D4:D6"/>
    <mergeCell ref="P4:P6"/>
    <mergeCell ref="Q4:T4"/>
    <mergeCell ref="Q5:Q6"/>
    <mergeCell ref="I3:N3"/>
    <mergeCell ref="E4:H4"/>
    <mergeCell ref="E5:E6"/>
    <mergeCell ref="F5:H5"/>
    <mergeCell ref="J4:J6"/>
    <mergeCell ref="K4:N4"/>
    <mergeCell ref="L5:N5"/>
    <mergeCell ref="O4:O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/>
  </sheetViews>
  <sheetFormatPr defaultColWidth="9.140625" defaultRowHeight="15" x14ac:dyDescent="0.25"/>
  <cols>
    <col min="1" max="1" width="18.28515625" style="34" customWidth="1"/>
    <col min="2" max="7" width="7.85546875" style="34" customWidth="1"/>
    <col min="8" max="8" width="7.85546875" style="201" customWidth="1"/>
    <col min="9" max="15" width="7.85546875" style="34" customWidth="1"/>
    <col min="16" max="16384" width="9.140625" style="34"/>
  </cols>
  <sheetData>
    <row r="1" spans="1:15" ht="17.25" customHeight="1" x14ac:dyDescent="0.25">
      <c r="A1" s="39" t="s">
        <v>123</v>
      </c>
      <c r="B1" s="8"/>
      <c r="C1" s="8"/>
      <c r="D1" s="8"/>
      <c r="E1" s="8"/>
      <c r="F1" s="8"/>
      <c r="G1" s="8"/>
      <c r="H1" s="8"/>
      <c r="I1" s="8"/>
      <c r="J1" s="121"/>
      <c r="K1" s="8"/>
      <c r="L1" s="8"/>
      <c r="M1" s="8"/>
      <c r="N1" s="8"/>
    </row>
    <row r="2" spans="1:15" s="32" customFormat="1" ht="17.25" customHeight="1" thickBot="1" x14ac:dyDescent="0.3">
      <c r="A2" s="53" t="s">
        <v>55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s="13" customFormat="1" ht="17.25" customHeight="1" x14ac:dyDescent="0.25">
      <c r="A3" s="279" t="s">
        <v>52</v>
      </c>
      <c r="B3" s="285" t="s">
        <v>56</v>
      </c>
      <c r="C3" s="286"/>
      <c r="D3" s="286"/>
      <c r="E3" s="287"/>
      <c r="F3" s="296" t="s">
        <v>63</v>
      </c>
      <c r="G3" s="302" t="s">
        <v>59</v>
      </c>
      <c r="H3" s="372"/>
      <c r="I3" s="303"/>
      <c r="J3" s="303"/>
      <c r="K3" s="303"/>
      <c r="L3" s="303"/>
      <c r="M3" s="303"/>
      <c r="N3" s="373"/>
      <c r="O3" s="365" t="s">
        <v>49</v>
      </c>
    </row>
    <row r="4" spans="1:15" s="14" customFormat="1" ht="17.25" customHeight="1" x14ac:dyDescent="0.2">
      <c r="A4" s="281"/>
      <c r="B4" s="271" t="s">
        <v>102</v>
      </c>
      <c r="C4" s="274" t="s">
        <v>112</v>
      </c>
      <c r="D4" s="275"/>
      <c r="E4" s="276"/>
      <c r="F4" s="297"/>
      <c r="G4" s="339" t="s">
        <v>1</v>
      </c>
      <c r="H4" s="369" t="s">
        <v>2</v>
      </c>
      <c r="I4" s="305" t="s">
        <v>68</v>
      </c>
      <c r="J4" s="306"/>
      <c r="K4" s="306"/>
      <c r="L4" s="306"/>
      <c r="M4" s="306"/>
      <c r="N4" s="368"/>
      <c r="O4" s="366"/>
    </row>
    <row r="5" spans="1:15" s="14" customFormat="1" ht="17.25" customHeight="1" x14ac:dyDescent="0.2">
      <c r="A5" s="281"/>
      <c r="B5" s="272"/>
      <c r="C5" s="277" t="s">
        <v>65</v>
      </c>
      <c r="D5" s="277" t="s">
        <v>66</v>
      </c>
      <c r="E5" s="288" t="s">
        <v>67</v>
      </c>
      <c r="F5" s="297"/>
      <c r="G5" s="339"/>
      <c r="H5" s="369"/>
      <c r="I5" s="308" t="s">
        <v>69</v>
      </c>
      <c r="J5" s="309"/>
      <c r="K5" s="308" t="s">
        <v>70</v>
      </c>
      <c r="L5" s="309"/>
      <c r="M5" s="308" t="s">
        <v>71</v>
      </c>
      <c r="N5" s="371"/>
      <c r="O5" s="366"/>
    </row>
    <row r="6" spans="1:15" s="14" customFormat="1" ht="23.25" customHeight="1" thickBot="1" x14ac:dyDescent="0.25">
      <c r="A6" s="283"/>
      <c r="B6" s="273"/>
      <c r="C6" s="278"/>
      <c r="D6" s="278"/>
      <c r="E6" s="289"/>
      <c r="F6" s="298"/>
      <c r="G6" s="374"/>
      <c r="H6" s="370"/>
      <c r="I6" s="232" t="s">
        <v>1</v>
      </c>
      <c r="J6" s="234" t="s">
        <v>24</v>
      </c>
      <c r="K6" s="232" t="s">
        <v>1</v>
      </c>
      <c r="L6" s="234" t="s">
        <v>24</v>
      </c>
      <c r="M6" s="232" t="s">
        <v>1</v>
      </c>
      <c r="N6" s="234" t="s">
        <v>24</v>
      </c>
      <c r="O6" s="367"/>
    </row>
    <row r="7" spans="1:15" s="4" customFormat="1" ht="17.25" customHeight="1" x14ac:dyDescent="0.25">
      <c r="A7" s="105" t="s">
        <v>9</v>
      </c>
      <c r="B7" s="261">
        <v>370</v>
      </c>
      <c r="C7" s="250">
        <v>300</v>
      </c>
      <c r="D7" s="250">
        <v>67</v>
      </c>
      <c r="E7" s="251">
        <v>268</v>
      </c>
      <c r="F7" s="261">
        <v>5027.9399999999996</v>
      </c>
      <c r="G7" s="248">
        <v>135929</v>
      </c>
      <c r="H7" s="249">
        <v>76952</v>
      </c>
      <c r="I7" s="252">
        <v>52469</v>
      </c>
      <c r="J7" s="252">
        <v>32250</v>
      </c>
      <c r="K7" s="252">
        <v>13623</v>
      </c>
      <c r="L7" s="252">
        <v>7909</v>
      </c>
      <c r="M7" s="252">
        <v>69837</v>
      </c>
      <c r="N7" s="252">
        <v>36793</v>
      </c>
      <c r="O7" s="262">
        <f>G7/F7</f>
        <v>27.03472992915588</v>
      </c>
    </row>
    <row r="8" spans="1:15" s="4" customFormat="1" ht="17.25" customHeight="1" x14ac:dyDescent="0.25">
      <c r="A8" s="30" t="s">
        <v>10</v>
      </c>
      <c r="B8" s="24">
        <v>79</v>
      </c>
      <c r="C8" s="65">
        <v>53</v>
      </c>
      <c r="D8" s="65">
        <v>15</v>
      </c>
      <c r="E8" s="36">
        <v>41</v>
      </c>
      <c r="F8" s="24">
        <v>1032.99</v>
      </c>
      <c r="G8" s="198">
        <v>27357</v>
      </c>
      <c r="H8" s="200">
        <v>14756</v>
      </c>
      <c r="I8" s="190">
        <v>8852</v>
      </c>
      <c r="J8" s="190">
        <v>5185</v>
      </c>
      <c r="K8" s="190">
        <v>4198</v>
      </c>
      <c r="L8" s="190">
        <v>2376</v>
      </c>
      <c r="M8" s="190">
        <v>14307</v>
      </c>
      <c r="N8" s="190">
        <v>7195</v>
      </c>
      <c r="O8" s="11">
        <f t="shared" ref="O8:O21" si="0">G8/F8</f>
        <v>26.483315424157059</v>
      </c>
    </row>
    <row r="9" spans="1:15" s="4" customFormat="1" ht="17.25" customHeight="1" x14ac:dyDescent="0.25">
      <c r="A9" s="30" t="s">
        <v>11</v>
      </c>
      <c r="B9" s="24">
        <v>36</v>
      </c>
      <c r="C9" s="65">
        <v>30</v>
      </c>
      <c r="D9" s="65">
        <v>1</v>
      </c>
      <c r="E9" s="36">
        <v>31</v>
      </c>
      <c r="F9" s="24">
        <v>483</v>
      </c>
      <c r="G9" s="198">
        <v>13377</v>
      </c>
      <c r="H9" s="200">
        <v>7392</v>
      </c>
      <c r="I9" s="190">
        <v>5159</v>
      </c>
      <c r="J9" s="190">
        <v>3151</v>
      </c>
      <c r="K9" s="190">
        <v>146</v>
      </c>
      <c r="L9" s="190">
        <v>85</v>
      </c>
      <c r="M9" s="190">
        <v>8072</v>
      </c>
      <c r="N9" s="190">
        <v>4156</v>
      </c>
      <c r="O9" s="11">
        <f t="shared" si="0"/>
        <v>27.695652173913043</v>
      </c>
    </row>
    <row r="10" spans="1:15" s="4" customFormat="1" ht="17.25" customHeight="1" x14ac:dyDescent="0.25">
      <c r="A10" s="30" t="s">
        <v>12</v>
      </c>
      <c r="B10" s="24">
        <v>23</v>
      </c>
      <c r="C10" s="65">
        <v>20</v>
      </c>
      <c r="D10" s="65">
        <v>7</v>
      </c>
      <c r="E10" s="36">
        <v>19</v>
      </c>
      <c r="F10" s="24">
        <v>302</v>
      </c>
      <c r="G10" s="198">
        <v>7996</v>
      </c>
      <c r="H10" s="200">
        <v>4712</v>
      </c>
      <c r="I10" s="190">
        <v>2926</v>
      </c>
      <c r="J10" s="190">
        <v>1863</v>
      </c>
      <c r="K10" s="190">
        <v>1042</v>
      </c>
      <c r="L10" s="190">
        <v>662</v>
      </c>
      <c r="M10" s="190">
        <v>4028</v>
      </c>
      <c r="N10" s="190">
        <v>2187</v>
      </c>
      <c r="O10" s="11">
        <f t="shared" si="0"/>
        <v>26.476821192052981</v>
      </c>
    </row>
    <row r="11" spans="1:15" s="4" customFormat="1" ht="17.25" customHeight="1" x14ac:dyDescent="0.25">
      <c r="A11" s="30" t="s">
        <v>13</v>
      </c>
      <c r="B11" s="24">
        <v>15</v>
      </c>
      <c r="C11" s="65">
        <v>12</v>
      </c>
      <c r="D11" s="65">
        <v>5</v>
      </c>
      <c r="E11" s="36">
        <v>13</v>
      </c>
      <c r="F11" s="24">
        <v>228</v>
      </c>
      <c r="G11" s="198">
        <v>6450</v>
      </c>
      <c r="H11" s="200">
        <v>3663</v>
      </c>
      <c r="I11" s="190">
        <v>1899</v>
      </c>
      <c r="J11" s="190">
        <v>1211</v>
      </c>
      <c r="K11" s="190">
        <v>873</v>
      </c>
      <c r="L11" s="190">
        <v>515</v>
      </c>
      <c r="M11" s="190">
        <v>3678</v>
      </c>
      <c r="N11" s="190">
        <v>1937</v>
      </c>
      <c r="O11" s="11">
        <f t="shared" si="0"/>
        <v>28.289473684210527</v>
      </c>
    </row>
    <row r="12" spans="1:15" s="4" customFormat="1" ht="17.25" customHeight="1" x14ac:dyDescent="0.25">
      <c r="A12" s="30" t="s">
        <v>14</v>
      </c>
      <c r="B12" s="24">
        <v>9</v>
      </c>
      <c r="C12" s="65">
        <v>7</v>
      </c>
      <c r="D12" s="65">
        <v>1</v>
      </c>
      <c r="E12" s="36">
        <v>7</v>
      </c>
      <c r="F12" s="24">
        <v>120</v>
      </c>
      <c r="G12" s="198">
        <v>3126</v>
      </c>
      <c r="H12" s="200">
        <v>1713</v>
      </c>
      <c r="I12" s="190">
        <v>738</v>
      </c>
      <c r="J12" s="190">
        <v>416</v>
      </c>
      <c r="K12" s="190">
        <v>139</v>
      </c>
      <c r="L12" s="190">
        <v>78</v>
      </c>
      <c r="M12" s="190">
        <v>2249</v>
      </c>
      <c r="N12" s="190">
        <v>1219</v>
      </c>
      <c r="O12" s="11">
        <f t="shared" si="0"/>
        <v>26.05</v>
      </c>
    </row>
    <row r="13" spans="1:15" s="4" customFormat="1" ht="17.25" customHeight="1" x14ac:dyDescent="0.25">
      <c r="A13" s="30" t="s">
        <v>15</v>
      </c>
      <c r="B13" s="24">
        <v>22</v>
      </c>
      <c r="C13" s="65">
        <v>18</v>
      </c>
      <c r="D13" s="65">
        <v>1</v>
      </c>
      <c r="E13" s="36">
        <v>20</v>
      </c>
      <c r="F13" s="24">
        <v>323</v>
      </c>
      <c r="G13" s="198">
        <v>8416</v>
      </c>
      <c r="H13" s="200">
        <v>4900</v>
      </c>
      <c r="I13" s="190">
        <v>3674</v>
      </c>
      <c r="J13" s="190">
        <v>2286</v>
      </c>
      <c r="K13" s="190">
        <v>171</v>
      </c>
      <c r="L13" s="190">
        <v>106</v>
      </c>
      <c r="M13" s="190">
        <v>4571</v>
      </c>
      <c r="N13" s="190">
        <v>2508</v>
      </c>
      <c r="O13" s="11">
        <f t="shared" si="0"/>
        <v>26.055727554179565</v>
      </c>
    </row>
    <row r="14" spans="1:15" s="4" customFormat="1" ht="17.25" customHeight="1" x14ac:dyDescent="0.25">
      <c r="A14" s="30" t="s">
        <v>16</v>
      </c>
      <c r="B14" s="24">
        <v>13</v>
      </c>
      <c r="C14" s="65">
        <v>10</v>
      </c>
      <c r="D14" s="65">
        <v>1</v>
      </c>
      <c r="E14" s="36">
        <v>11</v>
      </c>
      <c r="F14" s="24">
        <v>154</v>
      </c>
      <c r="G14" s="198">
        <v>4130</v>
      </c>
      <c r="H14" s="200">
        <v>2377</v>
      </c>
      <c r="I14" s="190">
        <v>1651</v>
      </c>
      <c r="J14" s="190">
        <v>1044</v>
      </c>
      <c r="K14" s="190">
        <v>160</v>
      </c>
      <c r="L14" s="190">
        <v>93</v>
      </c>
      <c r="M14" s="190">
        <v>2319</v>
      </c>
      <c r="N14" s="190">
        <v>1240</v>
      </c>
      <c r="O14" s="11">
        <f t="shared" si="0"/>
        <v>26.818181818181817</v>
      </c>
    </row>
    <row r="15" spans="1:15" s="4" customFormat="1" ht="17.25" customHeight="1" x14ac:dyDescent="0.25">
      <c r="A15" s="30" t="s">
        <v>17</v>
      </c>
      <c r="B15" s="24">
        <v>19</v>
      </c>
      <c r="C15" s="65">
        <v>16</v>
      </c>
      <c r="D15" s="65">
        <v>5</v>
      </c>
      <c r="E15" s="36">
        <v>11</v>
      </c>
      <c r="F15" s="24">
        <v>258.95</v>
      </c>
      <c r="G15" s="198">
        <v>6823</v>
      </c>
      <c r="H15" s="200">
        <v>3840</v>
      </c>
      <c r="I15" s="190">
        <v>2648</v>
      </c>
      <c r="J15" s="190">
        <v>1587</v>
      </c>
      <c r="K15" s="190">
        <v>1219</v>
      </c>
      <c r="L15" s="190">
        <v>678</v>
      </c>
      <c r="M15" s="190">
        <v>2956</v>
      </c>
      <c r="N15" s="190">
        <v>1575</v>
      </c>
      <c r="O15" s="11">
        <f t="shared" si="0"/>
        <v>26.348715968333657</v>
      </c>
    </row>
    <row r="16" spans="1:15" s="4" customFormat="1" ht="17.25" customHeight="1" x14ac:dyDescent="0.25">
      <c r="A16" s="30" t="s">
        <v>18</v>
      </c>
      <c r="B16" s="24">
        <v>20</v>
      </c>
      <c r="C16" s="65">
        <v>16</v>
      </c>
      <c r="D16" s="254" t="s">
        <v>165</v>
      </c>
      <c r="E16" s="36">
        <v>16</v>
      </c>
      <c r="F16" s="24">
        <v>224</v>
      </c>
      <c r="G16" s="198">
        <v>6007</v>
      </c>
      <c r="H16" s="200">
        <v>3419</v>
      </c>
      <c r="I16" s="190">
        <v>2453</v>
      </c>
      <c r="J16" s="190">
        <v>1499</v>
      </c>
      <c r="K16" s="218" t="s">
        <v>165</v>
      </c>
      <c r="L16" s="190" t="s">
        <v>48</v>
      </c>
      <c r="M16" s="190">
        <v>3554</v>
      </c>
      <c r="N16" s="190">
        <v>1920</v>
      </c>
      <c r="O16" s="11">
        <f t="shared" si="0"/>
        <v>26.816964285714285</v>
      </c>
    </row>
    <row r="17" spans="1:15" s="4" customFormat="1" ht="17.25" customHeight="1" x14ac:dyDescent="0.25">
      <c r="A17" s="30" t="s">
        <v>19</v>
      </c>
      <c r="B17" s="24">
        <v>18</v>
      </c>
      <c r="C17" s="65">
        <v>16</v>
      </c>
      <c r="D17" s="65">
        <v>2</v>
      </c>
      <c r="E17" s="36">
        <v>15</v>
      </c>
      <c r="F17" s="24">
        <v>228</v>
      </c>
      <c r="G17" s="198">
        <v>6282</v>
      </c>
      <c r="H17" s="200">
        <v>3725</v>
      </c>
      <c r="I17" s="190">
        <v>2586</v>
      </c>
      <c r="J17" s="190">
        <v>1676</v>
      </c>
      <c r="K17" s="190">
        <v>314</v>
      </c>
      <c r="L17" s="190">
        <v>198</v>
      </c>
      <c r="M17" s="190">
        <v>3382</v>
      </c>
      <c r="N17" s="190">
        <v>1851</v>
      </c>
      <c r="O17" s="11">
        <f t="shared" si="0"/>
        <v>27.55263157894737</v>
      </c>
    </row>
    <row r="18" spans="1:15" s="4" customFormat="1" ht="17.25" customHeight="1" x14ac:dyDescent="0.25">
      <c r="A18" s="30" t="s">
        <v>20</v>
      </c>
      <c r="B18" s="24">
        <v>42</v>
      </c>
      <c r="C18" s="65">
        <v>36</v>
      </c>
      <c r="D18" s="65">
        <v>13</v>
      </c>
      <c r="E18" s="36">
        <v>31</v>
      </c>
      <c r="F18" s="24">
        <v>600</v>
      </c>
      <c r="G18" s="198">
        <v>16258</v>
      </c>
      <c r="H18" s="200">
        <v>9175</v>
      </c>
      <c r="I18" s="190">
        <v>6658</v>
      </c>
      <c r="J18" s="190">
        <v>4034</v>
      </c>
      <c r="K18" s="190">
        <v>2219</v>
      </c>
      <c r="L18" s="190">
        <v>1246</v>
      </c>
      <c r="M18" s="190">
        <v>7381</v>
      </c>
      <c r="N18" s="190">
        <v>3895</v>
      </c>
      <c r="O18" s="11">
        <f t="shared" si="0"/>
        <v>27.096666666666668</v>
      </c>
    </row>
    <row r="19" spans="1:15" s="4" customFormat="1" ht="17.25" customHeight="1" x14ac:dyDescent="0.25">
      <c r="A19" s="30" t="s">
        <v>21</v>
      </c>
      <c r="B19" s="24">
        <v>19</v>
      </c>
      <c r="C19" s="65">
        <v>16</v>
      </c>
      <c r="D19" s="65">
        <v>6</v>
      </c>
      <c r="E19" s="36">
        <v>17</v>
      </c>
      <c r="F19" s="24">
        <v>295</v>
      </c>
      <c r="G19" s="191">
        <v>8188</v>
      </c>
      <c r="H19" s="194">
        <v>4739</v>
      </c>
      <c r="I19" s="190">
        <v>2920</v>
      </c>
      <c r="J19" s="190">
        <v>1807</v>
      </c>
      <c r="K19" s="190">
        <v>1143</v>
      </c>
      <c r="L19" s="190">
        <v>686</v>
      </c>
      <c r="M19" s="190">
        <v>4125</v>
      </c>
      <c r="N19" s="190">
        <v>2246</v>
      </c>
      <c r="O19" s="11">
        <f t="shared" si="0"/>
        <v>27.755932203389829</v>
      </c>
    </row>
    <row r="20" spans="1:15" s="4" customFormat="1" ht="17.25" customHeight="1" x14ac:dyDescent="0.25">
      <c r="A20" s="30" t="s">
        <v>22</v>
      </c>
      <c r="B20" s="24">
        <v>16</v>
      </c>
      <c r="C20" s="65">
        <v>15</v>
      </c>
      <c r="D20" s="65">
        <v>3</v>
      </c>
      <c r="E20" s="36">
        <v>10</v>
      </c>
      <c r="F20" s="24">
        <v>262</v>
      </c>
      <c r="G20" s="191">
        <v>7421</v>
      </c>
      <c r="H20" s="194">
        <v>4421</v>
      </c>
      <c r="I20" s="190">
        <v>4106</v>
      </c>
      <c r="J20" s="190">
        <v>2647</v>
      </c>
      <c r="K20" s="190">
        <v>477</v>
      </c>
      <c r="L20" s="190">
        <v>285</v>
      </c>
      <c r="M20" s="190">
        <v>2838</v>
      </c>
      <c r="N20" s="190">
        <v>1489</v>
      </c>
      <c r="O20" s="11">
        <f t="shared" si="0"/>
        <v>28.324427480916029</v>
      </c>
    </row>
    <row r="21" spans="1:15" s="4" customFormat="1" ht="17.25" customHeight="1" thickBot="1" x14ac:dyDescent="0.3">
      <c r="A21" s="29" t="s">
        <v>23</v>
      </c>
      <c r="B21" s="21">
        <v>39</v>
      </c>
      <c r="C21" s="44">
        <v>35</v>
      </c>
      <c r="D21" s="44">
        <v>7</v>
      </c>
      <c r="E21" s="17">
        <v>26</v>
      </c>
      <c r="F21" s="21">
        <v>517</v>
      </c>
      <c r="G21" s="21">
        <v>14098</v>
      </c>
      <c r="H21" s="22">
        <v>8120</v>
      </c>
      <c r="I21" s="44">
        <v>6199</v>
      </c>
      <c r="J21" s="44">
        <v>3844</v>
      </c>
      <c r="K21" s="44">
        <v>1522</v>
      </c>
      <c r="L21" s="44">
        <v>901</v>
      </c>
      <c r="M21" s="44">
        <v>6377</v>
      </c>
      <c r="N21" s="44">
        <v>3375</v>
      </c>
      <c r="O21" s="243">
        <f t="shared" si="0"/>
        <v>27.268858800773696</v>
      </c>
    </row>
    <row r="22" spans="1:15" s="4" customFormat="1" ht="17.25" customHeight="1" x14ac:dyDescent="0.25">
      <c r="A22" s="212" t="s">
        <v>111</v>
      </c>
      <c r="B22" s="23"/>
      <c r="C22" s="23"/>
      <c r="D22" s="23"/>
      <c r="E22" s="23"/>
      <c r="F22" s="23"/>
      <c r="G22" s="23"/>
      <c r="H22" s="23"/>
      <c r="I22" s="23"/>
      <c r="J22" s="27"/>
      <c r="K22" s="23"/>
      <c r="L22" s="27"/>
      <c r="M22" s="23"/>
      <c r="N22" s="27"/>
      <c r="O22" s="222"/>
    </row>
    <row r="23" spans="1:15" ht="17.25" customHeight="1" x14ac:dyDescent="0.25">
      <c r="A23" s="212" t="s">
        <v>104</v>
      </c>
    </row>
    <row r="24" spans="1:15" ht="17.25" customHeight="1" x14ac:dyDescent="0.25">
      <c r="A24" s="212"/>
    </row>
    <row r="25" spans="1:15" x14ac:dyDescent="0.25">
      <c r="B25"/>
      <c r="C25"/>
      <c r="D25"/>
      <c r="E25"/>
      <c r="F25"/>
      <c r="G25"/>
      <c r="I25"/>
      <c r="J25"/>
      <c r="K25"/>
      <c r="L25"/>
      <c r="M25"/>
      <c r="N25"/>
      <c r="O25"/>
    </row>
    <row r="26" spans="1:15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B27"/>
      <c r="C27"/>
      <c r="D27"/>
      <c r="E27"/>
      <c r="F27"/>
      <c r="G27"/>
      <c r="I27"/>
      <c r="J27"/>
      <c r="K27"/>
      <c r="L27"/>
      <c r="M27"/>
      <c r="N27"/>
      <c r="O27"/>
    </row>
    <row r="28" spans="1:15" x14ac:dyDescent="0.25">
      <c r="B28"/>
      <c r="C28"/>
      <c r="D28"/>
      <c r="E28"/>
      <c r="F28"/>
      <c r="G28"/>
      <c r="I28"/>
      <c r="J28"/>
      <c r="K28"/>
      <c r="L28"/>
      <c r="M28"/>
      <c r="N28"/>
      <c r="O28"/>
    </row>
    <row r="29" spans="1:15" x14ac:dyDescent="0.25">
      <c r="B29"/>
      <c r="C29"/>
      <c r="D29"/>
      <c r="E29"/>
      <c r="F29"/>
      <c r="G29"/>
      <c r="I29"/>
      <c r="J29"/>
      <c r="K29"/>
      <c r="L29"/>
      <c r="M29"/>
      <c r="N29"/>
      <c r="O29"/>
    </row>
    <row r="30" spans="1:15" x14ac:dyDescent="0.25">
      <c r="B30"/>
      <c r="C30"/>
      <c r="D30"/>
      <c r="E30"/>
      <c r="F30"/>
      <c r="G30"/>
      <c r="I30"/>
      <c r="J30"/>
      <c r="K30"/>
      <c r="L30"/>
      <c r="M30"/>
      <c r="N30"/>
      <c r="O30"/>
    </row>
  </sheetData>
  <mergeCells count="16">
    <mergeCell ref="C5:C6"/>
    <mergeCell ref="I5:J5"/>
    <mergeCell ref="K5:L5"/>
    <mergeCell ref="M5:N5"/>
    <mergeCell ref="A3:A6"/>
    <mergeCell ref="B3:E3"/>
    <mergeCell ref="G3:N3"/>
    <mergeCell ref="B4:B6"/>
    <mergeCell ref="C4:E4"/>
    <mergeCell ref="G4:G6"/>
    <mergeCell ref="O3:O6"/>
    <mergeCell ref="F3:F6"/>
    <mergeCell ref="D5:D6"/>
    <mergeCell ref="E5:E6"/>
    <mergeCell ref="I4:N4"/>
    <mergeCell ref="H4:H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/>
  </sheetViews>
  <sheetFormatPr defaultColWidth="9.140625" defaultRowHeight="15" x14ac:dyDescent="0.25"/>
  <cols>
    <col min="1" max="1" width="18.28515625" style="34" customWidth="1"/>
    <col min="2" max="15" width="7.85546875" style="34" customWidth="1"/>
    <col min="16" max="16384" width="9.140625" style="34"/>
  </cols>
  <sheetData>
    <row r="1" spans="1:17" ht="17.25" customHeight="1" x14ac:dyDescent="0.25">
      <c r="A1" s="39" t="s">
        <v>124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21"/>
    </row>
    <row r="2" spans="1:17" s="32" customFormat="1" ht="17.25" customHeight="1" thickBot="1" x14ac:dyDescent="0.3">
      <c r="A2" s="53" t="s">
        <v>55</v>
      </c>
    </row>
    <row r="3" spans="1:17" s="13" customFormat="1" ht="17.25" customHeight="1" x14ac:dyDescent="0.25">
      <c r="A3" s="279" t="s">
        <v>52</v>
      </c>
      <c r="B3" s="302" t="s">
        <v>113</v>
      </c>
      <c r="C3" s="303"/>
      <c r="D3" s="303"/>
      <c r="E3" s="303"/>
      <c r="F3" s="303"/>
      <c r="G3" s="303"/>
      <c r="H3" s="373"/>
      <c r="I3" s="302" t="s">
        <v>114</v>
      </c>
      <c r="J3" s="303"/>
      <c r="K3" s="303"/>
      <c r="L3" s="303"/>
      <c r="M3" s="303"/>
      <c r="N3" s="303"/>
      <c r="O3" s="304"/>
    </row>
    <row r="4" spans="1:17" s="14" customFormat="1" ht="17.25" customHeight="1" x14ac:dyDescent="0.2">
      <c r="A4" s="281"/>
      <c r="B4" s="299" t="s">
        <v>1</v>
      </c>
      <c r="C4" s="305" t="s">
        <v>68</v>
      </c>
      <c r="D4" s="306"/>
      <c r="E4" s="306"/>
      <c r="F4" s="306"/>
      <c r="G4" s="306"/>
      <c r="H4" s="368"/>
      <c r="I4" s="299" t="s">
        <v>1</v>
      </c>
      <c r="J4" s="305" t="s">
        <v>68</v>
      </c>
      <c r="K4" s="306"/>
      <c r="L4" s="306"/>
      <c r="M4" s="306"/>
      <c r="N4" s="306"/>
      <c r="O4" s="307"/>
    </row>
    <row r="5" spans="1:17" s="14" customFormat="1" ht="17.25" customHeight="1" x14ac:dyDescent="0.2">
      <c r="A5" s="281"/>
      <c r="B5" s="300"/>
      <c r="C5" s="308" t="s">
        <v>69</v>
      </c>
      <c r="D5" s="309"/>
      <c r="E5" s="308" t="s">
        <v>70</v>
      </c>
      <c r="F5" s="309"/>
      <c r="G5" s="308" t="s">
        <v>71</v>
      </c>
      <c r="H5" s="371"/>
      <c r="I5" s="300"/>
      <c r="J5" s="308" t="s">
        <v>69</v>
      </c>
      <c r="K5" s="309"/>
      <c r="L5" s="308" t="s">
        <v>70</v>
      </c>
      <c r="M5" s="309"/>
      <c r="N5" s="308" t="s">
        <v>71</v>
      </c>
      <c r="O5" s="310"/>
    </row>
    <row r="6" spans="1:17" s="14" customFormat="1" ht="17.25" customHeight="1" thickBot="1" x14ac:dyDescent="0.25">
      <c r="A6" s="283"/>
      <c r="B6" s="301"/>
      <c r="C6" s="177" t="s">
        <v>45</v>
      </c>
      <c r="D6" s="177" t="s">
        <v>46</v>
      </c>
      <c r="E6" s="177" t="s">
        <v>45</v>
      </c>
      <c r="F6" s="177" t="s">
        <v>46</v>
      </c>
      <c r="G6" s="177" t="s">
        <v>45</v>
      </c>
      <c r="H6" s="233" t="s">
        <v>46</v>
      </c>
      <c r="I6" s="301"/>
      <c r="J6" s="232" t="s">
        <v>45</v>
      </c>
      <c r="K6" s="232" t="s">
        <v>46</v>
      </c>
      <c r="L6" s="232" t="s">
        <v>45</v>
      </c>
      <c r="M6" s="232" t="s">
        <v>46</v>
      </c>
      <c r="N6" s="232" t="s">
        <v>45</v>
      </c>
      <c r="O6" s="178" t="s">
        <v>46</v>
      </c>
    </row>
    <row r="7" spans="1:17" s="4" customFormat="1" ht="17.25" customHeight="1" x14ac:dyDescent="0.25">
      <c r="A7" s="105" t="s">
        <v>9</v>
      </c>
      <c r="B7" s="250">
        <v>25298</v>
      </c>
      <c r="C7" s="250">
        <v>13780</v>
      </c>
      <c r="D7" s="244">
        <f>C7/$B7</f>
        <v>0.54470709146968144</v>
      </c>
      <c r="E7" s="250">
        <v>2363</v>
      </c>
      <c r="F7" s="244">
        <f>E7/$B7</f>
        <v>9.3406593406593408E-2</v>
      </c>
      <c r="G7" s="250">
        <v>9155</v>
      </c>
      <c r="H7" s="259">
        <f>G7/$B7</f>
        <v>0.36188631512372521</v>
      </c>
      <c r="I7" s="260">
        <v>21024</v>
      </c>
      <c r="J7" s="250">
        <v>11425</v>
      </c>
      <c r="K7" s="244">
        <f>J7/$I7</f>
        <v>0.5434265601217656</v>
      </c>
      <c r="L7" s="250">
        <v>2018</v>
      </c>
      <c r="M7" s="244">
        <f>L7/$I7</f>
        <v>9.5985540334855401E-2</v>
      </c>
      <c r="N7" s="250">
        <v>7581</v>
      </c>
      <c r="O7" s="245">
        <f>N7/$I7</f>
        <v>0.360587899543379</v>
      </c>
      <c r="P7" s="7"/>
      <c r="Q7" s="52"/>
    </row>
    <row r="8" spans="1:17" s="4" customFormat="1" ht="17.25" customHeight="1" x14ac:dyDescent="0.25">
      <c r="A8" s="30" t="s">
        <v>10</v>
      </c>
      <c r="B8" s="65">
        <v>5085</v>
      </c>
      <c r="C8" s="65">
        <v>2518</v>
      </c>
      <c r="D8" s="66">
        <f t="shared" ref="D8:D21" si="0">C8/$B8</f>
        <v>0.4951819075712881</v>
      </c>
      <c r="E8" s="65">
        <v>718</v>
      </c>
      <c r="F8" s="66">
        <f t="shared" ref="F8:F15" si="1">E8/$B8</f>
        <v>0.14119960668633236</v>
      </c>
      <c r="G8" s="65">
        <v>1849</v>
      </c>
      <c r="H8" s="246">
        <f t="shared" ref="H8:H21" si="2">G8/$B8</f>
        <v>0.36361848574237954</v>
      </c>
      <c r="I8" s="191">
        <v>3883</v>
      </c>
      <c r="J8" s="65">
        <v>1702</v>
      </c>
      <c r="K8" s="66">
        <f t="shared" ref="K8:M21" si="3">J8/$I8</f>
        <v>0.43832088591295393</v>
      </c>
      <c r="L8" s="65">
        <v>613</v>
      </c>
      <c r="M8" s="66">
        <f t="shared" si="3"/>
        <v>0.15786762812258562</v>
      </c>
      <c r="N8" s="65">
        <v>1568</v>
      </c>
      <c r="O8" s="51">
        <f t="shared" ref="O8:O21" si="4">N8/$I8</f>
        <v>0.40381148596446048</v>
      </c>
      <c r="P8" s="7"/>
      <c r="Q8" s="52"/>
    </row>
    <row r="9" spans="1:17" s="4" customFormat="1" ht="17.25" customHeight="1" x14ac:dyDescent="0.25">
      <c r="A9" s="30" t="s">
        <v>11</v>
      </c>
      <c r="B9" s="65">
        <v>2404</v>
      </c>
      <c r="C9" s="65">
        <v>1328</v>
      </c>
      <c r="D9" s="66">
        <f t="shared" si="0"/>
        <v>0.55241264559068215</v>
      </c>
      <c r="E9" s="65">
        <v>0</v>
      </c>
      <c r="F9" s="66">
        <f t="shared" si="1"/>
        <v>0</v>
      </c>
      <c r="G9" s="65">
        <v>1076</v>
      </c>
      <c r="H9" s="246">
        <f t="shared" si="2"/>
        <v>0.44758735440931779</v>
      </c>
      <c r="I9" s="191">
        <v>2037</v>
      </c>
      <c r="J9" s="65">
        <v>1085</v>
      </c>
      <c r="K9" s="66">
        <f t="shared" si="3"/>
        <v>0.53264604810996563</v>
      </c>
      <c r="L9" s="65">
        <v>26</v>
      </c>
      <c r="M9" s="66">
        <f t="shared" si="3"/>
        <v>1.2763868433971527E-2</v>
      </c>
      <c r="N9" s="65">
        <v>926</v>
      </c>
      <c r="O9" s="51">
        <f t="shared" si="4"/>
        <v>0.45459008345606283</v>
      </c>
      <c r="P9" s="7"/>
      <c r="Q9" s="52"/>
    </row>
    <row r="10" spans="1:17" s="4" customFormat="1" ht="17.25" customHeight="1" x14ac:dyDescent="0.25">
      <c r="A10" s="30" t="s">
        <v>12</v>
      </c>
      <c r="B10" s="65">
        <v>1498</v>
      </c>
      <c r="C10" s="65">
        <v>767</v>
      </c>
      <c r="D10" s="66">
        <f t="shared" si="0"/>
        <v>0.51201602136181579</v>
      </c>
      <c r="E10" s="65">
        <v>192</v>
      </c>
      <c r="F10" s="66">
        <f t="shared" si="1"/>
        <v>0.12817089452603472</v>
      </c>
      <c r="G10" s="65">
        <v>539</v>
      </c>
      <c r="H10" s="246">
        <f t="shared" si="2"/>
        <v>0.35981308411214952</v>
      </c>
      <c r="I10" s="191">
        <v>1274</v>
      </c>
      <c r="J10" s="65">
        <v>656</v>
      </c>
      <c r="K10" s="66">
        <f t="shared" si="3"/>
        <v>0.51491365777080067</v>
      </c>
      <c r="L10" s="65">
        <v>156</v>
      </c>
      <c r="M10" s="66">
        <f t="shared" si="3"/>
        <v>0.12244897959183673</v>
      </c>
      <c r="N10" s="65">
        <v>462</v>
      </c>
      <c r="O10" s="51">
        <f t="shared" si="4"/>
        <v>0.36263736263736263</v>
      </c>
      <c r="P10" s="7"/>
      <c r="Q10" s="52"/>
    </row>
    <row r="11" spans="1:17" s="4" customFormat="1" ht="17.25" customHeight="1" x14ac:dyDescent="0.25">
      <c r="A11" s="30" t="s">
        <v>13</v>
      </c>
      <c r="B11" s="65">
        <v>1134</v>
      </c>
      <c r="C11" s="65">
        <v>479</v>
      </c>
      <c r="D11" s="66">
        <f t="shared" si="0"/>
        <v>0.42239858906525574</v>
      </c>
      <c r="E11" s="65">
        <v>170</v>
      </c>
      <c r="F11" s="66">
        <f t="shared" si="1"/>
        <v>0.14991181657848324</v>
      </c>
      <c r="G11" s="65">
        <v>485</v>
      </c>
      <c r="H11" s="246">
        <f t="shared" si="2"/>
        <v>0.42768959435626103</v>
      </c>
      <c r="I11" s="191">
        <v>942</v>
      </c>
      <c r="J11" s="65">
        <v>423</v>
      </c>
      <c r="K11" s="66">
        <f t="shared" si="3"/>
        <v>0.44904458598726116</v>
      </c>
      <c r="L11" s="65">
        <v>146</v>
      </c>
      <c r="M11" s="66">
        <f t="shared" si="3"/>
        <v>0.15498938428874734</v>
      </c>
      <c r="N11" s="65">
        <v>373</v>
      </c>
      <c r="O11" s="51">
        <f t="shared" si="4"/>
        <v>0.39596602972399153</v>
      </c>
      <c r="P11" s="7"/>
      <c r="Q11" s="52"/>
    </row>
    <row r="12" spans="1:17" s="4" customFormat="1" ht="17.25" customHeight="1" x14ac:dyDescent="0.25">
      <c r="A12" s="30" t="s">
        <v>14</v>
      </c>
      <c r="B12" s="65">
        <v>494</v>
      </c>
      <c r="C12" s="65">
        <v>190</v>
      </c>
      <c r="D12" s="66">
        <f t="shared" si="0"/>
        <v>0.38461538461538464</v>
      </c>
      <c r="E12" s="65">
        <v>22</v>
      </c>
      <c r="F12" s="66">
        <f t="shared" si="1"/>
        <v>4.4534412955465584E-2</v>
      </c>
      <c r="G12" s="65">
        <v>282</v>
      </c>
      <c r="H12" s="246">
        <f t="shared" si="2"/>
        <v>0.57085020242914974</v>
      </c>
      <c r="I12" s="191">
        <v>432</v>
      </c>
      <c r="J12" s="65">
        <v>155</v>
      </c>
      <c r="K12" s="66">
        <f t="shared" si="3"/>
        <v>0.35879629629629628</v>
      </c>
      <c r="L12" s="65">
        <v>17</v>
      </c>
      <c r="M12" s="66">
        <f t="shared" si="3"/>
        <v>3.9351851851851853E-2</v>
      </c>
      <c r="N12" s="65">
        <v>260</v>
      </c>
      <c r="O12" s="51">
        <f t="shared" si="4"/>
        <v>0.60185185185185186</v>
      </c>
      <c r="P12" s="7"/>
      <c r="Q12" s="52"/>
    </row>
    <row r="13" spans="1:17" s="4" customFormat="1" ht="17.25" customHeight="1" x14ac:dyDescent="0.25">
      <c r="A13" s="30" t="s">
        <v>15</v>
      </c>
      <c r="B13" s="65">
        <v>1565</v>
      </c>
      <c r="C13" s="65">
        <v>945</v>
      </c>
      <c r="D13" s="66">
        <f t="shared" si="0"/>
        <v>0.60383386581469645</v>
      </c>
      <c r="E13" s="65">
        <v>29</v>
      </c>
      <c r="F13" s="66">
        <f t="shared" si="1"/>
        <v>1.8530351437699679E-2</v>
      </c>
      <c r="G13" s="65">
        <v>591</v>
      </c>
      <c r="H13" s="246">
        <f t="shared" si="2"/>
        <v>0.37763578274760384</v>
      </c>
      <c r="I13" s="191">
        <v>1266</v>
      </c>
      <c r="J13" s="65">
        <v>779</v>
      </c>
      <c r="K13" s="66">
        <f t="shared" si="3"/>
        <v>0.61532385466034756</v>
      </c>
      <c r="L13" s="65">
        <v>29</v>
      </c>
      <c r="M13" s="66">
        <f t="shared" si="3"/>
        <v>2.2906793048973143E-2</v>
      </c>
      <c r="N13" s="65">
        <v>458</v>
      </c>
      <c r="O13" s="51">
        <f t="shared" si="4"/>
        <v>0.3617693522906793</v>
      </c>
      <c r="P13" s="7"/>
      <c r="Q13" s="52"/>
    </row>
    <row r="14" spans="1:17" s="4" customFormat="1" ht="17.25" customHeight="1" x14ac:dyDescent="0.25">
      <c r="A14" s="30" t="s">
        <v>16</v>
      </c>
      <c r="B14" s="65">
        <v>783</v>
      </c>
      <c r="C14" s="65">
        <v>441</v>
      </c>
      <c r="D14" s="66">
        <f t="shared" si="0"/>
        <v>0.56321839080459768</v>
      </c>
      <c r="E14" s="65">
        <v>30</v>
      </c>
      <c r="F14" s="66">
        <f t="shared" si="1"/>
        <v>3.8314176245210725E-2</v>
      </c>
      <c r="G14" s="65">
        <v>312</v>
      </c>
      <c r="H14" s="246">
        <f t="shared" si="2"/>
        <v>0.39846743295019155</v>
      </c>
      <c r="I14" s="191">
        <v>560</v>
      </c>
      <c r="J14" s="65">
        <v>332</v>
      </c>
      <c r="K14" s="66">
        <f>J14/$I14</f>
        <v>0.59285714285714286</v>
      </c>
      <c r="L14" s="65">
        <v>25</v>
      </c>
      <c r="M14" s="66">
        <f>L14/$I14</f>
        <v>4.4642857142857144E-2</v>
      </c>
      <c r="N14" s="65">
        <v>203</v>
      </c>
      <c r="O14" s="51">
        <f t="shared" si="4"/>
        <v>0.36249999999999999</v>
      </c>
      <c r="P14" s="7"/>
      <c r="Q14" s="52"/>
    </row>
    <row r="15" spans="1:17" s="4" customFormat="1" ht="17.25" customHeight="1" x14ac:dyDescent="0.25">
      <c r="A15" s="30" t="s">
        <v>17</v>
      </c>
      <c r="B15" s="65">
        <v>1271</v>
      </c>
      <c r="C15" s="65">
        <v>685</v>
      </c>
      <c r="D15" s="66">
        <f t="shared" si="0"/>
        <v>0.53894571203776553</v>
      </c>
      <c r="E15" s="65">
        <v>216</v>
      </c>
      <c r="F15" s="66">
        <f t="shared" si="1"/>
        <v>0.16994492525570418</v>
      </c>
      <c r="G15" s="65">
        <v>370</v>
      </c>
      <c r="H15" s="246">
        <f t="shared" si="2"/>
        <v>0.29110936270653032</v>
      </c>
      <c r="I15" s="191">
        <v>1121</v>
      </c>
      <c r="J15" s="65">
        <v>596</v>
      </c>
      <c r="K15" s="66">
        <f t="shared" si="3"/>
        <v>0.53166815343443352</v>
      </c>
      <c r="L15" s="65">
        <v>187</v>
      </c>
      <c r="M15" s="66">
        <f t="shared" si="3"/>
        <v>0.16681534344335414</v>
      </c>
      <c r="N15" s="65">
        <v>338</v>
      </c>
      <c r="O15" s="51">
        <f t="shared" si="4"/>
        <v>0.30151650312221229</v>
      </c>
      <c r="P15" s="7"/>
      <c r="Q15" s="52"/>
    </row>
    <row r="16" spans="1:17" s="4" customFormat="1" ht="17.25" customHeight="1" x14ac:dyDescent="0.25">
      <c r="A16" s="30" t="s">
        <v>18</v>
      </c>
      <c r="B16" s="65">
        <v>1089</v>
      </c>
      <c r="C16" s="65">
        <v>629</v>
      </c>
      <c r="D16" s="66">
        <f t="shared" si="0"/>
        <v>0.57759412304866853</v>
      </c>
      <c r="E16" s="254" t="s">
        <v>48</v>
      </c>
      <c r="F16" s="254" t="s">
        <v>48</v>
      </c>
      <c r="G16" s="65">
        <v>460</v>
      </c>
      <c r="H16" s="246">
        <f t="shared" si="2"/>
        <v>0.42240587695133147</v>
      </c>
      <c r="I16" s="191">
        <v>992</v>
      </c>
      <c r="J16" s="65">
        <v>588</v>
      </c>
      <c r="K16" s="66">
        <f t="shared" si="3"/>
        <v>0.592741935483871</v>
      </c>
      <c r="L16" s="254" t="s">
        <v>48</v>
      </c>
      <c r="M16" s="254" t="s">
        <v>48</v>
      </c>
      <c r="N16" s="65">
        <v>404</v>
      </c>
      <c r="O16" s="51">
        <f t="shared" si="4"/>
        <v>0.40725806451612906</v>
      </c>
      <c r="P16" s="7"/>
      <c r="Q16" s="52"/>
    </row>
    <row r="17" spans="1:17" s="4" customFormat="1" ht="17.25" customHeight="1" x14ac:dyDescent="0.25">
      <c r="A17" s="30" t="s">
        <v>19</v>
      </c>
      <c r="B17" s="65">
        <v>1174</v>
      </c>
      <c r="C17" s="65">
        <v>672</v>
      </c>
      <c r="D17" s="66">
        <f t="shared" si="0"/>
        <v>0.57240204429301533</v>
      </c>
      <c r="E17" s="65">
        <v>60</v>
      </c>
      <c r="F17" s="66">
        <f>E17/$B17</f>
        <v>5.1107325383304938E-2</v>
      </c>
      <c r="G17" s="65">
        <v>442</v>
      </c>
      <c r="H17" s="246">
        <f t="shared" si="2"/>
        <v>0.37649063032367974</v>
      </c>
      <c r="I17" s="191">
        <v>1012</v>
      </c>
      <c r="J17" s="65">
        <v>561</v>
      </c>
      <c r="K17" s="66">
        <f t="shared" si="3"/>
        <v>0.55434782608695654</v>
      </c>
      <c r="L17" s="65">
        <v>39</v>
      </c>
      <c r="M17" s="66">
        <f t="shared" si="3"/>
        <v>3.8537549407114624E-2</v>
      </c>
      <c r="N17" s="65">
        <v>412</v>
      </c>
      <c r="O17" s="51">
        <f t="shared" si="4"/>
        <v>0.40711462450592883</v>
      </c>
      <c r="P17" s="7"/>
      <c r="Q17" s="52"/>
    </row>
    <row r="18" spans="1:17" s="4" customFormat="1" ht="17.25" customHeight="1" x14ac:dyDescent="0.25">
      <c r="A18" s="30" t="s">
        <v>20</v>
      </c>
      <c r="B18" s="65">
        <v>3095</v>
      </c>
      <c r="C18" s="65">
        <v>1708</v>
      </c>
      <c r="D18" s="66">
        <f t="shared" si="0"/>
        <v>0.55185783521809373</v>
      </c>
      <c r="E18" s="65">
        <v>399</v>
      </c>
      <c r="F18" s="66">
        <f>E18/$B18</f>
        <v>0.12891760904684976</v>
      </c>
      <c r="G18" s="65">
        <v>988</v>
      </c>
      <c r="H18" s="246">
        <f t="shared" si="2"/>
        <v>0.31922455573505654</v>
      </c>
      <c r="I18" s="191">
        <v>2599</v>
      </c>
      <c r="J18" s="65">
        <v>1519</v>
      </c>
      <c r="K18" s="66">
        <f t="shared" si="3"/>
        <v>0.58445555983070407</v>
      </c>
      <c r="L18" s="65">
        <v>302</v>
      </c>
      <c r="M18" s="66">
        <f t="shared" si="3"/>
        <v>0.116198537899192</v>
      </c>
      <c r="N18" s="65">
        <v>778</v>
      </c>
      <c r="O18" s="51">
        <f t="shared" si="4"/>
        <v>0.29934590227010388</v>
      </c>
      <c r="P18" s="7"/>
      <c r="Q18" s="52"/>
    </row>
    <row r="19" spans="1:17" s="4" customFormat="1" ht="17.25" customHeight="1" x14ac:dyDescent="0.25">
      <c r="A19" s="30" t="s">
        <v>21</v>
      </c>
      <c r="B19" s="65">
        <v>1468</v>
      </c>
      <c r="C19" s="65">
        <v>709</v>
      </c>
      <c r="D19" s="66">
        <f t="shared" si="0"/>
        <v>0.4829700272479564</v>
      </c>
      <c r="E19" s="65">
        <v>200</v>
      </c>
      <c r="F19" s="66">
        <f>E19/$B19</f>
        <v>0.13623978201634879</v>
      </c>
      <c r="G19" s="65">
        <v>559</v>
      </c>
      <c r="H19" s="246">
        <f t="shared" si="2"/>
        <v>0.38079019073569481</v>
      </c>
      <c r="I19" s="191">
        <v>1264</v>
      </c>
      <c r="J19" s="65">
        <v>648</v>
      </c>
      <c r="K19" s="66">
        <f t="shared" si="3"/>
        <v>0.51265822784810122</v>
      </c>
      <c r="L19" s="65">
        <v>145</v>
      </c>
      <c r="M19" s="66">
        <f t="shared" si="3"/>
        <v>0.11471518987341772</v>
      </c>
      <c r="N19" s="65">
        <v>471</v>
      </c>
      <c r="O19" s="51">
        <f t="shared" si="4"/>
        <v>0.372626582278481</v>
      </c>
      <c r="P19" s="7"/>
      <c r="Q19" s="52"/>
    </row>
    <row r="20" spans="1:17" s="4" customFormat="1" ht="17.25" customHeight="1" x14ac:dyDescent="0.25">
      <c r="A20" s="30" t="s">
        <v>22</v>
      </c>
      <c r="B20" s="65">
        <v>1490</v>
      </c>
      <c r="C20" s="65">
        <v>1048</v>
      </c>
      <c r="D20" s="66">
        <f t="shared" si="0"/>
        <v>0.70335570469798658</v>
      </c>
      <c r="E20" s="65">
        <v>74</v>
      </c>
      <c r="F20" s="66">
        <f>E20/$B20</f>
        <v>4.9664429530201344E-2</v>
      </c>
      <c r="G20" s="65">
        <v>368</v>
      </c>
      <c r="H20" s="246">
        <f t="shared" si="2"/>
        <v>0.24697986577181208</v>
      </c>
      <c r="I20" s="191">
        <v>1367</v>
      </c>
      <c r="J20" s="65">
        <v>966</v>
      </c>
      <c r="K20" s="66">
        <f t="shared" si="3"/>
        <v>0.70665691294806143</v>
      </c>
      <c r="L20" s="65">
        <v>77</v>
      </c>
      <c r="M20" s="66">
        <f t="shared" si="3"/>
        <v>5.6327724945135334E-2</v>
      </c>
      <c r="N20" s="65">
        <v>324</v>
      </c>
      <c r="O20" s="51">
        <f t="shared" si="4"/>
        <v>0.23701536210680321</v>
      </c>
      <c r="P20" s="7"/>
      <c r="Q20" s="52"/>
    </row>
    <row r="21" spans="1:17" s="4" customFormat="1" ht="17.25" customHeight="1" thickBot="1" x14ac:dyDescent="0.3">
      <c r="A21" s="29" t="s">
        <v>23</v>
      </c>
      <c r="B21" s="44">
        <v>2748</v>
      </c>
      <c r="C21" s="44">
        <v>1661</v>
      </c>
      <c r="D21" s="42">
        <f t="shared" si="0"/>
        <v>0.60443959243085876</v>
      </c>
      <c r="E21" s="44">
        <v>253</v>
      </c>
      <c r="F21" s="42">
        <f>E21/$B21</f>
        <v>9.2066957787481807E-2</v>
      </c>
      <c r="G21" s="44">
        <v>834</v>
      </c>
      <c r="H21" s="247">
        <f t="shared" si="2"/>
        <v>0.30349344978165937</v>
      </c>
      <c r="I21" s="21">
        <v>2275</v>
      </c>
      <c r="J21" s="44">
        <v>1415</v>
      </c>
      <c r="K21" s="42">
        <f t="shared" si="3"/>
        <v>0.62197802197802199</v>
      </c>
      <c r="L21" s="44">
        <v>256</v>
      </c>
      <c r="M21" s="42">
        <f t="shared" si="3"/>
        <v>0.11252747252747253</v>
      </c>
      <c r="N21" s="44">
        <v>604</v>
      </c>
      <c r="O21" s="50">
        <f t="shared" si="4"/>
        <v>0.26549450549450548</v>
      </c>
      <c r="P21" s="7"/>
      <c r="Q21" s="52"/>
    </row>
    <row r="22" spans="1:17" ht="17.25" customHeight="1" x14ac:dyDescent="0.25">
      <c r="A22" s="213" t="s">
        <v>85</v>
      </c>
    </row>
    <row r="23" spans="1:1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7" x14ac:dyDescent="0.25">
      <c r="B24"/>
      <c r="C24"/>
      <c r="D24" s="45"/>
      <c r="E24"/>
      <c r="F24"/>
      <c r="G24"/>
      <c r="H24"/>
      <c r="I24"/>
      <c r="J24"/>
      <c r="K24"/>
      <c r="L24"/>
      <c r="M24"/>
      <c r="N24"/>
      <c r="O24"/>
    </row>
    <row r="25" spans="1:17" x14ac:dyDescent="0.25">
      <c r="B25"/>
      <c r="C25"/>
      <c r="D25" s="45"/>
      <c r="E25"/>
      <c r="F25"/>
      <c r="G25"/>
      <c r="H25"/>
      <c r="I25"/>
      <c r="J25"/>
      <c r="K25"/>
      <c r="L25"/>
      <c r="M25"/>
      <c r="N25"/>
      <c r="O25"/>
    </row>
    <row r="26" spans="1:17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x14ac:dyDescent="0.25">
      <c r="B27"/>
      <c r="C27"/>
      <c r="D27" s="45"/>
      <c r="E27"/>
      <c r="F27"/>
      <c r="G27"/>
      <c r="H27"/>
      <c r="I27"/>
      <c r="J27"/>
      <c r="K27"/>
      <c r="L27"/>
      <c r="M27"/>
      <c r="N27"/>
      <c r="O27"/>
    </row>
    <row r="28" spans="1:17" x14ac:dyDescent="0.25">
      <c r="B28"/>
      <c r="C28"/>
      <c r="D28" s="45"/>
      <c r="E28"/>
      <c r="F28"/>
      <c r="G28"/>
      <c r="H28"/>
      <c r="I28"/>
      <c r="J28"/>
      <c r="K28"/>
      <c r="L28"/>
      <c r="M28"/>
      <c r="N28"/>
      <c r="O28"/>
    </row>
    <row r="29" spans="1:17" x14ac:dyDescent="0.25">
      <c r="D29" s="45"/>
    </row>
    <row r="30" spans="1:17" ht="13.5" customHeight="1" x14ac:dyDescent="0.25">
      <c r="D30" s="45"/>
    </row>
    <row r="31" spans="1:17" x14ac:dyDescent="0.25">
      <c r="D31" s="45"/>
    </row>
    <row r="32" spans="1:17" x14ac:dyDescent="0.25">
      <c r="D32" s="45"/>
    </row>
    <row r="33" spans="4:4" x14ac:dyDescent="0.25">
      <c r="D33" s="45"/>
    </row>
    <row r="34" spans="4:4" x14ac:dyDescent="0.25">
      <c r="D34" s="45"/>
    </row>
    <row r="35" spans="4:4" x14ac:dyDescent="0.25">
      <c r="D35" s="45"/>
    </row>
  </sheetData>
  <mergeCells count="13">
    <mergeCell ref="A3:A6"/>
    <mergeCell ref="B3:H3"/>
    <mergeCell ref="B4:B6"/>
    <mergeCell ref="C4:H4"/>
    <mergeCell ref="N5:O5"/>
    <mergeCell ref="C5:D5"/>
    <mergeCell ref="E5:F5"/>
    <mergeCell ref="G5:H5"/>
    <mergeCell ref="I3:O3"/>
    <mergeCell ref="I4:I6"/>
    <mergeCell ref="J4:O4"/>
    <mergeCell ref="J5:K5"/>
    <mergeCell ref="L5:M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OBSAH</vt:lpstr>
      <vt:lpstr>ZNAČKY</vt:lpstr>
      <vt:lpstr>3.3.1</vt:lpstr>
      <vt:lpstr>3.3.2</vt:lpstr>
      <vt:lpstr>3.3.3</vt:lpstr>
      <vt:lpstr>3.3.4</vt:lpstr>
      <vt:lpstr>3.3.5</vt:lpstr>
      <vt:lpstr>3.3.6</vt:lpstr>
      <vt:lpstr>3.3.7</vt:lpstr>
      <vt:lpstr>3.3.8</vt:lpstr>
      <vt:lpstr>3.3.9</vt:lpstr>
      <vt:lpstr>3.3.10</vt:lpstr>
      <vt:lpstr>3.3.11</vt:lpstr>
      <vt:lpstr>3.3.12</vt:lpstr>
      <vt:lpstr>3.3.13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'3.3.4'!Oblast_tisku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2023-08-09T07:27:39Z</dcterms:modified>
</cp:coreProperties>
</file>