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1_Zdravotnictví\SHA zdravotnické účty_Kalnická\ANALÝZA SHA 2010-2018\TABULKOVÁ PŘÍLOHA\TABULKOVÁ PŘÍLOHA WEB\"/>
    </mc:Choice>
  </mc:AlternateContent>
  <bookViews>
    <workbookView xWindow="0" yWindow="0" windowWidth="21585" windowHeight="11175"/>
  </bookViews>
  <sheets>
    <sheet name="T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23" i="1"/>
  <c r="I23" i="1"/>
  <c r="H23" i="1"/>
  <c r="G23" i="1"/>
  <c r="F23" i="1"/>
  <c r="E23" i="1"/>
  <c r="D23" i="1"/>
  <c r="C23" i="1"/>
  <c r="B23" i="1"/>
  <c r="D20" i="1"/>
  <c r="D16" i="1"/>
  <c r="D13" i="1"/>
  <c r="D10" i="1"/>
  <c r="J4" i="1"/>
  <c r="I4" i="1"/>
  <c r="I30" i="1" s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<sst xmlns="http://schemas.openxmlformats.org/spreadsheetml/2006/main" count="32" uniqueCount="32">
  <si>
    <t xml:space="preserve">Tabulka č. 6 Výdaje na zdravotní péči podle druhu péče, 2010–2018 (mil. Kč)  </t>
  </si>
  <si>
    <t>Druh péče</t>
  </si>
  <si>
    <t xml:space="preserve">  Léčebná péče celkem</t>
  </si>
  <si>
    <t xml:space="preserve">lůžková </t>
  </si>
  <si>
    <t>ambulantní (bez stomatologické)</t>
  </si>
  <si>
    <t>stomatologická</t>
  </si>
  <si>
    <t>denní</t>
  </si>
  <si>
    <t>domácí</t>
  </si>
  <si>
    <t xml:space="preserve">  Rehabilitační péče celkem</t>
  </si>
  <si>
    <t>lůžková</t>
  </si>
  <si>
    <t xml:space="preserve">ambulantní </t>
  </si>
  <si>
    <t xml:space="preserve">  Dlouhodobá péče celkem</t>
  </si>
  <si>
    <t>zdravotní</t>
  </si>
  <si>
    <t>sociální</t>
  </si>
  <si>
    <t xml:space="preserve">  Doplňkové služby celkem</t>
  </si>
  <si>
    <t>laboratorní služby</t>
  </si>
  <si>
    <t>zobrazovací metody</t>
  </si>
  <si>
    <t>doprava pacientů</t>
  </si>
  <si>
    <t xml:space="preserve">  Léčiva a zdrav. výrobky celkem</t>
  </si>
  <si>
    <t>léčiva a zdravotnický materiál (1)</t>
  </si>
  <si>
    <t>terapeutické pomůcky</t>
  </si>
  <si>
    <t xml:space="preserve">  Preventivní péče celkem</t>
  </si>
  <si>
    <t>programy pro sledování zdravotního stavu</t>
  </si>
  <si>
    <t>programy pro včasné odhalení nemoci</t>
  </si>
  <si>
    <t>imunizační programy</t>
  </si>
  <si>
    <t>informační a poradenské programy</t>
  </si>
  <si>
    <t xml:space="preserve"> Správa systému zdravotní péče</t>
  </si>
  <si>
    <t xml:space="preserve"> ostatní nebo nerozlišeno (2)</t>
  </si>
  <si>
    <t>Celkem</t>
  </si>
  <si>
    <t xml:space="preserve">(1) zahrnují léky na předpis, volně prodejné léky a další zboží krátkodobé spotřeby např. obvazy, elastické kompresivní punčochy, inkontinenční pomůcky atd. Nezahrnuje, dle manuálu SHA, výdaje na léky spotřebované přímo ve zdravotnických zařízeních. </t>
  </si>
  <si>
    <t xml:space="preserve">(2) zahrnuje programy na podporu zdraví v širším pohledu např. kontrolu a zavádění nových předpisů na ochranu pitné vody, potravin, bezpečnostní opatření spojená s nakládání s odpady, znečistění půdy a také nespecifikované druhy zdravotní péče </t>
  </si>
  <si>
    <t xml:space="preserve">Zdroj: Zdravotnické účty 2010–2018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</si>
</sst>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0"/>
      <color rgb="FF96363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3" fillId="0" borderId="0" xfId="1" applyFont="1" applyAlignment="1"/>
    <xf numFmtId="0" fontId="1" fillId="0" borderId="0" xfId="0" applyFont="1" applyAlignment="1"/>
    <xf numFmtId="0" fontId="6" fillId="0" borderId="4" xfId="0" applyFont="1" applyFill="1" applyBorder="1" applyAlignment="1">
      <alignment horizontal="left" indent="1"/>
    </xf>
    <xf numFmtId="3" fontId="6" fillId="0" borderId="5" xfId="0" applyNumberFormat="1" applyFont="1" applyFill="1" applyBorder="1" applyAlignment="1"/>
    <xf numFmtId="3" fontId="6" fillId="0" borderId="6" xfId="0" applyNumberFormat="1" applyFont="1" applyFill="1" applyBorder="1" applyAlignment="1"/>
    <xf numFmtId="3" fontId="6" fillId="0" borderId="0" xfId="0" applyNumberFormat="1" applyFont="1" applyFill="1" applyBorder="1" applyAlignment="1"/>
    <xf numFmtId="3" fontId="6" fillId="0" borderId="4" xfId="0" applyNumberFormat="1" applyFont="1" applyFill="1" applyBorder="1" applyAlignment="1"/>
    <xf numFmtId="0" fontId="1" fillId="0" borderId="4" xfId="0" applyFont="1" applyBorder="1" applyAlignment="1">
      <alignment horizontal="left" indent="1"/>
    </xf>
    <xf numFmtId="3" fontId="1" fillId="0" borderId="0" xfId="0" applyNumberFormat="1" applyFont="1" applyAlignment="1"/>
    <xf numFmtId="3" fontId="1" fillId="0" borderId="5" xfId="0" applyNumberFormat="1" applyFont="1" applyBorder="1" applyAlignment="1"/>
    <xf numFmtId="3" fontId="1" fillId="0" borderId="4" xfId="0" applyNumberFormat="1" applyFont="1" applyBorder="1" applyAlignment="1"/>
    <xf numFmtId="0" fontId="4" fillId="2" borderId="4" xfId="0" applyFont="1" applyFill="1" applyBorder="1" applyAlignment="1"/>
    <xf numFmtId="3" fontId="6" fillId="0" borderId="4" xfId="0" applyNumberFormat="1" applyFont="1" applyFill="1" applyBorder="1" applyAlignment="1">
      <alignment wrapText="1"/>
    </xf>
    <xf numFmtId="3" fontId="4" fillId="2" borderId="0" xfId="0" applyNumberFormat="1" applyFont="1" applyFill="1" applyBorder="1" applyAlignment="1"/>
    <xf numFmtId="3" fontId="4" fillId="2" borderId="5" xfId="0" applyNumberFormat="1" applyFont="1" applyFill="1" applyBorder="1" applyAlignment="1"/>
    <xf numFmtId="3" fontId="1" fillId="0" borderId="0" xfId="0" applyNumberFormat="1" applyFont="1" applyBorder="1" applyAlignment="1"/>
    <xf numFmtId="0" fontId="6" fillId="0" borderId="4" xfId="0" applyFont="1" applyFill="1" applyBorder="1" applyAlignment="1">
      <alignment horizontal="left" wrapText="1" indent="1"/>
    </xf>
    <xf numFmtId="3" fontId="1" fillId="0" borderId="6" xfId="0" applyNumberFormat="1" applyFont="1" applyBorder="1" applyAlignment="1"/>
    <xf numFmtId="0" fontId="7" fillId="0" borderId="7" xfId="0" applyFont="1" applyFill="1" applyBorder="1" applyAlignment="1"/>
    <xf numFmtId="3" fontId="7" fillId="0" borderId="8" xfId="0" applyNumberFormat="1" applyFont="1" applyFill="1" applyBorder="1" applyAlignment="1"/>
    <xf numFmtId="3" fontId="8" fillId="0" borderId="9" xfId="0" applyNumberFormat="1" applyFont="1" applyBorder="1" applyAlignment="1"/>
    <xf numFmtId="3" fontId="8" fillId="0" borderId="8" xfId="0" applyNumberFormat="1" applyFont="1" applyBorder="1" applyAlignment="1"/>
    <xf numFmtId="3" fontId="8" fillId="0" borderId="7" xfId="0" applyNumberFormat="1" applyFont="1" applyBorder="1" applyAlignment="1"/>
    <xf numFmtId="3" fontId="8" fillId="0" borderId="10" xfId="0" applyNumberFormat="1" applyFont="1" applyBorder="1" applyAlignment="1"/>
    <xf numFmtId="3" fontId="5" fillId="3" borderId="11" xfId="0" applyNumberFormat="1" applyFont="1" applyFill="1" applyBorder="1" applyAlignment="1"/>
    <xf numFmtId="3" fontId="5" fillId="3" borderId="12" xfId="0" applyNumberFormat="1" applyFont="1" applyFill="1" applyBorder="1" applyAlignment="1"/>
    <xf numFmtId="0" fontId="9" fillId="0" borderId="0" xfId="0" applyNumberFormat="1" applyFont="1" applyFill="1" applyBorder="1" applyAlignment="1" applyProtection="1"/>
    <xf numFmtId="0" fontId="8" fillId="0" borderId="0" xfId="0" applyFont="1" applyBorder="1" applyAlignment="1">
      <alignment horizontal="right"/>
    </xf>
    <xf numFmtId="0" fontId="4" fillId="3" borderId="1" xfId="0" applyFont="1" applyFill="1" applyBorder="1" applyAlignment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2" borderId="4" xfId="0" applyFont="1" applyFill="1" applyBorder="1" applyAlignment="1"/>
    <xf numFmtId="3" fontId="5" fillId="2" borderId="5" xfId="0" applyNumberFormat="1" applyFont="1" applyFill="1" applyBorder="1" applyAlignment="1"/>
    <xf numFmtId="3" fontId="5" fillId="2" borderId="6" xfId="0" applyNumberFormat="1" applyFont="1" applyFill="1" applyBorder="1" applyAlignment="1"/>
    <xf numFmtId="3" fontId="5" fillId="2" borderId="0" xfId="0" applyNumberFormat="1" applyFont="1" applyFill="1" applyBorder="1" applyAlignment="1"/>
    <xf numFmtId="3" fontId="5" fillId="2" borderId="4" xfId="0" applyNumberFormat="1" applyFont="1" applyFill="1" applyBorder="1" applyAlignment="1"/>
    <xf numFmtId="0" fontId="5" fillId="3" borderId="13" xfId="0" applyFont="1" applyFill="1" applyBorder="1" applyAlignment="1"/>
    <xf numFmtId="0" fontId="10" fillId="0" borderId="0" xfId="0" applyFont="1" applyAlignment="1">
      <alignment horizontal="left"/>
    </xf>
    <xf numFmtId="0" fontId="1" fillId="0" borderId="0" xfId="0" applyFont="1" applyAlignment="1">
      <alignment horizontal="justify" vertical="center"/>
    </xf>
    <xf numFmtId="0" fontId="0" fillId="0" borderId="0" xfId="0" applyAlignment="1"/>
    <xf numFmtId="0" fontId="1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2DCDB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zoomScaleNormal="100" workbookViewId="0">
      <selection activeCell="A30" sqref="A30"/>
    </sheetView>
  </sheetViews>
  <sheetFormatPr defaultRowHeight="11.25" x14ac:dyDescent="0.2"/>
  <cols>
    <col min="1" max="1" width="31.42578125" style="1" customWidth="1"/>
    <col min="2" max="10" width="7.28515625" style="1" customWidth="1"/>
    <col min="11" max="16384" width="9.140625" style="1"/>
  </cols>
  <sheetData>
    <row r="1" spans="1:10" ht="15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5" customHeight="1" x14ac:dyDescent="0.2">
      <c r="A2" s="2"/>
    </row>
    <row r="3" spans="1:10" s="3" customFormat="1" ht="15" customHeight="1" thickBot="1" x14ac:dyDescent="0.25">
      <c r="A3" s="30" t="s">
        <v>1</v>
      </c>
      <c r="B3" s="31">
        <v>2010</v>
      </c>
      <c r="C3" s="32">
        <v>2011</v>
      </c>
      <c r="D3" s="31">
        <v>2012</v>
      </c>
      <c r="E3" s="31">
        <v>2013</v>
      </c>
      <c r="F3" s="31">
        <v>2014</v>
      </c>
      <c r="G3" s="31">
        <v>2015</v>
      </c>
      <c r="H3" s="31">
        <v>2016</v>
      </c>
      <c r="I3" s="32">
        <v>2017</v>
      </c>
      <c r="J3" s="32">
        <v>2018</v>
      </c>
    </row>
    <row r="4" spans="1:10" s="3" customFormat="1" ht="15" customHeight="1" x14ac:dyDescent="0.2">
      <c r="A4" s="33" t="s">
        <v>2</v>
      </c>
      <c r="B4" s="34">
        <f>B5+B6+B7+B8+B9</f>
        <v>137302</v>
      </c>
      <c r="C4" s="34">
        <f t="shared" ref="C4:J4" si="0">C5+C6+C7+C8+C9</f>
        <v>137826</v>
      </c>
      <c r="D4" s="34">
        <f t="shared" si="0"/>
        <v>137987.29930399999</v>
      </c>
      <c r="E4" s="34">
        <f t="shared" si="0"/>
        <v>140948</v>
      </c>
      <c r="F4" s="34">
        <f t="shared" si="0"/>
        <v>137313</v>
      </c>
      <c r="G4" s="34">
        <f t="shared" si="0"/>
        <v>141600</v>
      </c>
      <c r="H4" s="34">
        <f t="shared" si="0"/>
        <v>142436</v>
      </c>
      <c r="I4" s="34">
        <f t="shared" si="0"/>
        <v>151875.44382300001</v>
      </c>
      <c r="J4" s="35">
        <f t="shared" si="0"/>
        <v>173621.60898955518</v>
      </c>
    </row>
    <row r="5" spans="1:10" s="3" customFormat="1" ht="15" customHeight="1" x14ac:dyDescent="0.2">
      <c r="A5" s="4" t="s">
        <v>3</v>
      </c>
      <c r="B5" s="5">
        <v>55948</v>
      </c>
      <c r="C5" s="5">
        <v>55740</v>
      </c>
      <c r="D5" s="5">
        <v>54422.309970000002</v>
      </c>
      <c r="E5" s="5">
        <v>53489</v>
      </c>
      <c r="F5" s="5">
        <v>52473</v>
      </c>
      <c r="G5" s="5">
        <v>51431</v>
      </c>
      <c r="H5" s="5">
        <v>50938</v>
      </c>
      <c r="I5" s="6">
        <v>56301.647109999998</v>
      </c>
      <c r="J5" s="6">
        <v>59818.464023949717</v>
      </c>
    </row>
    <row r="6" spans="1:10" s="3" customFormat="1" ht="15" customHeight="1" x14ac:dyDescent="0.2">
      <c r="A6" s="4" t="s">
        <v>4</v>
      </c>
      <c r="B6" s="5">
        <v>59101</v>
      </c>
      <c r="C6" s="5">
        <v>59364</v>
      </c>
      <c r="D6" s="5">
        <v>61825.58</v>
      </c>
      <c r="E6" s="5">
        <v>65040</v>
      </c>
      <c r="F6" s="5">
        <v>61609</v>
      </c>
      <c r="G6" s="5">
        <v>66461</v>
      </c>
      <c r="H6" s="5">
        <v>67361</v>
      </c>
      <c r="I6" s="6">
        <v>69254.929999999993</v>
      </c>
      <c r="J6" s="6">
        <v>86178.539028075465</v>
      </c>
    </row>
    <row r="7" spans="1:10" s="3" customFormat="1" ht="15" customHeight="1" x14ac:dyDescent="0.2">
      <c r="A7" s="4" t="s">
        <v>5</v>
      </c>
      <c r="B7" s="5">
        <v>16829</v>
      </c>
      <c r="C7" s="5">
        <v>17402</v>
      </c>
      <c r="D7" s="5">
        <v>16377.65137</v>
      </c>
      <c r="E7" s="5">
        <v>16900</v>
      </c>
      <c r="F7" s="5">
        <v>17491</v>
      </c>
      <c r="G7" s="5">
        <v>17781</v>
      </c>
      <c r="H7" s="5">
        <v>18230</v>
      </c>
      <c r="I7" s="6">
        <v>19743.144199999999</v>
      </c>
      <c r="J7" s="6">
        <v>20693.732869529973</v>
      </c>
    </row>
    <row r="8" spans="1:10" s="3" customFormat="1" ht="15" customHeight="1" x14ac:dyDescent="0.2">
      <c r="A8" s="4" t="s">
        <v>6</v>
      </c>
      <c r="B8" s="7">
        <v>5238</v>
      </c>
      <c r="C8" s="5">
        <v>5137</v>
      </c>
      <c r="D8" s="8">
        <v>5185.1217399999996</v>
      </c>
      <c r="E8" s="5">
        <v>5333</v>
      </c>
      <c r="F8" s="5">
        <v>5561</v>
      </c>
      <c r="G8" s="8">
        <v>5735</v>
      </c>
      <c r="H8" s="5">
        <v>5720</v>
      </c>
      <c r="I8" s="5">
        <v>6386.4069049999998</v>
      </c>
      <c r="J8" s="7">
        <v>6714.9499750000114</v>
      </c>
    </row>
    <row r="9" spans="1:10" s="3" customFormat="1" ht="15" customHeight="1" x14ac:dyDescent="0.2">
      <c r="A9" s="9" t="s">
        <v>7</v>
      </c>
      <c r="B9" s="10">
        <v>186</v>
      </c>
      <c r="C9" s="11">
        <v>183</v>
      </c>
      <c r="D9" s="11">
        <v>176.636224</v>
      </c>
      <c r="E9" s="12">
        <v>186</v>
      </c>
      <c r="F9" s="11">
        <v>179</v>
      </c>
      <c r="G9" s="12">
        <v>192</v>
      </c>
      <c r="H9" s="11">
        <v>187</v>
      </c>
      <c r="I9" s="11">
        <v>189.315608</v>
      </c>
      <c r="J9" s="10">
        <v>215.92309299999951</v>
      </c>
    </row>
    <row r="10" spans="1:10" s="3" customFormat="1" ht="15" customHeight="1" x14ac:dyDescent="0.2">
      <c r="A10" s="13" t="s">
        <v>8</v>
      </c>
      <c r="B10" s="36">
        <v>12808</v>
      </c>
      <c r="C10" s="34">
        <v>13696</v>
      </c>
      <c r="D10" s="34">
        <f>D11+D12</f>
        <v>13652.384861</v>
      </c>
      <c r="E10" s="37">
        <v>13753</v>
      </c>
      <c r="F10" s="34">
        <v>13738</v>
      </c>
      <c r="G10" s="37">
        <v>14764</v>
      </c>
      <c r="H10" s="34">
        <v>15018</v>
      </c>
      <c r="I10" s="36">
        <v>17144.738146</v>
      </c>
      <c r="J10" s="35">
        <v>18283.077736999989</v>
      </c>
    </row>
    <row r="11" spans="1:10" s="3" customFormat="1" ht="15" customHeight="1" x14ac:dyDescent="0.2">
      <c r="A11" s="9" t="s">
        <v>9</v>
      </c>
      <c r="B11" s="7">
        <v>5886</v>
      </c>
      <c r="C11" s="5">
        <v>6485</v>
      </c>
      <c r="D11" s="8">
        <v>6265.908531</v>
      </c>
      <c r="E11" s="5">
        <v>6255</v>
      </c>
      <c r="F11" s="5">
        <v>6407</v>
      </c>
      <c r="G11" s="8">
        <v>6911</v>
      </c>
      <c r="H11" s="5">
        <v>7483</v>
      </c>
      <c r="I11" s="6">
        <v>8027.3219060000001</v>
      </c>
      <c r="J11" s="6">
        <v>8507.8293159999885</v>
      </c>
    </row>
    <row r="12" spans="1:10" s="3" customFormat="1" ht="15" customHeight="1" x14ac:dyDescent="0.2">
      <c r="A12" s="9" t="s">
        <v>10</v>
      </c>
      <c r="B12" s="7">
        <v>6922</v>
      </c>
      <c r="C12" s="5">
        <v>7211</v>
      </c>
      <c r="D12" s="8">
        <v>7386.4763300000004</v>
      </c>
      <c r="E12" s="5">
        <v>7498</v>
      </c>
      <c r="F12" s="8">
        <v>7331</v>
      </c>
      <c r="G12" s="5">
        <v>7853</v>
      </c>
      <c r="H12" s="5">
        <v>7535</v>
      </c>
      <c r="I12" s="6">
        <v>9117.4162400000005</v>
      </c>
      <c r="J12" s="6">
        <v>9775.2484210000002</v>
      </c>
    </row>
    <row r="13" spans="1:10" s="3" customFormat="1" ht="15" customHeight="1" x14ac:dyDescent="0.2">
      <c r="A13" s="33" t="s">
        <v>11</v>
      </c>
      <c r="B13" s="36">
        <v>52761</v>
      </c>
      <c r="C13" s="34">
        <v>53055</v>
      </c>
      <c r="D13" s="37">
        <f>D14+D15</f>
        <v>53007.240000000005</v>
      </c>
      <c r="E13" s="34">
        <v>55837</v>
      </c>
      <c r="F13" s="34">
        <v>62113</v>
      </c>
      <c r="G13" s="34">
        <v>61018</v>
      </c>
      <c r="H13" s="34">
        <v>65264</v>
      </c>
      <c r="I13" s="35">
        <v>72181.13</v>
      </c>
      <c r="J13" s="35">
        <v>80220.618268780046</v>
      </c>
    </row>
    <row r="14" spans="1:10" s="3" customFormat="1" ht="15" customHeight="1" x14ac:dyDescent="0.2">
      <c r="A14" s="4" t="s">
        <v>12</v>
      </c>
      <c r="B14" s="7">
        <v>35762</v>
      </c>
      <c r="C14" s="5">
        <v>37005</v>
      </c>
      <c r="D14" s="14">
        <v>37080.9</v>
      </c>
      <c r="E14" s="5">
        <v>38596</v>
      </c>
      <c r="F14" s="5">
        <v>44035</v>
      </c>
      <c r="G14" s="5">
        <v>42407</v>
      </c>
      <c r="H14" s="5">
        <v>45116</v>
      </c>
      <c r="I14" s="6">
        <v>50381.67</v>
      </c>
      <c r="J14" s="6">
        <v>56684.775030170051</v>
      </c>
    </row>
    <row r="15" spans="1:10" s="3" customFormat="1" ht="15" customHeight="1" x14ac:dyDescent="0.2">
      <c r="A15" s="4" t="s">
        <v>13</v>
      </c>
      <c r="B15" s="7">
        <v>16999</v>
      </c>
      <c r="C15" s="5">
        <v>16050</v>
      </c>
      <c r="D15" s="8">
        <v>15926.34</v>
      </c>
      <c r="E15" s="5">
        <v>17241</v>
      </c>
      <c r="F15" s="5">
        <v>18078</v>
      </c>
      <c r="G15" s="5">
        <v>18611</v>
      </c>
      <c r="H15" s="5">
        <v>20148</v>
      </c>
      <c r="I15" s="6">
        <v>21799.46</v>
      </c>
      <c r="J15" s="6">
        <v>23535.843238609999</v>
      </c>
    </row>
    <row r="16" spans="1:10" s="3" customFormat="1" ht="15" customHeight="1" x14ac:dyDescent="0.2">
      <c r="A16" s="13" t="s">
        <v>14</v>
      </c>
      <c r="B16" s="15">
        <v>37039</v>
      </c>
      <c r="C16" s="16">
        <v>37525</v>
      </c>
      <c r="D16" s="37">
        <f>D17+D18+D19</f>
        <v>38212.604630000002</v>
      </c>
      <c r="E16" s="34">
        <v>38469</v>
      </c>
      <c r="F16" s="34">
        <v>38883</v>
      </c>
      <c r="G16" s="34">
        <v>40020</v>
      </c>
      <c r="H16" s="34">
        <v>41081</v>
      </c>
      <c r="I16" s="35">
        <v>43524.447434000002</v>
      </c>
      <c r="J16" s="35">
        <v>51018.050407709896</v>
      </c>
    </row>
    <row r="17" spans="1:10" s="3" customFormat="1" ht="15" customHeight="1" x14ac:dyDescent="0.2">
      <c r="A17" s="9" t="s">
        <v>15</v>
      </c>
      <c r="B17" s="17">
        <v>19917</v>
      </c>
      <c r="C17" s="11">
        <v>20149</v>
      </c>
      <c r="D17" s="8">
        <v>21001.13264</v>
      </c>
      <c r="E17" s="5">
        <v>21215</v>
      </c>
      <c r="F17" s="5">
        <v>21454</v>
      </c>
      <c r="G17" s="5">
        <v>22037</v>
      </c>
      <c r="H17" s="5">
        <v>22527</v>
      </c>
      <c r="I17" s="6">
        <v>23793.22394</v>
      </c>
      <c r="J17" s="6">
        <v>28334.881724999814</v>
      </c>
    </row>
    <row r="18" spans="1:10" s="3" customFormat="1" ht="15" customHeight="1" x14ac:dyDescent="0.2">
      <c r="A18" s="9" t="s">
        <v>16</v>
      </c>
      <c r="B18" s="17">
        <v>9729</v>
      </c>
      <c r="C18" s="11">
        <v>9855</v>
      </c>
      <c r="D18" s="8">
        <v>9860.949192</v>
      </c>
      <c r="E18" s="5">
        <v>10044</v>
      </c>
      <c r="F18" s="5">
        <v>10490</v>
      </c>
      <c r="G18" s="5">
        <v>10484</v>
      </c>
      <c r="H18" s="5">
        <v>10698</v>
      </c>
      <c r="I18" s="6">
        <v>11154.18281</v>
      </c>
      <c r="J18" s="6">
        <v>13430.261142000096</v>
      </c>
    </row>
    <row r="19" spans="1:10" s="3" customFormat="1" ht="15" customHeight="1" x14ac:dyDescent="0.2">
      <c r="A19" s="9" t="s">
        <v>17</v>
      </c>
      <c r="B19" s="17">
        <v>7393</v>
      </c>
      <c r="C19" s="11">
        <v>7521</v>
      </c>
      <c r="D19" s="8">
        <v>7350.522798</v>
      </c>
      <c r="E19" s="5">
        <v>7210</v>
      </c>
      <c r="F19" s="5">
        <v>6939</v>
      </c>
      <c r="G19" s="5">
        <v>7499</v>
      </c>
      <c r="H19" s="5">
        <v>7856</v>
      </c>
      <c r="I19" s="6">
        <v>8577.0406839999996</v>
      </c>
      <c r="J19" s="6">
        <v>9252.9075407099899</v>
      </c>
    </row>
    <row r="20" spans="1:10" s="3" customFormat="1" ht="15" customHeight="1" x14ac:dyDescent="0.2">
      <c r="A20" s="33" t="s">
        <v>18</v>
      </c>
      <c r="B20" s="37">
        <v>66231</v>
      </c>
      <c r="C20" s="34">
        <v>67626</v>
      </c>
      <c r="D20" s="34">
        <f>D21+D22</f>
        <v>70675.792530000006</v>
      </c>
      <c r="E20" s="34">
        <v>66784</v>
      </c>
      <c r="F20" s="34">
        <v>67021</v>
      </c>
      <c r="G20" s="34">
        <v>67831</v>
      </c>
      <c r="H20" s="34">
        <v>69285</v>
      </c>
      <c r="I20" s="35">
        <v>72577.550380000001</v>
      </c>
      <c r="J20" s="35">
        <v>76356.781264890073</v>
      </c>
    </row>
    <row r="21" spans="1:10" s="3" customFormat="1" ht="15" customHeight="1" x14ac:dyDescent="0.2">
      <c r="A21" s="4" t="s">
        <v>19</v>
      </c>
      <c r="B21" s="8">
        <v>57091</v>
      </c>
      <c r="C21" s="5">
        <v>58298</v>
      </c>
      <c r="D21" s="5">
        <v>61389.710319999998</v>
      </c>
      <c r="E21" s="5">
        <v>56221</v>
      </c>
      <c r="F21" s="5">
        <v>56957</v>
      </c>
      <c r="G21" s="5">
        <v>58061</v>
      </c>
      <c r="H21" s="5">
        <v>59365</v>
      </c>
      <c r="I21" s="6">
        <v>61989.312330000001</v>
      </c>
      <c r="J21" s="6">
        <v>65264.735041440072</v>
      </c>
    </row>
    <row r="22" spans="1:10" s="3" customFormat="1" ht="15" customHeight="1" x14ac:dyDescent="0.2">
      <c r="A22" s="4" t="s">
        <v>20</v>
      </c>
      <c r="B22" s="8">
        <v>9141</v>
      </c>
      <c r="C22" s="5">
        <v>9329</v>
      </c>
      <c r="D22" s="5">
        <v>9286.0822100000005</v>
      </c>
      <c r="E22" s="5">
        <v>10563</v>
      </c>
      <c r="F22" s="5">
        <v>10064</v>
      </c>
      <c r="G22" s="5">
        <v>9770</v>
      </c>
      <c r="H22" s="5">
        <v>9921</v>
      </c>
      <c r="I22" s="6">
        <v>10588.23805</v>
      </c>
      <c r="J22" s="6">
        <v>11092.046223450001</v>
      </c>
    </row>
    <row r="23" spans="1:10" s="3" customFormat="1" ht="15" customHeight="1" x14ac:dyDescent="0.2">
      <c r="A23" s="33" t="s">
        <v>21</v>
      </c>
      <c r="B23" s="37">
        <f>B24+B25+B26+B27</f>
        <v>9990</v>
      </c>
      <c r="C23" s="34">
        <f t="shared" ref="C23:J23" si="1">C24+C25+C26+C27</f>
        <v>10364</v>
      </c>
      <c r="D23" s="34">
        <f t="shared" si="1"/>
        <v>10595.362364999999</v>
      </c>
      <c r="E23" s="34">
        <f t="shared" si="1"/>
        <v>10765</v>
      </c>
      <c r="F23" s="34">
        <f t="shared" si="1"/>
        <v>11433</v>
      </c>
      <c r="G23" s="34">
        <f t="shared" si="1"/>
        <v>9027</v>
      </c>
      <c r="H23" s="34">
        <f t="shared" si="1"/>
        <v>9739</v>
      </c>
      <c r="I23" s="34">
        <f t="shared" si="1"/>
        <v>10540.122137999975</v>
      </c>
      <c r="J23" s="35">
        <f t="shared" si="1"/>
        <v>10787.218047619985</v>
      </c>
    </row>
    <row r="24" spans="1:10" s="3" customFormat="1" ht="15" customHeight="1" x14ac:dyDescent="0.2">
      <c r="A24" s="18" t="s">
        <v>22</v>
      </c>
      <c r="B24" s="8">
        <v>6541</v>
      </c>
      <c r="C24" s="5">
        <v>6881</v>
      </c>
      <c r="D24" s="5">
        <v>6900.2492910000001</v>
      </c>
      <c r="E24" s="5">
        <v>7034</v>
      </c>
      <c r="F24" s="5">
        <v>7561</v>
      </c>
      <c r="G24" s="5">
        <v>5455</v>
      </c>
      <c r="H24" s="5">
        <v>6121</v>
      </c>
      <c r="I24" s="6">
        <v>6887.2313199999753</v>
      </c>
      <c r="J24" s="6">
        <v>6548.8421772999836</v>
      </c>
    </row>
    <row r="25" spans="1:10" s="3" customFormat="1" ht="15" customHeight="1" x14ac:dyDescent="0.2">
      <c r="A25" s="4" t="s">
        <v>23</v>
      </c>
      <c r="B25" s="8">
        <v>1573</v>
      </c>
      <c r="C25" s="5">
        <v>1554</v>
      </c>
      <c r="D25" s="5">
        <v>1585.61897</v>
      </c>
      <c r="E25" s="5">
        <v>1644</v>
      </c>
      <c r="F25" s="5">
        <v>1659</v>
      </c>
      <c r="G25" s="5">
        <v>1637</v>
      </c>
      <c r="H25" s="5">
        <v>1746</v>
      </c>
      <c r="I25" s="6">
        <v>1788.0167899999999</v>
      </c>
      <c r="J25" s="6">
        <v>1786.9351572599992</v>
      </c>
    </row>
    <row r="26" spans="1:10" s="3" customFormat="1" ht="15" customHeight="1" x14ac:dyDescent="0.2">
      <c r="A26" s="18" t="s">
        <v>24</v>
      </c>
      <c r="B26" s="5">
        <v>1389</v>
      </c>
      <c r="C26" s="8">
        <v>1432</v>
      </c>
      <c r="D26" s="5">
        <v>1483.706954</v>
      </c>
      <c r="E26" s="5">
        <v>1458</v>
      </c>
      <c r="F26" s="8">
        <v>1576</v>
      </c>
      <c r="G26" s="8">
        <v>1267</v>
      </c>
      <c r="H26" s="8">
        <v>1172</v>
      </c>
      <c r="I26" s="8">
        <v>1161.1495809999999</v>
      </c>
      <c r="J26" s="7">
        <v>1778.87124206</v>
      </c>
    </row>
    <row r="27" spans="1:10" s="3" customFormat="1" ht="15" customHeight="1" x14ac:dyDescent="0.2">
      <c r="A27" s="9" t="s">
        <v>25</v>
      </c>
      <c r="B27" s="11">
        <v>487</v>
      </c>
      <c r="C27" s="12">
        <v>497</v>
      </c>
      <c r="D27" s="12">
        <v>625.78715</v>
      </c>
      <c r="E27" s="12">
        <v>629</v>
      </c>
      <c r="F27" s="12">
        <v>637</v>
      </c>
      <c r="G27" s="12">
        <v>668</v>
      </c>
      <c r="H27" s="12">
        <v>700</v>
      </c>
      <c r="I27" s="12">
        <v>703.72444700000005</v>
      </c>
      <c r="J27" s="19">
        <v>672.56947100000002</v>
      </c>
    </row>
    <row r="28" spans="1:10" s="3" customFormat="1" ht="15" customHeight="1" x14ac:dyDescent="0.2">
      <c r="A28" s="33" t="s">
        <v>26</v>
      </c>
      <c r="B28" s="37">
        <v>8649</v>
      </c>
      <c r="C28" s="34">
        <v>8758</v>
      </c>
      <c r="D28" s="34">
        <v>8634.07</v>
      </c>
      <c r="E28" s="34">
        <v>9005</v>
      </c>
      <c r="F28" s="34">
        <v>9040</v>
      </c>
      <c r="G28" s="37">
        <v>8536</v>
      </c>
      <c r="H28" s="34">
        <v>8583</v>
      </c>
      <c r="I28" s="35">
        <v>8633.5370000000003</v>
      </c>
      <c r="J28" s="35">
        <v>9187.8340489799994</v>
      </c>
    </row>
    <row r="29" spans="1:10" s="3" customFormat="1" ht="15" customHeight="1" x14ac:dyDescent="0.2">
      <c r="A29" s="20" t="s">
        <v>27</v>
      </c>
      <c r="B29" s="21">
        <v>9307</v>
      </c>
      <c r="C29" s="21">
        <v>9232</v>
      </c>
      <c r="D29" s="21">
        <v>9148.1112499999999</v>
      </c>
      <c r="E29" s="22">
        <v>9159</v>
      </c>
      <c r="F29" s="23">
        <v>9192</v>
      </c>
      <c r="G29" s="23">
        <v>9245</v>
      </c>
      <c r="H29" s="24">
        <v>10240</v>
      </c>
      <c r="I29" s="23">
        <v>10910.54</v>
      </c>
      <c r="J29" s="25">
        <v>11447.031453580001</v>
      </c>
    </row>
    <row r="30" spans="1:10" s="3" customFormat="1" ht="15" customHeight="1" x14ac:dyDescent="0.2">
      <c r="A30" s="38" t="s">
        <v>28</v>
      </c>
      <c r="B30" s="26">
        <v>334088.35701251746</v>
      </c>
      <c r="C30" s="26">
        <v>338079.78478534019</v>
      </c>
      <c r="D30" s="26">
        <v>341912.65355594759</v>
      </c>
      <c r="E30" s="26">
        <v>344720.29411337688</v>
      </c>
      <c r="F30" s="26">
        <v>348730.45335809962</v>
      </c>
      <c r="G30" s="26">
        <v>352039.19644745928</v>
      </c>
      <c r="H30" s="26">
        <v>361646.7894505221</v>
      </c>
      <c r="I30" s="27">
        <f>I4+I10+I13+I16+I20+I23+I28+I29</f>
        <v>387387.508921</v>
      </c>
      <c r="J30" s="27">
        <f>J4+J10+J13+J16+J20+J23+J28+J29</f>
        <v>430922.22021811514</v>
      </c>
    </row>
    <row r="31" spans="1:10" ht="24" customHeight="1" x14ac:dyDescent="0.25">
      <c r="A31" s="40" t="s">
        <v>29</v>
      </c>
      <c r="B31" s="41"/>
      <c r="C31" s="41"/>
      <c r="D31" s="41"/>
      <c r="E31" s="41"/>
      <c r="F31" s="41"/>
      <c r="G31" s="41"/>
      <c r="H31" s="41"/>
      <c r="I31" s="41"/>
      <c r="J31" s="41"/>
    </row>
    <row r="32" spans="1:10" ht="24" customHeight="1" x14ac:dyDescent="0.2">
      <c r="A32" s="42" t="s">
        <v>30</v>
      </c>
      <c r="B32" s="42"/>
      <c r="C32" s="42"/>
      <c r="D32" s="42"/>
      <c r="E32" s="42"/>
      <c r="F32" s="42"/>
      <c r="G32" s="42"/>
      <c r="H32" s="42"/>
      <c r="I32" s="42"/>
      <c r="J32" s="42"/>
    </row>
    <row r="33" spans="5:10" ht="15" customHeight="1" x14ac:dyDescent="0.2">
      <c r="E33" s="28"/>
      <c r="F33" s="28"/>
      <c r="G33" s="28"/>
      <c r="H33" s="28"/>
      <c r="I33" s="28"/>
      <c r="J33" s="29" t="s">
        <v>31</v>
      </c>
    </row>
  </sheetData>
  <mergeCells count="3">
    <mergeCell ref="A1:J1"/>
    <mergeCell ref="A31:J31"/>
    <mergeCell ref="A32:J3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T6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2020-02-17T12:05:15Z</dcterms:created>
  <dcterms:modified xsi:type="dcterms:W3CDTF">2020-02-17T13:19:07Z</dcterms:modified>
</cp:coreProperties>
</file>