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2585"/>
  </bookViews>
  <sheets>
    <sheet name="33021917t02" sheetId="1" r:id="rId1"/>
  </sheets>
  <definedNames>
    <definedName name="_xlnm.Print_Titles" localSheetId="0">'33021917t02'!$1:$4</definedName>
    <definedName name="_xlnm.Print_Area" localSheetId="0">'33021917t02'!$A$5:$L$148</definedName>
  </definedNames>
  <calcPr calcId="125725"/>
</workbook>
</file>

<file path=xl/calcChain.xml><?xml version="1.0" encoding="utf-8"?>
<calcChain xmlns="http://schemas.openxmlformats.org/spreadsheetml/2006/main">
  <c r="E148" i="1"/>
  <c r="D148"/>
  <c r="D147"/>
  <c r="E147" s="1"/>
  <c r="E146"/>
  <c r="D146"/>
  <c r="D145"/>
  <c r="E145" s="1"/>
  <c r="D144"/>
  <c r="E144" s="1"/>
  <c r="D143"/>
  <c r="E143" s="1"/>
  <c r="D142"/>
  <c r="E142" s="1"/>
  <c r="D141"/>
  <c r="E141" s="1"/>
  <c r="E140"/>
  <c r="D140"/>
  <c r="D139"/>
  <c r="E139" s="1"/>
  <c r="E138"/>
  <c r="D138"/>
  <c r="D137"/>
  <c r="E137" s="1"/>
  <c r="D136"/>
  <c r="E136" s="1"/>
  <c r="D135"/>
  <c r="E135" s="1"/>
  <c r="D134"/>
  <c r="E134" s="1"/>
  <c r="D133"/>
  <c r="E133" s="1"/>
  <c r="E132"/>
  <c r="D132"/>
  <c r="D131"/>
  <c r="E131" s="1"/>
  <c r="E130"/>
  <c r="D130"/>
  <c r="D129"/>
  <c r="E129" s="1"/>
  <c r="D128"/>
  <c r="E128" s="1"/>
  <c r="D127"/>
  <c r="E127" s="1"/>
  <c r="D126"/>
  <c r="E126" s="1"/>
  <c r="D125"/>
  <c r="E125" s="1"/>
  <c r="E124"/>
  <c r="D124"/>
  <c r="D123"/>
  <c r="E123" s="1"/>
  <c r="E122"/>
  <c r="D122"/>
  <c r="D121"/>
  <c r="E121" s="1"/>
  <c r="D120"/>
  <c r="E120" s="1"/>
  <c r="D119"/>
  <c r="E119" s="1"/>
  <c r="D118"/>
  <c r="E118" s="1"/>
  <c r="D117"/>
  <c r="E117" s="1"/>
  <c r="E116"/>
  <c r="D116"/>
  <c r="D115"/>
  <c r="E115" s="1"/>
  <c r="E114"/>
  <c r="D114"/>
  <c r="D113"/>
  <c r="E113" s="1"/>
  <c r="D112"/>
  <c r="E112" s="1"/>
  <c r="D111"/>
  <c r="E111" s="1"/>
  <c r="D110"/>
  <c r="E110" s="1"/>
  <c r="D109"/>
  <c r="E109" s="1"/>
  <c r="E108"/>
  <c r="D108"/>
  <c r="D107"/>
  <c r="E107" s="1"/>
  <c r="E106"/>
  <c r="D106"/>
  <c r="D105"/>
  <c r="E105" s="1"/>
  <c r="L103"/>
  <c r="K103"/>
  <c r="J103"/>
  <c r="I103"/>
  <c r="H103"/>
  <c r="G103"/>
  <c r="F103"/>
  <c r="D103" s="1"/>
  <c r="E103" s="1"/>
  <c r="C103"/>
  <c r="L102"/>
  <c r="K102"/>
  <c r="J102"/>
  <c r="I102"/>
  <c r="H102"/>
  <c r="G102"/>
  <c r="F102"/>
  <c r="C102"/>
  <c r="E100"/>
  <c r="D100"/>
  <c r="D99"/>
  <c r="E99" s="1"/>
  <c r="D98"/>
  <c r="E98" s="1"/>
  <c r="D97"/>
  <c r="E97" s="1"/>
  <c r="D96"/>
  <c r="E96" s="1"/>
  <c r="D95"/>
  <c r="E95" s="1"/>
  <c r="E94"/>
  <c r="D94"/>
  <c r="D93"/>
  <c r="E93" s="1"/>
  <c r="E92"/>
  <c r="D92"/>
  <c r="D91"/>
  <c r="E91" s="1"/>
  <c r="D90"/>
  <c r="E90" s="1"/>
  <c r="D89"/>
  <c r="E89" s="1"/>
  <c r="D88"/>
  <c r="E88" s="1"/>
  <c r="D87"/>
  <c r="E87" s="1"/>
  <c r="E86"/>
  <c r="D86"/>
  <c r="D85"/>
  <c r="E85" s="1"/>
  <c r="E84"/>
  <c r="D84"/>
  <c r="D83"/>
  <c r="E83" s="1"/>
  <c r="D82"/>
  <c r="E82" s="1"/>
  <c r="D81"/>
  <c r="E81" s="1"/>
  <c r="D80"/>
  <c r="E80" s="1"/>
  <c r="D79"/>
  <c r="E79" s="1"/>
  <c r="E78"/>
  <c r="D78"/>
  <c r="D77"/>
  <c r="E77" s="1"/>
  <c r="E76"/>
  <c r="D76"/>
  <c r="D75"/>
  <c r="E75" s="1"/>
  <c r="D74"/>
  <c r="E74" s="1"/>
  <c r="D73"/>
  <c r="E73" s="1"/>
  <c r="D72"/>
  <c r="E72" s="1"/>
  <c r="D71"/>
  <c r="E71" s="1"/>
  <c r="E70"/>
  <c r="D70"/>
  <c r="D69"/>
  <c r="E69" s="1"/>
  <c r="E68"/>
  <c r="D68"/>
  <c r="D67"/>
  <c r="E67" s="1"/>
  <c r="D66"/>
  <c r="E66" s="1"/>
  <c r="D65"/>
  <c r="E65" s="1"/>
  <c r="D64"/>
  <c r="E64" s="1"/>
  <c r="D63"/>
  <c r="E63" s="1"/>
  <c r="E62"/>
  <c r="D62"/>
  <c r="D61"/>
  <c r="E61" s="1"/>
  <c r="E60"/>
  <c r="D60"/>
  <c r="D59"/>
  <c r="E59" s="1"/>
  <c r="D58"/>
  <c r="E58" s="1"/>
  <c r="D57"/>
  <c r="E57" s="1"/>
  <c r="L55"/>
  <c r="K55"/>
  <c r="J55"/>
  <c r="I55"/>
  <c r="H55"/>
  <c r="G55"/>
  <c r="F55"/>
  <c r="D55" s="1"/>
  <c r="E55" s="1"/>
  <c r="C55"/>
  <c r="L54"/>
  <c r="K54"/>
  <c r="J54"/>
  <c r="I54"/>
  <c r="H54"/>
  <c r="G54"/>
  <c r="F54"/>
  <c r="C54"/>
  <c r="L52"/>
  <c r="K52"/>
  <c r="J52"/>
  <c r="I52"/>
  <c r="H52"/>
  <c r="G52"/>
  <c r="F52"/>
  <c r="D52" s="1"/>
  <c r="E52" s="1"/>
  <c r="C52"/>
  <c r="L51"/>
  <c r="K51"/>
  <c r="J51"/>
  <c r="I51"/>
  <c r="H51"/>
  <c r="G51"/>
  <c r="F51"/>
  <c r="C51"/>
  <c r="L50"/>
  <c r="K50"/>
  <c r="J50"/>
  <c r="I50"/>
  <c r="H50"/>
  <c r="D50" s="1"/>
  <c r="E50" s="1"/>
  <c r="G50"/>
  <c r="F50"/>
  <c r="C50"/>
  <c r="L49"/>
  <c r="K49"/>
  <c r="J49"/>
  <c r="I49"/>
  <c r="H49"/>
  <c r="G49"/>
  <c r="F49"/>
  <c r="C49"/>
  <c r="L48"/>
  <c r="K48"/>
  <c r="J48"/>
  <c r="I48"/>
  <c r="H48"/>
  <c r="D48" s="1"/>
  <c r="E48" s="1"/>
  <c r="G48"/>
  <c r="F48"/>
  <c r="C48"/>
  <c r="L47"/>
  <c r="K47"/>
  <c r="J47"/>
  <c r="I47"/>
  <c r="H47"/>
  <c r="G47"/>
  <c r="F47"/>
  <c r="C47"/>
  <c r="L46"/>
  <c r="K46"/>
  <c r="J46"/>
  <c r="I46"/>
  <c r="H46"/>
  <c r="G46"/>
  <c r="F46"/>
  <c r="D46"/>
  <c r="E46" s="1"/>
  <c r="C46"/>
  <c r="L45"/>
  <c r="K45"/>
  <c r="J45"/>
  <c r="I45"/>
  <c r="H45"/>
  <c r="G45"/>
  <c r="F45"/>
  <c r="D45" s="1"/>
  <c r="E45" s="1"/>
  <c r="C45"/>
  <c r="L44"/>
  <c r="K44"/>
  <c r="J44"/>
  <c r="I44"/>
  <c r="H44"/>
  <c r="G44"/>
  <c r="F44"/>
  <c r="D44" s="1"/>
  <c r="E44" s="1"/>
  <c r="C44"/>
  <c r="L43"/>
  <c r="K43"/>
  <c r="J43"/>
  <c r="I43"/>
  <c r="H43"/>
  <c r="G43"/>
  <c r="F43"/>
  <c r="C43"/>
  <c r="L42"/>
  <c r="K42"/>
  <c r="J42"/>
  <c r="I42"/>
  <c r="H42"/>
  <c r="G42"/>
  <c r="F42"/>
  <c r="D42" s="1"/>
  <c r="E42" s="1"/>
  <c r="C42"/>
  <c r="L41"/>
  <c r="K41"/>
  <c r="J41"/>
  <c r="I41"/>
  <c r="H41"/>
  <c r="G41"/>
  <c r="F41"/>
  <c r="C41"/>
  <c r="L40"/>
  <c r="K40"/>
  <c r="J40"/>
  <c r="I40"/>
  <c r="H40"/>
  <c r="D40" s="1"/>
  <c r="E40" s="1"/>
  <c r="G40"/>
  <c r="F40"/>
  <c r="C40"/>
  <c r="L39"/>
  <c r="K39"/>
  <c r="J39"/>
  <c r="I39"/>
  <c r="H39"/>
  <c r="G39"/>
  <c r="F39"/>
  <c r="C39"/>
  <c r="L38"/>
  <c r="K38"/>
  <c r="J38"/>
  <c r="I38"/>
  <c r="H38"/>
  <c r="G38"/>
  <c r="F38"/>
  <c r="D38"/>
  <c r="E38" s="1"/>
  <c r="C38"/>
  <c r="L37"/>
  <c r="K37"/>
  <c r="J37"/>
  <c r="I37"/>
  <c r="H37"/>
  <c r="G37"/>
  <c r="F37"/>
  <c r="D37" s="1"/>
  <c r="E37" s="1"/>
  <c r="C37"/>
  <c r="L36"/>
  <c r="K36"/>
  <c r="J36"/>
  <c r="I36"/>
  <c r="H36"/>
  <c r="G36"/>
  <c r="F36"/>
  <c r="D36" s="1"/>
  <c r="E36" s="1"/>
  <c r="C36"/>
  <c r="L35"/>
  <c r="K35"/>
  <c r="J35"/>
  <c r="I35"/>
  <c r="H35"/>
  <c r="G35"/>
  <c r="F35"/>
  <c r="C35"/>
  <c r="L34"/>
  <c r="K34"/>
  <c r="J34"/>
  <c r="I34"/>
  <c r="H34"/>
  <c r="G34"/>
  <c r="F34"/>
  <c r="D34" s="1"/>
  <c r="E34" s="1"/>
  <c r="C34"/>
  <c r="L33"/>
  <c r="K33"/>
  <c r="J33"/>
  <c r="I33"/>
  <c r="H33"/>
  <c r="G33"/>
  <c r="F33"/>
  <c r="C33"/>
  <c r="L32"/>
  <c r="K32"/>
  <c r="J32"/>
  <c r="I32"/>
  <c r="H32"/>
  <c r="D32" s="1"/>
  <c r="E32" s="1"/>
  <c r="G32"/>
  <c r="F32"/>
  <c r="C32"/>
  <c r="L31"/>
  <c r="K31"/>
  <c r="J31"/>
  <c r="I31"/>
  <c r="H31"/>
  <c r="G31"/>
  <c r="F31"/>
  <c r="C31"/>
  <c r="L30"/>
  <c r="K30"/>
  <c r="J30"/>
  <c r="I30"/>
  <c r="H30"/>
  <c r="G30"/>
  <c r="F30"/>
  <c r="D30"/>
  <c r="E30" s="1"/>
  <c r="C30"/>
  <c r="L29"/>
  <c r="K29"/>
  <c r="J29"/>
  <c r="I29"/>
  <c r="H29"/>
  <c r="G29"/>
  <c r="F29"/>
  <c r="D29" s="1"/>
  <c r="E29" s="1"/>
  <c r="C29"/>
  <c r="L28"/>
  <c r="K28"/>
  <c r="J28"/>
  <c r="I28"/>
  <c r="H28"/>
  <c r="G28"/>
  <c r="F28"/>
  <c r="D28" s="1"/>
  <c r="E28" s="1"/>
  <c r="C28"/>
  <c r="L27"/>
  <c r="K27"/>
  <c r="J27"/>
  <c r="I27"/>
  <c r="H27"/>
  <c r="G27"/>
  <c r="F27"/>
  <c r="C27"/>
  <c r="L26"/>
  <c r="K26"/>
  <c r="J26"/>
  <c r="I26"/>
  <c r="H26"/>
  <c r="G26"/>
  <c r="F26"/>
  <c r="D26" s="1"/>
  <c r="E26" s="1"/>
  <c r="C26"/>
  <c r="L25"/>
  <c r="K25"/>
  <c r="J25"/>
  <c r="I25"/>
  <c r="H25"/>
  <c r="G25"/>
  <c r="F25"/>
  <c r="C25"/>
  <c r="L24"/>
  <c r="K24"/>
  <c r="J24"/>
  <c r="I24"/>
  <c r="H24"/>
  <c r="D24" s="1"/>
  <c r="E24" s="1"/>
  <c r="G24"/>
  <c r="F24"/>
  <c r="C24"/>
  <c r="L23"/>
  <c r="K23"/>
  <c r="J23"/>
  <c r="I23"/>
  <c r="H23"/>
  <c r="G23"/>
  <c r="F23"/>
  <c r="C23"/>
  <c r="L22"/>
  <c r="K22"/>
  <c r="J22"/>
  <c r="I22"/>
  <c r="H22"/>
  <c r="G22"/>
  <c r="F22"/>
  <c r="D22"/>
  <c r="E22" s="1"/>
  <c r="C22"/>
  <c r="L21"/>
  <c r="K21"/>
  <c r="J21"/>
  <c r="I21"/>
  <c r="H21"/>
  <c r="G21"/>
  <c r="F21"/>
  <c r="D21" s="1"/>
  <c r="E21" s="1"/>
  <c r="C21"/>
  <c r="L20"/>
  <c r="K20"/>
  <c r="J20"/>
  <c r="I20"/>
  <c r="H20"/>
  <c r="G20"/>
  <c r="F20"/>
  <c r="D20" s="1"/>
  <c r="E20" s="1"/>
  <c r="C20"/>
  <c r="L19"/>
  <c r="K19"/>
  <c r="J19"/>
  <c r="I19"/>
  <c r="H19"/>
  <c r="G19"/>
  <c r="F19"/>
  <c r="C19"/>
  <c r="L18"/>
  <c r="K18"/>
  <c r="J18"/>
  <c r="I18"/>
  <c r="H18"/>
  <c r="G18"/>
  <c r="F18"/>
  <c r="D18" s="1"/>
  <c r="E18" s="1"/>
  <c r="C18"/>
  <c r="L17"/>
  <c r="K17"/>
  <c r="J17"/>
  <c r="I17"/>
  <c r="H17"/>
  <c r="G17"/>
  <c r="F17"/>
  <c r="C17"/>
  <c r="L16"/>
  <c r="K16"/>
  <c r="J16"/>
  <c r="I16"/>
  <c r="H16"/>
  <c r="D16" s="1"/>
  <c r="E16" s="1"/>
  <c r="G16"/>
  <c r="F16"/>
  <c r="C16"/>
  <c r="L15"/>
  <c r="K15"/>
  <c r="J15"/>
  <c r="I15"/>
  <c r="H15"/>
  <c r="G15"/>
  <c r="F15"/>
  <c r="C15"/>
  <c r="L14"/>
  <c r="K14"/>
  <c r="J14"/>
  <c r="I14"/>
  <c r="I7" s="1"/>
  <c r="H14"/>
  <c r="G14"/>
  <c r="F14"/>
  <c r="D14"/>
  <c r="E14" s="1"/>
  <c r="C14"/>
  <c r="L13"/>
  <c r="K13"/>
  <c r="J13"/>
  <c r="J6" s="1"/>
  <c r="I13"/>
  <c r="H13"/>
  <c r="G13"/>
  <c r="F13"/>
  <c r="D13" s="1"/>
  <c r="E13" s="1"/>
  <c r="C13"/>
  <c r="L12"/>
  <c r="K12"/>
  <c r="J12"/>
  <c r="I12"/>
  <c r="H12"/>
  <c r="G12"/>
  <c r="F12"/>
  <c r="D12" s="1"/>
  <c r="E12" s="1"/>
  <c r="C12"/>
  <c r="L11"/>
  <c r="K11"/>
  <c r="J11"/>
  <c r="I11"/>
  <c r="H11"/>
  <c r="G11"/>
  <c r="F11"/>
  <c r="C11"/>
  <c r="L10"/>
  <c r="K10"/>
  <c r="K7" s="1"/>
  <c r="J10"/>
  <c r="J7" s="1"/>
  <c r="I10"/>
  <c r="H10"/>
  <c r="G10"/>
  <c r="G7" s="1"/>
  <c r="F10"/>
  <c r="D10" s="1"/>
  <c r="E10" s="1"/>
  <c r="C10"/>
  <c r="L9"/>
  <c r="L6" s="1"/>
  <c r="K9"/>
  <c r="K6" s="1"/>
  <c r="J9"/>
  <c r="I9"/>
  <c r="H9"/>
  <c r="H6" s="1"/>
  <c r="G9"/>
  <c r="G6" s="1"/>
  <c r="F9"/>
  <c r="C9"/>
  <c r="L7"/>
  <c r="H7"/>
  <c r="C7"/>
  <c r="I6"/>
  <c r="C6"/>
  <c r="D19" l="1"/>
  <c r="E19" s="1"/>
  <c r="D27"/>
  <c r="E27" s="1"/>
  <c r="D35"/>
  <c r="E35" s="1"/>
  <c r="D43"/>
  <c r="E43" s="1"/>
  <c r="D54"/>
  <c r="E54" s="1"/>
  <c r="D11"/>
  <c r="E11" s="1"/>
  <c r="F7"/>
  <c r="D7" s="1"/>
  <c r="E7" s="1"/>
  <c r="D9"/>
  <c r="E9" s="1"/>
  <c r="D17"/>
  <c r="E17" s="1"/>
  <c r="D25"/>
  <c r="E25" s="1"/>
  <c r="D33"/>
  <c r="E33" s="1"/>
  <c r="D41"/>
  <c r="E41" s="1"/>
  <c r="D49"/>
  <c r="E49" s="1"/>
  <c r="D51"/>
  <c r="E51" s="1"/>
  <c r="D102"/>
  <c r="E102" s="1"/>
  <c r="F6"/>
  <c r="D6" s="1"/>
  <c r="E6" s="1"/>
  <c r="D15"/>
  <c r="E15" s="1"/>
  <c r="D23"/>
  <c r="E23" s="1"/>
  <c r="D31"/>
  <c r="E31" s="1"/>
  <c r="D39"/>
  <c r="E39" s="1"/>
  <c r="D47"/>
  <c r="E47" s="1"/>
</calcChain>
</file>

<file path=xl/sharedStrings.xml><?xml version="1.0" encoding="utf-8"?>
<sst xmlns="http://schemas.openxmlformats.org/spreadsheetml/2006/main" count="87" uniqueCount="38">
  <si>
    <t>Obyvatelstvo hl. m. Prahy podle pohlaví, věku a správních obvodů k 31. 12. 2007 a 2016</t>
  </si>
  <si>
    <t>Stav 
k 31. 12.</t>
  </si>
  <si>
    <t>Celkem</t>
  </si>
  <si>
    <t xml:space="preserve">z toho 
ve věku 
0-29 let </t>
  </si>
  <si>
    <t>podíl
v %</t>
  </si>
  <si>
    <t>Obyvatelstvo ve věku</t>
  </si>
  <si>
    <t>1–4</t>
  </si>
  <si>
    <t>5–9</t>
  </si>
  <si>
    <t>10–14</t>
  </si>
  <si>
    <t>15–19</t>
  </si>
  <si>
    <t>20–24</t>
  </si>
  <si>
    <t>25–29</t>
  </si>
  <si>
    <t>hl. m. Praha</t>
  </si>
  <si>
    <t>v tom správní obvod: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</si>
  <si>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</si>
  <si>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</si>
  <si>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</si>
  <si>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</si>
  <si>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</si>
  <si>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</si>
  <si>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</si>
  <si>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</si>
  <si>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</si>
  <si>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</si>
  <si>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</si>
  <si>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</si>
  <si>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</si>
  <si>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</si>
  <si>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</si>
  <si>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</si>
  <si>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</si>
  <si>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</si>
  <si>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</si>
  <si>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</si>
  <si>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</si>
  <si>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</si>
  <si>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>Muži</t>
  </si>
  <si>
    <t>Ženy</t>
  </si>
</sst>
</file>

<file path=xl/styles.xml><?xml version="1.0" encoding="utf-8"?>
<styleSheet xmlns="http://schemas.openxmlformats.org/spreadsheetml/2006/main">
  <numFmts count="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#,##0.0_ ;\-#,##0.0\ "/>
    <numFmt numFmtId="166" formatCode="0.0"/>
  </numFmts>
  <fonts count="12">
    <font>
      <sz val="8"/>
      <name val="Arial CE"/>
      <charset val="238"/>
    </font>
    <font>
      <sz val="8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Courier"/>
      <family val="3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10" fontId="4" fillId="2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2" borderId="0" applyFont="0" applyFill="0" applyBorder="0" applyAlignment="0" applyProtection="0"/>
    <xf numFmtId="3" fontId="5" fillId="0" borderId="0" applyFont="0" applyFill="0" applyBorder="0" applyAlignment="0" applyProtection="0"/>
    <xf numFmtId="0" fontId="6" fillId="2" borderId="0" applyFont="0" applyFill="0" applyBorder="0" applyAlignment="0" applyProtection="0"/>
    <xf numFmtId="0" fontId="7" fillId="2" borderId="0" applyFont="0" applyFill="0" applyBorder="0" applyAlignment="0" applyProtection="0"/>
    <xf numFmtId="5" fontId="5" fillId="0" borderId="0" applyFont="0" applyFill="0" applyBorder="0" applyAlignment="0" applyProtection="0"/>
    <xf numFmtId="166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5" fillId="0" borderId="0">
      <alignment vertical="top"/>
    </xf>
    <xf numFmtId="0" fontId="8" fillId="0" borderId="0"/>
    <xf numFmtId="0" fontId="10" fillId="0" borderId="0"/>
    <xf numFmtId="2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0">
    <xf numFmtId="0" fontId="0" fillId="0" borderId="0" xfId="0"/>
    <xf numFmtId="1" fontId="2" fillId="0" borderId="0" xfId="0" applyNumberFormat="1" applyFont="1" applyFill="1" applyAlignment="1">
      <alignment horizontal="left"/>
    </xf>
    <xf numFmtId="1" fontId="3" fillId="0" borderId="0" xfId="0" applyNumberFormat="1" applyFont="1" applyFill="1"/>
    <xf numFmtId="1" fontId="3" fillId="0" borderId="1" xfId="0" applyNumberFormat="1" applyFont="1" applyFill="1" applyBorder="1" applyAlignment="1"/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/>
    <xf numFmtId="1" fontId="3" fillId="0" borderId="6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/>
    <xf numFmtId="0" fontId="0" fillId="0" borderId="10" xfId="0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left"/>
    </xf>
    <xf numFmtId="1" fontId="3" fillId="0" borderId="11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right"/>
    </xf>
    <xf numFmtId="165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165" fontId="3" fillId="0" borderId="11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164" fontId="0" fillId="0" borderId="11" xfId="0" applyNumberFormat="1" applyFill="1" applyBorder="1" applyAlignment="1">
      <alignment horizontal="right"/>
    </xf>
    <xf numFmtId="164" fontId="0" fillId="0" borderId="14" xfId="0" applyNumberFormat="1" applyFill="1" applyBorder="1" applyAlignment="1">
      <alignment horizontal="right"/>
    </xf>
    <xf numFmtId="1" fontId="3" fillId="0" borderId="9" xfId="0" applyNumberFormat="1" applyFont="1" applyFill="1" applyBorder="1" applyAlignment="1">
      <alignment horizontal="left" indent="1"/>
    </xf>
    <xf numFmtId="164" fontId="3" fillId="0" borderId="11" xfId="1" applyNumberFormat="1" applyFont="1" applyBorder="1" applyAlignment="1">
      <alignment horizontal="right"/>
    </xf>
    <xf numFmtId="165" fontId="3" fillId="0" borderId="11" xfId="1" applyNumberFormat="1" applyFont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3" fillId="0" borderId="14" xfId="1" applyNumberFormat="1" applyFont="1" applyFill="1" applyBorder="1" applyAlignment="1">
      <alignment horizontal="right"/>
    </xf>
    <xf numFmtId="0" fontId="3" fillId="0" borderId="0" xfId="1" applyFont="1"/>
    <xf numFmtId="0" fontId="3" fillId="0" borderId="9" xfId="1" applyFont="1" applyBorder="1" applyAlignment="1">
      <alignment horizontal="left" indent="1"/>
    </xf>
    <xf numFmtId="164" fontId="3" fillId="0" borderId="14" xfId="1" applyNumberFormat="1" applyFont="1" applyBorder="1" applyAlignment="1">
      <alignment horizontal="right"/>
    </xf>
    <xf numFmtId="165" fontId="3" fillId="0" borderId="11" xfId="1" applyNumberFormat="1" applyFont="1" applyFill="1" applyBorder="1" applyAlignment="1">
      <alignment horizontal="right"/>
    </xf>
    <xf numFmtId="1" fontId="3" fillId="0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Fill="1"/>
  </cellXfs>
  <cellStyles count="26">
    <cellStyle name="% procenta" xfId="2"/>
    <cellStyle name="Datum" xfId="3"/>
    <cellStyle name="Finanční" xfId="4"/>
    <cellStyle name="Finanční0" xfId="5"/>
    <cellStyle name="HEADING1" xfId="6"/>
    <cellStyle name="HEADING2" xfId="7"/>
    <cellStyle name="Měna0" xfId="8"/>
    <cellStyle name="měny 2" xfId="9"/>
    <cellStyle name="měny 3" xfId="10"/>
    <cellStyle name="měny 4" xfId="11"/>
    <cellStyle name="Normal_UMR19M90" xfId="12"/>
    <cellStyle name="normální" xfId="0" builtinId="0"/>
    <cellStyle name="normální 2" xfId="13"/>
    <cellStyle name="normální 2 2" xfId="14"/>
    <cellStyle name="normální 2 3" xfId="15"/>
    <cellStyle name="normální 3" xfId="16"/>
    <cellStyle name="normální 4" xfId="17"/>
    <cellStyle name="normální 5" xfId="18"/>
    <cellStyle name="normální 6" xfId="19"/>
    <cellStyle name="normální 7" xfId="20"/>
    <cellStyle name="normální 8" xfId="21"/>
    <cellStyle name="normální_tabulka02-vzorce" xfId="1"/>
    <cellStyle name="Pevný" xfId="22"/>
    <cellStyle name="procent 2" xfId="23"/>
    <cellStyle name="Záhlaví 1" xfId="24"/>
    <cellStyle name="Záhlaví 2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zoomScaleNormal="100" workbookViewId="0">
      <pane ySplit="4" topLeftCell="A5" activePane="bottomLeft" state="frozen"/>
      <selection pane="bottomLeft"/>
    </sheetView>
  </sheetViews>
  <sheetFormatPr defaultColWidth="10.33203125" defaultRowHeight="11.25"/>
  <cols>
    <col min="1" max="1" width="17.83203125" style="39" customWidth="1"/>
    <col min="2" max="2" width="8" style="39" customWidth="1"/>
    <col min="3" max="3" width="9.83203125" style="39" customWidth="1"/>
    <col min="4" max="4" width="9.33203125" style="39" customWidth="1"/>
    <col min="5" max="5" width="6.6640625" style="39" customWidth="1"/>
    <col min="6" max="12" width="8" style="39" customWidth="1"/>
    <col min="13" max="16384" width="10.33203125" style="39"/>
  </cols>
  <sheetData>
    <row r="1" spans="1:12" s="2" customFormat="1" ht="12.75" customHeight="1">
      <c r="A1" s="1" t="s">
        <v>0</v>
      </c>
    </row>
    <row r="2" spans="1:12" s="2" customFormat="1" ht="12" customHeight="1" thickBot="1"/>
    <row r="3" spans="1:12" s="2" customFormat="1" ht="13.5" customHeight="1">
      <c r="A3" s="3"/>
      <c r="B3" s="4" t="s">
        <v>1</v>
      </c>
      <c r="C3" s="5" t="s">
        <v>2</v>
      </c>
      <c r="D3" s="4" t="s">
        <v>3</v>
      </c>
      <c r="E3" s="6" t="s">
        <v>4</v>
      </c>
      <c r="F3" s="7" t="s">
        <v>5</v>
      </c>
      <c r="G3" s="7"/>
      <c r="H3" s="7"/>
      <c r="I3" s="7"/>
      <c r="J3" s="7"/>
      <c r="K3" s="7"/>
      <c r="L3" s="8"/>
    </row>
    <row r="4" spans="1:12" s="2" customFormat="1" ht="27" customHeight="1" thickBot="1">
      <c r="A4" s="9"/>
      <c r="B4" s="10"/>
      <c r="C4" s="11"/>
      <c r="D4" s="12"/>
      <c r="E4" s="11"/>
      <c r="F4" s="13">
        <v>0</v>
      </c>
      <c r="G4" s="14" t="s">
        <v>6</v>
      </c>
      <c r="H4" s="14" t="s">
        <v>7</v>
      </c>
      <c r="I4" s="14" t="s">
        <v>8</v>
      </c>
      <c r="J4" s="14" t="s">
        <v>9</v>
      </c>
      <c r="K4" s="14" t="s">
        <v>10</v>
      </c>
      <c r="L4" s="15" t="s">
        <v>11</v>
      </c>
    </row>
    <row r="5" spans="1:12" s="2" customFormat="1" ht="15" customHeight="1">
      <c r="A5" s="16"/>
      <c r="B5" s="8" t="s">
        <v>2</v>
      </c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2" s="2" customFormat="1" ht="12.75" customHeight="1">
      <c r="A6" s="18" t="s">
        <v>12</v>
      </c>
      <c r="B6" s="19">
        <v>2007</v>
      </c>
      <c r="C6" s="20">
        <f>C9+C11+C13+C15+C17+C19+C21+C23+C25+C27+C29+C31+C33+C35+C37+C39+C41+C43+C45+C47+C49+C51</f>
        <v>1212097</v>
      </c>
      <c r="D6" s="20">
        <f>SUM(F6:L6)</f>
        <v>392850</v>
      </c>
      <c r="E6" s="21">
        <f>(D6/C6)*100</f>
        <v>32.410772405178797</v>
      </c>
      <c r="F6" s="20">
        <f t="shared" ref="F6:L7" si="0">F9+F11+F13+F15+F17+F19+F21+F23+F25+F27+F29+F31+F33+F35+F37+F39+F41+F43+F45+F47+F49+F51</f>
        <v>13098</v>
      </c>
      <c r="G6" s="20">
        <f t="shared" si="0"/>
        <v>44745</v>
      </c>
      <c r="H6" s="20">
        <f t="shared" si="0"/>
        <v>43582</v>
      </c>
      <c r="I6" s="20">
        <f t="shared" si="0"/>
        <v>45041</v>
      </c>
      <c r="J6" s="20">
        <f t="shared" si="0"/>
        <v>61887</v>
      </c>
      <c r="K6" s="20">
        <f t="shared" si="0"/>
        <v>79423</v>
      </c>
      <c r="L6" s="22">
        <f t="shared" si="0"/>
        <v>105074</v>
      </c>
    </row>
    <row r="7" spans="1:12" s="2" customFormat="1" ht="12.75" customHeight="1">
      <c r="A7" s="16"/>
      <c r="B7" s="19">
        <v>2016</v>
      </c>
      <c r="C7" s="23">
        <f>C10+C12+C14+C16+C18+C20+C22+C24+C26+C28+C30+C32+C34+C36+C38+C40+C42+C44+C46+C48+C50+C52</f>
        <v>1280508</v>
      </c>
      <c r="D7" s="23">
        <f>SUM(F7:L7)</f>
        <v>386285</v>
      </c>
      <c r="E7" s="24">
        <f>(D7/C7)*100</f>
        <v>30.166543278136487</v>
      </c>
      <c r="F7" s="23">
        <f t="shared" si="0"/>
        <v>14950</v>
      </c>
      <c r="G7" s="23">
        <f t="shared" si="0"/>
        <v>58367</v>
      </c>
      <c r="H7" s="23">
        <f t="shared" si="0"/>
        <v>70054</v>
      </c>
      <c r="I7" s="23">
        <f t="shared" si="0"/>
        <v>51526</v>
      </c>
      <c r="J7" s="23">
        <f t="shared" si="0"/>
        <v>45139</v>
      </c>
      <c r="K7" s="23">
        <f t="shared" si="0"/>
        <v>58818</v>
      </c>
      <c r="L7" s="25">
        <f t="shared" si="0"/>
        <v>87431</v>
      </c>
    </row>
    <row r="8" spans="1:12" s="2" customFormat="1" ht="11.25" customHeight="1">
      <c r="A8" s="18" t="s">
        <v>13</v>
      </c>
      <c r="B8" s="19"/>
      <c r="C8" s="23"/>
      <c r="D8" s="23"/>
      <c r="E8" s="24"/>
      <c r="F8" s="26"/>
      <c r="G8" s="26"/>
      <c r="H8" s="26"/>
      <c r="I8" s="26"/>
      <c r="J8" s="26"/>
      <c r="K8" s="26"/>
      <c r="L8" s="27"/>
    </row>
    <row r="9" spans="1:12" s="2" customFormat="1" ht="12" customHeight="1">
      <c r="A9" s="28" t="s">
        <v>14</v>
      </c>
      <c r="B9" s="19">
        <v>2007</v>
      </c>
      <c r="C9" s="23">
        <f>C57+C105</f>
        <v>30641</v>
      </c>
      <c r="D9" s="23">
        <f t="shared" ref="D9:D52" si="1">SUM(F9:L9)</f>
        <v>8924</v>
      </c>
      <c r="E9" s="24">
        <f t="shared" ref="E9:E52" si="2">(D9/C9)*100</f>
        <v>29.124375836297773</v>
      </c>
      <c r="F9" s="23">
        <f t="shared" ref="F9:L24" si="3">F57+F105</f>
        <v>300</v>
      </c>
      <c r="G9" s="23">
        <f t="shared" si="3"/>
        <v>1088</v>
      </c>
      <c r="H9" s="23">
        <f t="shared" si="3"/>
        <v>968</v>
      </c>
      <c r="I9" s="23">
        <f t="shared" si="3"/>
        <v>1005</v>
      </c>
      <c r="J9" s="23">
        <f t="shared" si="3"/>
        <v>1297</v>
      </c>
      <c r="K9" s="23">
        <f t="shared" si="3"/>
        <v>1699</v>
      </c>
      <c r="L9" s="25">
        <f t="shared" si="3"/>
        <v>2567</v>
      </c>
    </row>
    <row r="10" spans="1:12" s="2" customFormat="1" ht="12" customHeight="1">
      <c r="A10" s="28"/>
      <c r="B10" s="19">
        <v>2016</v>
      </c>
      <c r="C10" s="23">
        <f t="shared" ref="C10:C52" si="4">C58+C106</f>
        <v>29587</v>
      </c>
      <c r="D10" s="23">
        <f t="shared" si="1"/>
        <v>7729</v>
      </c>
      <c r="E10" s="24">
        <f t="shared" si="2"/>
        <v>26.12295940784804</v>
      </c>
      <c r="F10" s="23">
        <f t="shared" si="3"/>
        <v>261</v>
      </c>
      <c r="G10" s="23">
        <f t="shared" si="3"/>
        <v>1035</v>
      </c>
      <c r="H10" s="23">
        <f t="shared" si="3"/>
        <v>1132</v>
      </c>
      <c r="I10" s="23">
        <f t="shared" si="3"/>
        <v>892</v>
      </c>
      <c r="J10" s="23">
        <f t="shared" si="3"/>
        <v>798</v>
      </c>
      <c r="K10" s="23">
        <f t="shared" si="3"/>
        <v>1305</v>
      </c>
      <c r="L10" s="25">
        <f t="shared" si="3"/>
        <v>2306</v>
      </c>
    </row>
    <row r="11" spans="1:12" s="33" customFormat="1" ht="12" customHeight="1">
      <c r="A11" s="28" t="s">
        <v>15</v>
      </c>
      <c r="B11" s="19">
        <v>2007</v>
      </c>
      <c r="C11" s="29">
        <f t="shared" si="4"/>
        <v>47818</v>
      </c>
      <c r="D11" s="29">
        <f t="shared" si="1"/>
        <v>14463</v>
      </c>
      <c r="E11" s="30">
        <f t="shared" si="2"/>
        <v>30.245932494039902</v>
      </c>
      <c r="F11" s="31">
        <f t="shared" si="3"/>
        <v>459</v>
      </c>
      <c r="G11" s="31">
        <f t="shared" si="3"/>
        <v>1491</v>
      </c>
      <c r="H11" s="31">
        <f t="shared" si="3"/>
        <v>1490</v>
      </c>
      <c r="I11" s="31">
        <f t="shared" si="3"/>
        <v>1419</v>
      </c>
      <c r="J11" s="31">
        <f t="shared" si="3"/>
        <v>2089</v>
      </c>
      <c r="K11" s="31">
        <f t="shared" si="3"/>
        <v>3174</v>
      </c>
      <c r="L11" s="32">
        <f t="shared" si="3"/>
        <v>4341</v>
      </c>
    </row>
    <row r="12" spans="1:12" s="33" customFormat="1" ht="12" customHeight="1">
      <c r="A12" s="28"/>
      <c r="B12" s="19">
        <v>2016</v>
      </c>
      <c r="C12" s="23">
        <f t="shared" si="4"/>
        <v>49335</v>
      </c>
      <c r="D12" s="23">
        <f t="shared" si="1"/>
        <v>15052</v>
      </c>
      <c r="E12" s="24">
        <f t="shared" si="2"/>
        <v>30.509780074997465</v>
      </c>
      <c r="F12" s="23">
        <f t="shared" si="3"/>
        <v>573</v>
      </c>
      <c r="G12" s="23">
        <f t="shared" si="3"/>
        <v>1911</v>
      </c>
      <c r="H12" s="23">
        <f t="shared" si="3"/>
        <v>2213</v>
      </c>
      <c r="I12" s="23">
        <f t="shared" si="3"/>
        <v>1599</v>
      </c>
      <c r="J12" s="23">
        <f t="shared" si="3"/>
        <v>1502</v>
      </c>
      <c r="K12" s="23">
        <f t="shared" si="3"/>
        <v>2519</v>
      </c>
      <c r="L12" s="25">
        <f t="shared" si="3"/>
        <v>4735</v>
      </c>
    </row>
    <row r="13" spans="1:12" s="33" customFormat="1" ht="12" customHeight="1">
      <c r="A13" s="34" t="s">
        <v>16</v>
      </c>
      <c r="B13" s="19">
        <v>2007</v>
      </c>
      <c r="C13" s="29">
        <f t="shared" si="4"/>
        <v>71140</v>
      </c>
      <c r="D13" s="29">
        <f t="shared" si="1"/>
        <v>21714</v>
      </c>
      <c r="E13" s="30">
        <f t="shared" si="2"/>
        <v>30.522912566769751</v>
      </c>
      <c r="F13" s="29">
        <f t="shared" si="3"/>
        <v>759</v>
      </c>
      <c r="G13" s="29">
        <f t="shared" si="3"/>
        <v>2467</v>
      </c>
      <c r="H13" s="29">
        <f t="shared" si="3"/>
        <v>2203</v>
      </c>
      <c r="I13" s="29">
        <f t="shared" si="3"/>
        <v>2258</v>
      </c>
      <c r="J13" s="29">
        <f t="shared" si="3"/>
        <v>3367</v>
      </c>
      <c r="K13" s="29">
        <f t="shared" si="3"/>
        <v>4399</v>
      </c>
      <c r="L13" s="35">
        <f t="shared" si="3"/>
        <v>6261</v>
      </c>
    </row>
    <row r="14" spans="1:12" s="33" customFormat="1" ht="12" customHeight="1">
      <c r="A14" s="34"/>
      <c r="B14" s="19">
        <v>2016</v>
      </c>
      <c r="C14" s="23">
        <f t="shared" si="4"/>
        <v>73095</v>
      </c>
      <c r="D14" s="23">
        <f t="shared" si="1"/>
        <v>21745</v>
      </c>
      <c r="E14" s="24">
        <f t="shared" si="2"/>
        <v>29.748956836992956</v>
      </c>
      <c r="F14" s="31">
        <f t="shared" si="3"/>
        <v>852</v>
      </c>
      <c r="G14" s="31">
        <f t="shared" si="3"/>
        <v>3096</v>
      </c>
      <c r="H14" s="31">
        <f t="shared" si="3"/>
        <v>3194</v>
      </c>
      <c r="I14" s="31">
        <f t="shared" si="3"/>
        <v>2360</v>
      </c>
      <c r="J14" s="31">
        <f t="shared" si="3"/>
        <v>2258</v>
      </c>
      <c r="K14" s="31">
        <f t="shared" si="3"/>
        <v>3790</v>
      </c>
      <c r="L14" s="32">
        <f t="shared" si="3"/>
        <v>6195</v>
      </c>
    </row>
    <row r="15" spans="1:12" s="33" customFormat="1" ht="12" customHeight="1">
      <c r="A15" s="34" t="s">
        <v>17</v>
      </c>
      <c r="B15" s="19">
        <v>2007</v>
      </c>
      <c r="C15" s="23">
        <f t="shared" si="4"/>
        <v>137449</v>
      </c>
      <c r="D15" s="31">
        <f t="shared" si="1"/>
        <v>40239</v>
      </c>
      <c r="E15" s="36">
        <f t="shared" si="2"/>
        <v>29.275585853662083</v>
      </c>
      <c r="F15" s="31">
        <f t="shared" si="3"/>
        <v>1259</v>
      </c>
      <c r="G15" s="31">
        <f t="shared" si="3"/>
        <v>4440</v>
      </c>
      <c r="H15" s="31">
        <f t="shared" si="3"/>
        <v>4604</v>
      </c>
      <c r="I15" s="31">
        <f t="shared" si="3"/>
        <v>4913</v>
      </c>
      <c r="J15" s="31">
        <f t="shared" si="3"/>
        <v>6539</v>
      </c>
      <c r="K15" s="31">
        <f t="shared" si="3"/>
        <v>7978</v>
      </c>
      <c r="L15" s="32">
        <f t="shared" si="3"/>
        <v>10506</v>
      </c>
    </row>
    <row r="16" spans="1:12" s="33" customFormat="1" ht="12" customHeight="1">
      <c r="A16" s="34"/>
      <c r="B16" s="19">
        <v>2016</v>
      </c>
      <c r="C16" s="23">
        <f t="shared" si="4"/>
        <v>137900</v>
      </c>
      <c r="D16" s="31">
        <f t="shared" si="1"/>
        <v>39383</v>
      </c>
      <c r="E16" s="36">
        <f t="shared" si="2"/>
        <v>28.559100797679477</v>
      </c>
      <c r="F16" s="31">
        <f t="shared" si="3"/>
        <v>1491</v>
      </c>
      <c r="G16" s="31">
        <f t="shared" si="3"/>
        <v>5927</v>
      </c>
      <c r="H16" s="31">
        <f t="shared" si="3"/>
        <v>7221</v>
      </c>
      <c r="I16" s="31">
        <f t="shared" si="3"/>
        <v>5179</v>
      </c>
      <c r="J16" s="31">
        <f t="shared" si="3"/>
        <v>4701</v>
      </c>
      <c r="K16" s="31">
        <f t="shared" si="3"/>
        <v>6262</v>
      </c>
      <c r="L16" s="32">
        <f t="shared" si="3"/>
        <v>8602</v>
      </c>
    </row>
    <row r="17" spans="1:12" s="33" customFormat="1" ht="12" customHeight="1">
      <c r="A17" s="34" t="s">
        <v>18</v>
      </c>
      <c r="B17" s="19">
        <v>2007</v>
      </c>
      <c r="C17" s="23">
        <f t="shared" si="4"/>
        <v>84512</v>
      </c>
      <c r="D17" s="31">
        <f t="shared" si="1"/>
        <v>28689</v>
      </c>
      <c r="E17" s="36">
        <f t="shared" si="2"/>
        <v>33.946658462703525</v>
      </c>
      <c r="F17" s="31">
        <f t="shared" si="3"/>
        <v>915</v>
      </c>
      <c r="G17" s="31">
        <f t="shared" si="3"/>
        <v>3268</v>
      </c>
      <c r="H17" s="31">
        <f t="shared" si="3"/>
        <v>3269</v>
      </c>
      <c r="I17" s="31">
        <f t="shared" si="3"/>
        <v>3462</v>
      </c>
      <c r="J17" s="31">
        <f t="shared" si="3"/>
        <v>4638</v>
      </c>
      <c r="K17" s="31">
        <f t="shared" si="3"/>
        <v>6001</v>
      </c>
      <c r="L17" s="32">
        <f t="shared" si="3"/>
        <v>7136</v>
      </c>
    </row>
    <row r="18" spans="1:12" s="33" customFormat="1" ht="12" customHeight="1">
      <c r="A18" s="34"/>
      <c r="B18" s="19">
        <v>2016</v>
      </c>
      <c r="C18" s="23">
        <f t="shared" si="4"/>
        <v>87699</v>
      </c>
      <c r="D18" s="31">
        <f t="shared" si="1"/>
        <v>27636</v>
      </c>
      <c r="E18" s="36">
        <f t="shared" si="2"/>
        <v>31.512331953614066</v>
      </c>
      <c r="F18" s="31">
        <f t="shared" si="3"/>
        <v>1068</v>
      </c>
      <c r="G18" s="31">
        <f t="shared" si="3"/>
        <v>4096</v>
      </c>
      <c r="H18" s="31">
        <f t="shared" si="3"/>
        <v>4780</v>
      </c>
      <c r="I18" s="31">
        <f t="shared" si="3"/>
        <v>3678</v>
      </c>
      <c r="J18" s="31">
        <f t="shared" si="3"/>
        <v>3203</v>
      </c>
      <c r="K18" s="31">
        <f t="shared" si="3"/>
        <v>4398</v>
      </c>
      <c r="L18" s="32">
        <f t="shared" si="3"/>
        <v>6413</v>
      </c>
    </row>
    <row r="19" spans="1:12" s="33" customFormat="1" ht="12" customHeight="1">
      <c r="A19" s="34" t="s">
        <v>19</v>
      </c>
      <c r="B19" s="19">
        <v>2007</v>
      </c>
      <c r="C19" s="23">
        <f t="shared" si="4"/>
        <v>110384</v>
      </c>
      <c r="D19" s="31">
        <f t="shared" si="1"/>
        <v>34346</v>
      </c>
      <c r="E19" s="36">
        <f t="shared" si="2"/>
        <v>31.115016669082472</v>
      </c>
      <c r="F19" s="31">
        <f t="shared" si="3"/>
        <v>1170</v>
      </c>
      <c r="G19" s="31">
        <f t="shared" si="3"/>
        <v>4079</v>
      </c>
      <c r="H19" s="31">
        <f t="shared" si="3"/>
        <v>3939</v>
      </c>
      <c r="I19" s="31">
        <f t="shared" si="3"/>
        <v>4033</v>
      </c>
      <c r="J19" s="31">
        <f t="shared" si="3"/>
        <v>5253</v>
      </c>
      <c r="K19" s="31">
        <f t="shared" si="3"/>
        <v>6979</v>
      </c>
      <c r="L19" s="32">
        <f t="shared" si="3"/>
        <v>8893</v>
      </c>
    </row>
    <row r="20" spans="1:12" s="33" customFormat="1" ht="12" customHeight="1">
      <c r="A20" s="34"/>
      <c r="B20" s="19">
        <v>2016</v>
      </c>
      <c r="C20" s="23">
        <f t="shared" si="4"/>
        <v>115358</v>
      </c>
      <c r="D20" s="31">
        <f t="shared" si="1"/>
        <v>36726</v>
      </c>
      <c r="E20" s="36">
        <f t="shared" si="2"/>
        <v>31.83654362939718</v>
      </c>
      <c r="F20" s="31">
        <f t="shared" si="3"/>
        <v>1272</v>
      </c>
      <c r="G20" s="31">
        <f t="shared" si="3"/>
        <v>5377</v>
      </c>
      <c r="H20" s="31">
        <f t="shared" si="3"/>
        <v>6675</v>
      </c>
      <c r="I20" s="31">
        <f t="shared" si="3"/>
        <v>4970</v>
      </c>
      <c r="J20" s="31">
        <f t="shared" si="3"/>
        <v>4503</v>
      </c>
      <c r="K20" s="31">
        <f t="shared" si="3"/>
        <v>5780</v>
      </c>
      <c r="L20" s="32">
        <f t="shared" si="3"/>
        <v>8149</v>
      </c>
    </row>
    <row r="21" spans="1:12" s="33" customFormat="1" ht="12" customHeight="1">
      <c r="A21" s="34" t="s">
        <v>20</v>
      </c>
      <c r="B21" s="19">
        <v>2007</v>
      </c>
      <c r="C21" s="23">
        <f t="shared" si="4"/>
        <v>41506</v>
      </c>
      <c r="D21" s="31">
        <f t="shared" si="1"/>
        <v>13086</v>
      </c>
      <c r="E21" s="36">
        <f t="shared" si="2"/>
        <v>31.527971859490194</v>
      </c>
      <c r="F21" s="31">
        <f t="shared" si="3"/>
        <v>480</v>
      </c>
      <c r="G21" s="31">
        <f t="shared" si="3"/>
        <v>1552</v>
      </c>
      <c r="H21" s="31">
        <f t="shared" si="3"/>
        <v>1519</v>
      </c>
      <c r="I21" s="31">
        <f t="shared" si="3"/>
        <v>1338</v>
      </c>
      <c r="J21" s="31">
        <f t="shared" si="3"/>
        <v>1803</v>
      </c>
      <c r="K21" s="31">
        <f t="shared" si="3"/>
        <v>2685</v>
      </c>
      <c r="L21" s="32">
        <f t="shared" si="3"/>
        <v>3709</v>
      </c>
    </row>
    <row r="22" spans="1:12" s="33" customFormat="1" ht="12" customHeight="1">
      <c r="A22" s="34"/>
      <c r="B22" s="19">
        <v>2016</v>
      </c>
      <c r="C22" s="23">
        <f t="shared" si="4"/>
        <v>44654</v>
      </c>
      <c r="D22" s="31">
        <f t="shared" si="1"/>
        <v>13417</v>
      </c>
      <c r="E22" s="36">
        <f t="shared" si="2"/>
        <v>30.046580373538767</v>
      </c>
      <c r="F22" s="31">
        <f t="shared" si="3"/>
        <v>630</v>
      </c>
      <c r="G22" s="31">
        <f t="shared" si="3"/>
        <v>2183</v>
      </c>
      <c r="H22" s="31">
        <f t="shared" si="3"/>
        <v>2401</v>
      </c>
      <c r="I22" s="31">
        <f t="shared" si="3"/>
        <v>1551</v>
      </c>
      <c r="J22" s="31">
        <f t="shared" si="3"/>
        <v>1437</v>
      </c>
      <c r="K22" s="31">
        <f t="shared" si="3"/>
        <v>1855</v>
      </c>
      <c r="L22" s="32">
        <f t="shared" si="3"/>
        <v>3360</v>
      </c>
    </row>
    <row r="23" spans="1:12" s="33" customFormat="1" ht="12" customHeight="1">
      <c r="A23" s="34" t="s">
        <v>21</v>
      </c>
      <c r="B23" s="19">
        <v>2007</v>
      </c>
      <c r="C23" s="23">
        <f t="shared" si="4"/>
        <v>108256</v>
      </c>
      <c r="D23" s="31">
        <f t="shared" si="1"/>
        <v>32857</v>
      </c>
      <c r="E23" s="36">
        <f t="shared" si="2"/>
        <v>30.351204552172629</v>
      </c>
      <c r="F23" s="31">
        <f t="shared" si="3"/>
        <v>1252</v>
      </c>
      <c r="G23" s="31">
        <f t="shared" si="3"/>
        <v>4222</v>
      </c>
      <c r="H23" s="31">
        <f t="shared" si="3"/>
        <v>3880</v>
      </c>
      <c r="I23" s="31">
        <f t="shared" si="3"/>
        <v>3796</v>
      </c>
      <c r="J23" s="31">
        <f t="shared" si="3"/>
        <v>4804</v>
      </c>
      <c r="K23" s="31">
        <f t="shared" si="3"/>
        <v>5932</v>
      </c>
      <c r="L23" s="32">
        <f t="shared" si="3"/>
        <v>8971</v>
      </c>
    </row>
    <row r="24" spans="1:12" s="33" customFormat="1" ht="12" customHeight="1">
      <c r="A24" s="34"/>
      <c r="B24" s="19">
        <v>2016</v>
      </c>
      <c r="C24" s="23">
        <f t="shared" si="4"/>
        <v>113758</v>
      </c>
      <c r="D24" s="31">
        <f t="shared" si="1"/>
        <v>33158</v>
      </c>
      <c r="E24" s="36">
        <f t="shared" si="2"/>
        <v>29.147840151901406</v>
      </c>
      <c r="F24" s="31">
        <f t="shared" si="3"/>
        <v>1203</v>
      </c>
      <c r="G24" s="31">
        <f t="shared" si="3"/>
        <v>4953</v>
      </c>
      <c r="H24" s="31">
        <f t="shared" si="3"/>
        <v>6460</v>
      </c>
      <c r="I24" s="31">
        <f t="shared" si="3"/>
        <v>4833</v>
      </c>
      <c r="J24" s="31">
        <f t="shared" si="3"/>
        <v>3932</v>
      </c>
      <c r="K24" s="31">
        <f t="shared" si="3"/>
        <v>4983</v>
      </c>
      <c r="L24" s="32">
        <f t="shared" si="3"/>
        <v>6794</v>
      </c>
    </row>
    <row r="25" spans="1:12" s="33" customFormat="1" ht="12" customHeight="1">
      <c r="A25" s="34" t="s">
        <v>22</v>
      </c>
      <c r="B25" s="19">
        <v>2007</v>
      </c>
      <c r="C25" s="23">
        <f t="shared" si="4"/>
        <v>47896</v>
      </c>
      <c r="D25" s="31">
        <f t="shared" si="1"/>
        <v>14828</v>
      </c>
      <c r="E25" s="36">
        <f t="shared" si="2"/>
        <v>30.958743945214636</v>
      </c>
      <c r="F25" s="31">
        <f t="shared" ref="F25:L40" si="5">F73+F121</f>
        <v>584</v>
      </c>
      <c r="G25" s="31">
        <f t="shared" si="5"/>
        <v>1843</v>
      </c>
      <c r="H25" s="31">
        <f t="shared" si="5"/>
        <v>1664</v>
      </c>
      <c r="I25" s="31">
        <f t="shared" si="5"/>
        <v>1676</v>
      </c>
      <c r="J25" s="31">
        <f t="shared" si="5"/>
        <v>2152</v>
      </c>
      <c r="K25" s="31">
        <f t="shared" si="5"/>
        <v>2692</v>
      </c>
      <c r="L25" s="32">
        <f t="shared" si="5"/>
        <v>4217</v>
      </c>
    </row>
    <row r="26" spans="1:12" s="33" customFormat="1" ht="12" customHeight="1">
      <c r="A26" s="34"/>
      <c r="B26" s="19">
        <v>2016</v>
      </c>
      <c r="C26" s="23">
        <f t="shared" si="4"/>
        <v>57048</v>
      </c>
      <c r="D26" s="31">
        <f t="shared" si="1"/>
        <v>17220</v>
      </c>
      <c r="E26" s="36">
        <f t="shared" si="2"/>
        <v>30.185107278081613</v>
      </c>
      <c r="F26" s="31">
        <f t="shared" si="5"/>
        <v>753</v>
      </c>
      <c r="G26" s="31">
        <f t="shared" si="5"/>
        <v>3005</v>
      </c>
      <c r="H26" s="31">
        <f t="shared" si="5"/>
        <v>3195</v>
      </c>
      <c r="I26" s="31">
        <f t="shared" si="5"/>
        <v>2155</v>
      </c>
      <c r="J26" s="31">
        <f t="shared" si="5"/>
        <v>1878</v>
      </c>
      <c r="K26" s="31">
        <f t="shared" si="5"/>
        <v>2554</v>
      </c>
      <c r="L26" s="32">
        <f t="shared" si="5"/>
        <v>3680</v>
      </c>
    </row>
    <row r="27" spans="1:12" s="33" customFormat="1" ht="12" customHeight="1">
      <c r="A27" s="34" t="s">
        <v>23</v>
      </c>
      <c r="B27" s="19">
        <v>2007</v>
      </c>
      <c r="C27" s="23">
        <f t="shared" si="4"/>
        <v>110516</v>
      </c>
      <c r="D27" s="31">
        <f t="shared" si="1"/>
        <v>32016</v>
      </c>
      <c r="E27" s="36">
        <f t="shared" si="2"/>
        <v>28.96956096854754</v>
      </c>
      <c r="F27" s="31">
        <f t="shared" si="5"/>
        <v>1132</v>
      </c>
      <c r="G27" s="31">
        <f t="shared" si="5"/>
        <v>3765</v>
      </c>
      <c r="H27" s="31">
        <f t="shared" si="5"/>
        <v>3500</v>
      </c>
      <c r="I27" s="31">
        <f t="shared" si="5"/>
        <v>3490</v>
      </c>
      <c r="J27" s="31">
        <f t="shared" si="5"/>
        <v>4712</v>
      </c>
      <c r="K27" s="31">
        <f t="shared" si="5"/>
        <v>6238</v>
      </c>
      <c r="L27" s="32">
        <f t="shared" si="5"/>
        <v>9179</v>
      </c>
    </row>
    <row r="28" spans="1:12" s="33" customFormat="1" ht="12" customHeight="1">
      <c r="A28" s="34"/>
      <c r="B28" s="19">
        <v>2016</v>
      </c>
      <c r="C28" s="23">
        <f t="shared" si="4"/>
        <v>109336</v>
      </c>
      <c r="D28" s="31">
        <f t="shared" si="1"/>
        <v>30363</v>
      </c>
      <c r="E28" s="36">
        <f t="shared" si="2"/>
        <v>27.770359259530252</v>
      </c>
      <c r="F28" s="31">
        <f t="shared" si="5"/>
        <v>1275</v>
      </c>
      <c r="G28" s="31">
        <f t="shared" si="5"/>
        <v>4657</v>
      </c>
      <c r="H28" s="31">
        <f t="shared" si="5"/>
        <v>5326</v>
      </c>
      <c r="I28" s="31">
        <f t="shared" si="5"/>
        <v>3902</v>
      </c>
      <c r="J28" s="31">
        <f t="shared" si="5"/>
        <v>3519</v>
      </c>
      <c r="K28" s="31">
        <f t="shared" si="5"/>
        <v>4777</v>
      </c>
      <c r="L28" s="32">
        <f t="shared" si="5"/>
        <v>6907</v>
      </c>
    </row>
    <row r="29" spans="1:12" s="33" customFormat="1" ht="12" customHeight="1">
      <c r="A29" s="34" t="s">
        <v>24</v>
      </c>
      <c r="B29" s="19">
        <v>2007</v>
      </c>
      <c r="C29" s="23">
        <f t="shared" si="4"/>
        <v>84485</v>
      </c>
      <c r="D29" s="31">
        <f t="shared" si="1"/>
        <v>27759</v>
      </c>
      <c r="E29" s="36">
        <f t="shared" si="2"/>
        <v>32.856720127833341</v>
      </c>
      <c r="F29" s="31">
        <f t="shared" si="5"/>
        <v>914</v>
      </c>
      <c r="G29" s="31">
        <f t="shared" si="5"/>
        <v>3167</v>
      </c>
      <c r="H29" s="31">
        <f t="shared" si="5"/>
        <v>2862</v>
      </c>
      <c r="I29" s="31">
        <f t="shared" si="5"/>
        <v>2903</v>
      </c>
      <c r="J29" s="31">
        <f t="shared" si="5"/>
        <v>4204</v>
      </c>
      <c r="K29" s="31">
        <f t="shared" si="5"/>
        <v>5737</v>
      </c>
      <c r="L29" s="32">
        <f t="shared" si="5"/>
        <v>7972</v>
      </c>
    </row>
    <row r="30" spans="1:12" s="33" customFormat="1" ht="12" customHeight="1">
      <c r="A30" s="34"/>
      <c r="B30" s="19">
        <v>2016</v>
      </c>
      <c r="C30" s="23">
        <f t="shared" si="4"/>
        <v>84744</v>
      </c>
      <c r="D30" s="31">
        <f t="shared" si="1"/>
        <v>23259</v>
      </c>
      <c r="E30" s="36">
        <f t="shared" si="2"/>
        <v>27.44619088077032</v>
      </c>
      <c r="F30" s="31">
        <f t="shared" si="5"/>
        <v>928</v>
      </c>
      <c r="G30" s="31">
        <f t="shared" si="5"/>
        <v>3534</v>
      </c>
      <c r="H30" s="31">
        <f t="shared" si="5"/>
        <v>4545</v>
      </c>
      <c r="I30" s="31">
        <f t="shared" si="5"/>
        <v>3360</v>
      </c>
      <c r="J30" s="31">
        <f t="shared" si="5"/>
        <v>2734</v>
      </c>
      <c r="K30" s="31">
        <f t="shared" si="5"/>
        <v>3154</v>
      </c>
      <c r="L30" s="32">
        <f t="shared" si="5"/>
        <v>5004</v>
      </c>
    </row>
    <row r="31" spans="1:12" s="33" customFormat="1" ht="12" customHeight="1">
      <c r="A31" s="34" t="s">
        <v>25</v>
      </c>
      <c r="B31" s="19">
        <v>2007</v>
      </c>
      <c r="C31" s="23">
        <f t="shared" si="4"/>
        <v>64941</v>
      </c>
      <c r="D31" s="31">
        <f t="shared" si="1"/>
        <v>22563</v>
      </c>
      <c r="E31" s="36">
        <f t="shared" si="2"/>
        <v>34.743844412620689</v>
      </c>
      <c r="F31" s="31">
        <f t="shared" si="5"/>
        <v>662</v>
      </c>
      <c r="G31" s="31">
        <f t="shared" si="5"/>
        <v>2191</v>
      </c>
      <c r="H31" s="31">
        <f t="shared" si="5"/>
        <v>2085</v>
      </c>
      <c r="I31" s="31">
        <f t="shared" si="5"/>
        <v>2118</v>
      </c>
      <c r="J31" s="31">
        <f t="shared" si="5"/>
        <v>3419</v>
      </c>
      <c r="K31" s="31">
        <f t="shared" si="5"/>
        <v>5304</v>
      </c>
      <c r="L31" s="32">
        <f t="shared" si="5"/>
        <v>6784</v>
      </c>
    </row>
    <row r="32" spans="1:12" s="33" customFormat="1" ht="12" customHeight="1">
      <c r="A32" s="34"/>
      <c r="B32" s="19">
        <v>2016</v>
      </c>
      <c r="C32" s="23">
        <f t="shared" si="4"/>
        <v>65757</v>
      </c>
      <c r="D32" s="31">
        <f t="shared" si="1"/>
        <v>18617</v>
      </c>
      <c r="E32" s="36">
        <f t="shared" si="2"/>
        <v>28.311814711741718</v>
      </c>
      <c r="F32" s="31">
        <f t="shared" si="5"/>
        <v>781</v>
      </c>
      <c r="G32" s="31">
        <f t="shared" si="5"/>
        <v>3057</v>
      </c>
      <c r="H32" s="31">
        <f t="shared" si="5"/>
        <v>3655</v>
      </c>
      <c r="I32" s="31">
        <f t="shared" si="5"/>
        <v>2529</v>
      </c>
      <c r="J32" s="31">
        <f t="shared" si="5"/>
        <v>2095</v>
      </c>
      <c r="K32" s="31">
        <f t="shared" si="5"/>
        <v>2428</v>
      </c>
      <c r="L32" s="32">
        <f t="shared" si="5"/>
        <v>4072</v>
      </c>
    </row>
    <row r="33" spans="1:12" s="33" customFormat="1" ht="12" customHeight="1">
      <c r="A33" s="34" t="s">
        <v>26</v>
      </c>
      <c r="B33" s="19">
        <v>2007</v>
      </c>
      <c r="C33" s="23">
        <f t="shared" si="4"/>
        <v>60088</v>
      </c>
      <c r="D33" s="31">
        <f t="shared" si="1"/>
        <v>23533</v>
      </c>
      <c r="E33" s="36">
        <f t="shared" si="2"/>
        <v>39.164225802156835</v>
      </c>
      <c r="F33" s="31">
        <f t="shared" si="5"/>
        <v>654</v>
      </c>
      <c r="G33" s="31">
        <f t="shared" si="5"/>
        <v>2279</v>
      </c>
      <c r="H33" s="31">
        <f t="shared" si="5"/>
        <v>2615</v>
      </c>
      <c r="I33" s="31">
        <f t="shared" si="5"/>
        <v>3102</v>
      </c>
      <c r="J33" s="31">
        <f t="shared" si="5"/>
        <v>4814</v>
      </c>
      <c r="K33" s="31">
        <f t="shared" si="5"/>
        <v>5033</v>
      </c>
      <c r="L33" s="32">
        <f t="shared" si="5"/>
        <v>5036</v>
      </c>
    </row>
    <row r="34" spans="1:12" s="33" customFormat="1" ht="12" customHeight="1">
      <c r="A34" s="34"/>
      <c r="B34" s="19">
        <v>2016</v>
      </c>
      <c r="C34" s="23">
        <f t="shared" si="4"/>
        <v>66438</v>
      </c>
      <c r="D34" s="31">
        <f t="shared" si="1"/>
        <v>21768</v>
      </c>
      <c r="E34" s="36">
        <f t="shared" si="2"/>
        <v>32.764381829675784</v>
      </c>
      <c r="F34" s="31">
        <f t="shared" si="5"/>
        <v>784</v>
      </c>
      <c r="G34" s="31">
        <f t="shared" si="5"/>
        <v>3127</v>
      </c>
      <c r="H34" s="31">
        <f t="shared" si="5"/>
        <v>3629</v>
      </c>
      <c r="I34" s="31">
        <f t="shared" si="5"/>
        <v>2800</v>
      </c>
      <c r="J34" s="31">
        <f t="shared" si="5"/>
        <v>2681</v>
      </c>
      <c r="K34" s="31">
        <f t="shared" si="5"/>
        <v>3501</v>
      </c>
      <c r="L34" s="32">
        <f t="shared" si="5"/>
        <v>5246</v>
      </c>
    </row>
    <row r="35" spans="1:12" s="33" customFormat="1" ht="12" customHeight="1">
      <c r="A35" s="34" t="s">
        <v>27</v>
      </c>
      <c r="B35" s="19">
        <v>2007</v>
      </c>
      <c r="C35" s="23">
        <f t="shared" si="4"/>
        <v>45914</v>
      </c>
      <c r="D35" s="31">
        <f t="shared" si="1"/>
        <v>17553</v>
      </c>
      <c r="E35" s="36">
        <f t="shared" si="2"/>
        <v>38.230169447227425</v>
      </c>
      <c r="F35" s="31">
        <f t="shared" si="5"/>
        <v>522</v>
      </c>
      <c r="G35" s="31">
        <f t="shared" si="5"/>
        <v>2007</v>
      </c>
      <c r="H35" s="31">
        <f t="shared" si="5"/>
        <v>2249</v>
      </c>
      <c r="I35" s="31">
        <f t="shared" si="5"/>
        <v>2558</v>
      </c>
      <c r="J35" s="31">
        <f t="shared" si="5"/>
        <v>3148</v>
      </c>
      <c r="K35" s="31">
        <f t="shared" si="5"/>
        <v>3234</v>
      </c>
      <c r="L35" s="32">
        <f t="shared" si="5"/>
        <v>3835</v>
      </c>
    </row>
    <row r="36" spans="1:12" s="33" customFormat="1" ht="12" customHeight="1">
      <c r="A36" s="34"/>
      <c r="B36" s="19">
        <v>2016</v>
      </c>
      <c r="C36" s="23">
        <f t="shared" si="4"/>
        <v>49001</v>
      </c>
      <c r="D36" s="31">
        <f t="shared" si="1"/>
        <v>16492</v>
      </c>
      <c r="E36" s="36">
        <f t="shared" si="2"/>
        <v>33.65645599069407</v>
      </c>
      <c r="F36" s="31">
        <f t="shared" si="5"/>
        <v>593</v>
      </c>
      <c r="G36" s="31">
        <f t="shared" si="5"/>
        <v>2168</v>
      </c>
      <c r="H36" s="31">
        <f t="shared" si="5"/>
        <v>2570</v>
      </c>
      <c r="I36" s="31">
        <f t="shared" si="5"/>
        <v>2312</v>
      </c>
      <c r="J36" s="31">
        <f t="shared" si="5"/>
        <v>2369</v>
      </c>
      <c r="K36" s="31">
        <f t="shared" si="5"/>
        <v>2876</v>
      </c>
      <c r="L36" s="32">
        <f t="shared" si="5"/>
        <v>3604</v>
      </c>
    </row>
    <row r="37" spans="1:12" s="33" customFormat="1" ht="12" customHeight="1">
      <c r="A37" s="34" t="s">
        <v>28</v>
      </c>
      <c r="B37" s="19">
        <v>2007</v>
      </c>
      <c r="C37" s="23">
        <f t="shared" si="4"/>
        <v>41249</v>
      </c>
      <c r="D37" s="31">
        <f t="shared" si="1"/>
        <v>15111</v>
      </c>
      <c r="E37" s="36">
        <f t="shared" si="2"/>
        <v>36.633615360372374</v>
      </c>
      <c r="F37" s="31">
        <f t="shared" si="5"/>
        <v>477</v>
      </c>
      <c r="G37" s="31">
        <f t="shared" si="5"/>
        <v>1643</v>
      </c>
      <c r="H37" s="31">
        <f t="shared" si="5"/>
        <v>1483</v>
      </c>
      <c r="I37" s="31">
        <f t="shared" si="5"/>
        <v>1650</v>
      </c>
      <c r="J37" s="31">
        <f t="shared" si="5"/>
        <v>2463</v>
      </c>
      <c r="K37" s="31">
        <f t="shared" si="5"/>
        <v>3400</v>
      </c>
      <c r="L37" s="32">
        <f t="shared" si="5"/>
        <v>3995</v>
      </c>
    </row>
    <row r="38" spans="1:12" s="33" customFormat="1" ht="12" customHeight="1">
      <c r="A38" s="34"/>
      <c r="B38" s="19">
        <v>2016</v>
      </c>
      <c r="C38" s="23">
        <f t="shared" si="4"/>
        <v>47998</v>
      </c>
      <c r="D38" s="31">
        <f t="shared" si="1"/>
        <v>15051</v>
      </c>
      <c r="E38" s="36">
        <f t="shared" si="2"/>
        <v>31.357556564856871</v>
      </c>
      <c r="F38" s="31">
        <f t="shared" si="5"/>
        <v>610</v>
      </c>
      <c r="G38" s="31">
        <f t="shared" si="5"/>
        <v>2435</v>
      </c>
      <c r="H38" s="31">
        <f t="shared" si="5"/>
        <v>2917</v>
      </c>
      <c r="I38" s="31">
        <f t="shared" si="5"/>
        <v>2047</v>
      </c>
      <c r="J38" s="31">
        <f t="shared" si="5"/>
        <v>1704</v>
      </c>
      <c r="K38" s="31">
        <f t="shared" si="5"/>
        <v>2121</v>
      </c>
      <c r="L38" s="32">
        <f t="shared" si="5"/>
        <v>3217</v>
      </c>
    </row>
    <row r="39" spans="1:12" s="33" customFormat="1" ht="12" customHeight="1">
      <c r="A39" s="34" t="s">
        <v>29</v>
      </c>
      <c r="B39" s="19">
        <v>2007</v>
      </c>
      <c r="C39" s="23">
        <f t="shared" si="4"/>
        <v>21285</v>
      </c>
      <c r="D39" s="31">
        <f t="shared" si="1"/>
        <v>7392</v>
      </c>
      <c r="E39" s="36">
        <f t="shared" si="2"/>
        <v>34.728682170542633</v>
      </c>
      <c r="F39" s="31">
        <f t="shared" si="5"/>
        <v>241</v>
      </c>
      <c r="G39" s="31">
        <f t="shared" si="5"/>
        <v>924</v>
      </c>
      <c r="H39" s="31">
        <f t="shared" si="5"/>
        <v>943</v>
      </c>
      <c r="I39" s="31">
        <f t="shared" si="5"/>
        <v>903</v>
      </c>
      <c r="J39" s="31">
        <f t="shared" si="5"/>
        <v>1235</v>
      </c>
      <c r="K39" s="31">
        <f t="shared" si="5"/>
        <v>1360</v>
      </c>
      <c r="L39" s="32">
        <f t="shared" si="5"/>
        <v>1786</v>
      </c>
    </row>
    <row r="40" spans="1:12" s="33" customFormat="1" ht="12" customHeight="1">
      <c r="A40" s="34"/>
      <c r="B40" s="19">
        <v>2016</v>
      </c>
      <c r="C40" s="23">
        <f t="shared" si="4"/>
        <v>24291</v>
      </c>
      <c r="D40" s="31">
        <f t="shared" si="1"/>
        <v>7739</v>
      </c>
      <c r="E40" s="36">
        <f t="shared" si="2"/>
        <v>31.859536453830639</v>
      </c>
      <c r="F40" s="31">
        <f t="shared" si="5"/>
        <v>253</v>
      </c>
      <c r="G40" s="31">
        <f t="shared" si="5"/>
        <v>1200</v>
      </c>
      <c r="H40" s="31">
        <f t="shared" si="5"/>
        <v>1616</v>
      </c>
      <c r="I40" s="31">
        <f t="shared" si="5"/>
        <v>1274</v>
      </c>
      <c r="J40" s="31">
        <f t="shared" si="5"/>
        <v>947</v>
      </c>
      <c r="K40" s="31">
        <f t="shared" si="5"/>
        <v>1025</v>
      </c>
      <c r="L40" s="32">
        <f t="shared" si="5"/>
        <v>1424</v>
      </c>
    </row>
    <row r="41" spans="1:12" s="33" customFormat="1" ht="12" customHeight="1">
      <c r="A41" s="34" t="s">
        <v>30</v>
      </c>
      <c r="B41" s="19">
        <v>2007</v>
      </c>
      <c r="C41" s="23">
        <f t="shared" si="4"/>
        <v>28651</v>
      </c>
      <c r="D41" s="31">
        <f t="shared" si="1"/>
        <v>10924</v>
      </c>
      <c r="E41" s="36">
        <f t="shared" si="2"/>
        <v>38.127814037904436</v>
      </c>
      <c r="F41" s="31">
        <f t="shared" ref="F41:L52" si="6">F89+F137</f>
        <v>304</v>
      </c>
      <c r="G41" s="31">
        <f t="shared" si="6"/>
        <v>1029</v>
      </c>
      <c r="H41" s="31">
        <f t="shared" si="6"/>
        <v>1096</v>
      </c>
      <c r="I41" s="31">
        <f t="shared" si="6"/>
        <v>1263</v>
      </c>
      <c r="J41" s="31">
        <f t="shared" si="6"/>
        <v>1977</v>
      </c>
      <c r="K41" s="31">
        <f t="shared" si="6"/>
        <v>2541</v>
      </c>
      <c r="L41" s="32">
        <f t="shared" si="6"/>
        <v>2714</v>
      </c>
    </row>
    <row r="42" spans="1:12" s="33" customFormat="1" ht="12" customHeight="1">
      <c r="A42" s="34"/>
      <c r="B42" s="19">
        <v>2016</v>
      </c>
      <c r="C42" s="23">
        <f t="shared" si="4"/>
        <v>31051</v>
      </c>
      <c r="D42" s="31">
        <f t="shared" si="1"/>
        <v>9719</v>
      </c>
      <c r="E42" s="36">
        <f t="shared" si="2"/>
        <v>31.300119158803259</v>
      </c>
      <c r="F42" s="31">
        <f t="shared" si="6"/>
        <v>371</v>
      </c>
      <c r="G42" s="31">
        <f t="shared" si="6"/>
        <v>1421</v>
      </c>
      <c r="H42" s="31">
        <f t="shared" si="6"/>
        <v>1641</v>
      </c>
      <c r="I42" s="31">
        <f t="shared" si="6"/>
        <v>1317</v>
      </c>
      <c r="J42" s="31">
        <f t="shared" si="6"/>
        <v>1106</v>
      </c>
      <c r="K42" s="31">
        <f t="shared" si="6"/>
        <v>1553</v>
      </c>
      <c r="L42" s="32">
        <f t="shared" si="6"/>
        <v>2310</v>
      </c>
    </row>
    <row r="43" spans="1:12" s="33" customFormat="1" ht="12" customHeight="1">
      <c r="A43" s="34" t="s">
        <v>31</v>
      </c>
      <c r="B43" s="19">
        <v>2007</v>
      </c>
      <c r="C43" s="23">
        <f t="shared" si="4"/>
        <v>23533</v>
      </c>
      <c r="D43" s="31">
        <f t="shared" si="1"/>
        <v>8321</v>
      </c>
      <c r="E43" s="36">
        <f t="shared" si="2"/>
        <v>35.358857774189431</v>
      </c>
      <c r="F43" s="31">
        <f t="shared" si="6"/>
        <v>364</v>
      </c>
      <c r="G43" s="31">
        <f t="shared" si="6"/>
        <v>978</v>
      </c>
      <c r="H43" s="31">
        <f t="shared" si="6"/>
        <v>841</v>
      </c>
      <c r="I43" s="31">
        <f t="shared" si="6"/>
        <v>892</v>
      </c>
      <c r="J43" s="31">
        <f t="shared" si="6"/>
        <v>1196</v>
      </c>
      <c r="K43" s="31">
        <f t="shared" si="6"/>
        <v>1514</v>
      </c>
      <c r="L43" s="32">
        <f t="shared" si="6"/>
        <v>2536</v>
      </c>
    </row>
    <row r="44" spans="1:12" s="33" customFormat="1" ht="12" customHeight="1">
      <c r="A44" s="34"/>
      <c r="B44" s="19">
        <v>2016</v>
      </c>
      <c r="C44" s="23">
        <f t="shared" si="4"/>
        <v>30072</v>
      </c>
      <c r="D44" s="31">
        <f t="shared" si="1"/>
        <v>9776</v>
      </c>
      <c r="E44" s="36">
        <f t="shared" si="2"/>
        <v>32.508645916467145</v>
      </c>
      <c r="F44" s="31">
        <f t="shared" si="6"/>
        <v>424</v>
      </c>
      <c r="G44" s="31">
        <f t="shared" si="6"/>
        <v>1781</v>
      </c>
      <c r="H44" s="31">
        <f t="shared" si="6"/>
        <v>2181</v>
      </c>
      <c r="I44" s="31">
        <f t="shared" si="6"/>
        <v>1284</v>
      </c>
      <c r="J44" s="31">
        <f t="shared" si="6"/>
        <v>991</v>
      </c>
      <c r="K44" s="31">
        <f t="shared" si="6"/>
        <v>1209</v>
      </c>
      <c r="L44" s="32">
        <f t="shared" si="6"/>
        <v>1906</v>
      </c>
    </row>
    <row r="45" spans="1:12" s="33" customFormat="1" ht="12" customHeight="1">
      <c r="A45" s="34" t="s">
        <v>32</v>
      </c>
      <c r="B45" s="19">
        <v>2007</v>
      </c>
      <c r="C45" s="23">
        <f t="shared" si="4"/>
        <v>10920</v>
      </c>
      <c r="D45" s="31">
        <f t="shared" si="1"/>
        <v>3867</v>
      </c>
      <c r="E45" s="36">
        <f t="shared" si="2"/>
        <v>35.412087912087912</v>
      </c>
      <c r="F45" s="31">
        <f t="shared" si="6"/>
        <v>148</v>
      </c>
      <c r="G45" s="31">
        <f t="shared" si="6"/>
        <v>509</v>
      </c>
      <c r="H45" s="31">
        <f t="shared" si="6"/>
        <v>542</v>
      </c>
      <c r="I45" s="31">
        <f t="shared" si="6"/>
        <v>451</v>
      </c>
      <c r="J45" s="31">
        <f t="shared" si="6"/>
        <v>554</v>
      </c>
      <c r="K45" s="31">
        <f t="shared" si="6"/>
        <v>681</v>
      </c>
      <c r="L45" s="32">
        <f t="shared" si="6"/>
        <v>982</v>
      </c>
    </row>
    <row r="46" spans="1:12" s="33" customFormat="1" ht="12" customHeight="1">
      <c r="A46" s="34"/>
      <c r="B46" s="19">
        <v>2016</v>
      </c>
      <c r="C46" s="23">
        <f t="shared" si="4"/>
        <v>13804</v>
      </c>
      <c r="D46" s="31">
        <f t="shared" si="1"/>
        <v>4643</v>
      </c>
      <c r="E46" s="36">
        <f t="shared" si="2"/>
        <v>33.635178209214722</v>
      </c>
      <c r="F46" s="31">
        <f t="shared" si="6"/>
        <v>216</v>
      </c>
      <c r="G46" s="31">
        <f t="shared" si="6"/>
        <v>823</v>
      </c>
      <c r="H46" s="31">
        <f t="shared" si="6"/>
        <v>1102</v>
      </c>
      <c r="I46" s="31">
        <f t="shared" si="6"/>
        <v>745</v>
      </c>
      <c r="J46" s="31">
        <f t="shared" si="6"/>
        <v>547</v>
      </c>
      <c r="K46" s="31">
        <f t="shared" si="6"/>
        <v>526</v>
      </c>
      <c r="L46" s="32">
        <f t="shared" si="6"/>
        <v>684</v>
      </c>
    </row>
    <row r="47" spans="1:12" s="33" customFormat="1" ht="12" customHeight="1">
      <c r="A47" s="34" t="s">
        <v>33</v>
      </c>
      <c r="B47" s="19">
        <v>2007</v>
      </c>
      <c r="C47" s="23">
        <f t="shared" si="4"/>
        <v>14276</v>
      </c>
      <c r="D47" s="31">
        <f t="shared" si="1"/>
        <v>5190</v>
      </c>
      <c r="E47" s="36">
        <f t="shared" si="2"/>
        <v>36.354721210423087</v>
      </c>
      <c r="F47" s="31">
        <f t="shared" si="6"/>
        <v>151</v>
      </c>
      <c r="G47" s="31">
        <f t="shared" si="6"/>
        <v>543</v>
      </c>
      <c r="H47" s="31">
        <f t="shared" si="6"/>
        <v>606</v>
      </c>
      <c r="I47" s="31">
        <f t="shared" si="6"/>
        <v>715</v>
      </c>
      <c r="J47" s="31">
        <f t="shared" si="6"/>
        <v>956</v>
      </c>
      <c r="K47" s="31">
        <f t="shared" si="6"/>
        <v>1049</v>
      </c>
      <c r="L47" s="32">
        <f t="shared" si="6"/>
        <v>1170</v>
      </c>
    </row>
    <row r="48" spans="1:12" s="33" customFormat="1" ht="12" customHeight="1">
      <c r="A48" s="34"/>
      <c r="B48" s="19">
        <v>2016</v>
      </c>
      <c r="C48" s="23">
        <f t="shared" si="4"/>
        <v>15304</v>
      </c>
      <c r="D48" s="31">
        <f t="shared" si="1"/>
        <v>4975</v>
      </c>
      <c r="E48" s="36">
        <f t="shared" si="2"/>
        <v>32.507841087297443</v>
      </c>
      <c r="F48" s="31">
        <f t="shared" si="6"/>
        <v>175</v>
      </c>
      <c r="G48" s="31">
        <f t="shared" si="6"/>
        <v>706</v>
      </c>
      <c r="H48" s="31">
        <f t="shared" si="6"/>
        <v>889</v>
      </c>
      <c r="I48" s="31">
        <f t="shared" si="6"/>
        <v>746</v>
      </c>
      <c r="J48" s="31">
        <f t="shared" si="6"/>
        <v>669</v>
      </c>
      <c r="K48" s="31">
        <f t="shared" si="6"/>
        <v>763</v>
      </c>
      <c r="L48" s="32">
        <f t="shared" si="6"/>
        <v>1027</v>
      </c>
    </row>
    <row r="49" spans="1:12" s="33" customFormat="1" ht="12" customHeight="1">
      <c r="A49" s="34" t="s">
        <v>34</v>
      </c>
      <c r="B49" s="19">
        <v>2007</v>
      </c>
      <c r="C49" s="23">
        <f t="shared" si="4"/>
        <v>17065</v>
      </c>
      <c r="D49" s="31">
        <f t="shared" si="1"/>
        <v>6084</v>
      </c>
      <c r="E49" s="36">
        <f t="shared" si="2"/>
        <v>35.651919132727805</v>
      </c>
      <c r="F49" s="31">
        <f t="shared" si="6"/>
        <v>202</v>
      </c>
      <c r="G49" s="31">
        <f t="shared" si="6"/>
        <v>750</v>
      </c>
      <c r="H49" s="31">
        <f t="shared" si="6"/>
        <v>761</v>
      </c>
      <c r="I49" s="31">
        <f t="shared" si="6"/>
        <v>656</v>
      </c>
      <c r="J49" s="31">
        <f t="shared" si="6"/>
        <v>765</v>
      </c>
      <c r="K49" s="31">
        <f t="shared" si="6"/>
        <v>1228</v>
      </c>
      <c r="L49" s="32">
        <f t="shared" si="6"/>
        <v>1722</v>
      </c>
    </row>
    <row r="50" spans="1:12" s="33" customFormat="1" ht="12" customHeight="1">
      <c r="A50" s="34"/>
      <c r="B50" s="19">
        <v>2016</v>
      </c>
      <c r="C50" s="23">
        <f t="shared" si="4"/>
        <v>18368</v>
      </c>
      <c r="D50" s="31">
        <f t="shared" si="1"/>
        <v>6116</v>
      </c>
      <c r="E50" s="36">
        <f t="shared" si="2"/>
        <v>33.297038327526138</v>
      </c>
      <c r="F50" s="31">
        <f t="shared" si="6"/>
        <v>197</v>
      </c>
      <c r="G50" s="31">
        <f t="shared" si="6"/>
        <v>879</v>
      </c>
      <c r="H50" s="31">
        <f t="shared" si="6"/>
        <v>1391</v>
      </c>
      <c r="I50" s="31">
        <f t="shared" si="6"/>
        <v>1083</v>
      </c>
      <c r="J50" s="31">
        <f t="shared" si="6"/>
        <v>879</v>
      </c>
      <c r="K50" s="31">
        <f t="shared" si="6"/>
        <v>791</v>
      </c>
      <c r="L50" s="32">
        <f t="shared" si="6"/>
        <v>896</v>
      </c>
    </row>
    <row r="51" spans="1:12" s="33" customFormat="1" ht="12" customHeight="1">
      <c r="A51" s="34" t="s">
        <v>35</v>
      </c>
      <c r="B51" s="19">
        <v>2007</v>
      </c>
      <c r="C51" s="23">
        <f t="shared" si="4"/>
        <v>9572</v>
      </c>
      <c r="D51" s="31">
        <f t="shared" si="1"/>
        <v>3391</v>
      </c>
      <c r="E51" s="36">
        <f t="shared" si="2"/>
        <v>35.426243209360635</v>
      </c>
      <c r="F51" s="31">
        <f t="shared" si="6"/>
        <v>149</v>
      </c>
      <c r="G51" s="31">
        <f t="shared" si="6"/>
        <v>510</v>
      </c>
      <c r="H51" s="31">
        <f t="shared" si="6"/>
        <v>463</v>
      </c>
      <c r="I51" s="31">
        <f t="shared" si="6"/>
        <v>440</v>
      </c>
      <c r="J51" s="31">
        <f t="shared" si="6"/>
        <v>502</v>
      </c>
      <c r="K51" s="31">
        <f t="shared" si="6"/>
        <v>565</v>
      </c>
      <c r="L51" s="32">
        <f t="shared" si="6"/>
        <v>762</v>
      </c>
    </row>
    <row r="52" spans="1:12" s="33" customFormat="1" ht="12" customHeight="1">
      <c r="A52" s="34"/>
      <c r="B52" s="19">
        <v>2016</v>
      </c>
      <c r="C52" s="23">
        <f t="shared" si="4"/>
        <v>15910</v>
      </c>
      <c r="D52" s="31">
        <f t="shared" si="1"/>
        <v>5701</v>
      </c>
      <c r="E52" s="36">
        <f t="shared" si="2"/>
        <v>35.832809553739786</v>
      </c>
      <c r="F52" s="31">
        <f t="shared" si="6"/>
        <v>240</v>
      </c>
      <c r="G52" s="31">
        <f t="shared" si="6"/>
        <v>996</v>
      </c>
      <c r="H52" s="31">
        <f t="shared" si="6"/>
        <v>1321</v>
      </c>
      <c r="I52" s="31">
        <f t="shared" si="6"/>
        <v>910</v>
      </c>
      <c r="J52" s="31">
        <f t="shared" si="6"/>
        <v>686</v>
      </c>
      <c r="K52" s="31">
        <f t="shared" si="6"/>
        <v>648</v>
      </c>
      <c r="L52" s="32">
        <f t="shared" si="6"/>
        <v>900</v>
      </c>
    </row>
    <row r="53" spans="1:12" s="2" customFormat="1" ht="15" customHeight="1">
      <c r="A53" s="16"/>
      <c r="B53" s="37" t="s">
        <v>36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</row>
    <row r="54" spans="1:12" s="2" customFormat="1" ht="12.75" customHeight="1">
      <c r="A54" s="18" t="s">
        <v>12</v>
      </c>
      <c r="B54" s="19">
        <v>2007</v>
      </c>
      <c r="C54" s="20">
        <f>C57+C59+C61+C63+C65+C67+C69+C71+C73+C75+C77+C79+C81+C83+C85+C87+C89+C91+C93+C95+C97+C99</f>
        <v>585728</v>
      </c>
      <c r="D54" s="20">
        <f>SUM(F54:L54)</f>
        <v>202294</v>
      </c>
      <c r="E54" s="21">
        <f>(D54/C54)*100</f>
        <v>34.5371913243007</v>
      </c>
      <c r="F54" s="20">
        <f t="shared" ref="F54:L55" si="7">F57+F59+F61+F63+F65+F67+F69+F71+F73+F75+F77+F79+F81+F83+F85+F87+F89+F91+F93+F95+F97+F99</f>
        <v>6733</v>
      </c>
      <c r="G54" s="20">
        <f t="shared" si="7"/>
        <v>22899</v>
      </c>
      <c r="H54" s="20">
        <f t="shared" si="7"/>
        <v>22411</v>
      </c>
      <c r="I54" s="20">
        <f t="shared" si="7"/>
        <v>22898</v>
      </c>
      <c r="J54" s="20">
        <f t="shared" si="7"/>
        <v>31659</v>
      </c>
      <c r="K54" s="20">
        <f t="shared" si="7"/>
        <v>41586</v>
      </c>
      <c r="L54" s="22">
        <f t="shared" si="7"/>
        <v>54108</v>
      </c>
    </row>
    <row r="55" spans="1:12" s="2" customFormat="1" ht="12.75" customHeight="1">
      <c r="A55" s="16"/>
      <c r="B55" s="19">
        <v>2016</v>
      </c>
      <c r="C55" s="23">
        <f>C58+C60+C62+C64+C66+C68+C70+C72+C74+C76+C78+C80+C82+C84+C86+C88+C90+C92+C94+C96+C98+C100</f>
        <v>621565</v>
      </c>
      <c r="D55" s="23">
        <f>SUM(F55:L55)</f>
        <v>195228</v>
      </c>
      <c r="E55" s="24">
        <f>(D55/C55)*100</f>
        <v>31.409104437991196</v>
      </c>
      <c r="F55" s="23">
        <f t="shared" si="7"/>
        <v>7557</v>
      </c>
      <c r="G55" s="23">
        <f t="shared" si="7"/>
        <v>29996</v>
      </c>
      <c r="H55" s="23">
        <f t="shared" si="7"/>
        <v>35988</v>
      </c>
      <c r="I55" s="23">
        <f t="shared" si="7"/>
        <v>26358</v>
      </c>
      <c r="J55" s="23">
        <f t="shared" si="7"/>
        <v>22990</v>
      </c>
      <c r="K55" s="23">
        <f t="shared" si="7"/>
        <v>28981</v>
      </c>
      <c r="L55" s="25">
        <f t="shared" si="7"/>
        <v>43358</v>
      </c>
    </row>
    <row r="56" spans="1:12" s="2" customFormat="1" ht="11.25" customHeight="1">
      <c r="A56" s="18" t="s">
        <v>13</v>
      </c>
      <c r="B56" s="19"/>
      <c r="C56" s="23"/>
      <c r="D56" s="23"/>
      <c r="E56" s="24"/>
      <c r="F56" s="26"/>
      <c r="G56" s="26"/>
      <c r="H56" s="26"/>
      <c r="I56" s="26"/>
      <c r="J56" s="26"/>
      <c r="K56" s="26"/>
      <c r="L56" s="27"/>
    </row>
    <row r="57" spans="1:12" s="2" customFormat="1" ht="12" customHeight="1">
      <c r="A57" s="28" t="s">
        <v>14</v>
      </c>
      <c r="B57" s="19">
        <v>2007</v>
      </c>
      <c r="C57" s="23">
        <v>15048</v>
      </c>
      <c r="D57" s="23">
        <f t="shared" ref="D57:D100" si="8">SUM(F57:L57)</f>
        <v>4612</v>
      </c>
      <c r="E57" s="24">
        <f t="shared" ref="E57:E100" si="9">(D57/C57)*100</f>
        <v>30.648591174906965</v>
      </c>
      <c r="F57" s="23">
        <v>168</v>
      </c>
      <c r="G57" s="23">
        <v>560</v>
      </c>
      <c r="H57" s="23">
        <v>483</v>
      </c>
      <c r="I57" s="23">
        <v>500</v>
      </c>
      <c r="J57" s="23">
        <v>668</v>
      </c>
      <c r="K57" s="23">
        <v>908</v>
      </c>
      <c r="L57" s="25">
        <v>1325</v>
      </c>
    </row>
    <row r="58" spans="1:12" s="2" customFormat="1" ht="12" customHeight="1">
      <c r="A58" s="28"/>
      <c r="B58" s="19">
        <v>2016</v>
      </c>
      <c r="C58" s="23">
        <v>15708</v>
      </c>
      <c r="D58" s="23">
        <f t="shared" si="8"/>
        <v>4012</v>
      </c>
      <c r="E58" s="24">
        <f t="shared" si="9"/>
        <v>25.541125541125542</v>
      </c>
      <c r="F58" s="23">
        <v>141</v>
      </c>
      <c r="G58" s="23">
        <v>551</v>
      </c>
      <c r="H58" s="23">
        <v>599</v>
      </c>
      <c r="I58" s="23">
        <v>442</v>
      </c>
      <c r="J58" s="23">
        <v>412</v>
      </c>
      <c r="K58" s="23">
        <v>646</v>
      </c>
      <c r="L58" s="25">
        <v>1221</v>
      </c>
    </row>
    <row r="59" spans="1:12" s="33" customFormat="1" ht="12" customHeight="1">
      <c r="A59" s="28" t="s">
        <v>15</v>
      </c>
      <c r="B59" s="19">
        <v>2007</v>
      </c>
      <c r="C59" s="29">
        <v>23118</v>
      </c>
      <c r="D59" s="29">
        <f t="shared" si="8"/>
        <v>7335</v>
      </c>
      <c r="E59" s="30">
        <f t="shared" si="9"/>
        <v>31.728523228653</v>
      </c>
      <c r="F59" s="31">
        <v>211</v>
      </c>
      <c r="G59" s="31">
        <v>761</v>
      </c>
      <c r="H59" s="31">
        <v>766</v>
      </c>
      <c r="I59" s="31">
        <v>705</v>
      </c>
      <c r="J59" s="31">
        <v>1072</v>
      </c>
      <c r="K59" s="31">
        <v>1556</v>
      </c>
      <c r="L59" s="32">
        <v>2264</v>
      </c>
    </row>
    <row r="60" spans="1:12" s="33" customFormat="1" ht="12" customHeight="1">
      <c r="A60" s="28"/>
      <c r="B60" s="19">
        <v>2016</v>
      </c>
      <c r="C60" s="23">
        <v>24710</v>
      </c>
      <c r="D60" s="23">
        <f t="shared" si="8"/>
        <v>7472</v>
      </c>
      <c r="E60" s="24">
        <f t="shared" si="9"/>
        <v>30.238769728854713</v>
      </c>
      <c r="F60" s="23">
        <v>276</v>
      </c>
      <c r="G60" s="23">
        <v>993</v>
      </c>
      <c r="H60" s="23">
        <v>1115</v>
      </c>
      <c r="I60" s="23">
        <v>853</v>
      </c>
      <c r="J60" s="23">
        <v>748</v>
      </c>
      <c r="K60" s="23">
        <v>1157</v>
      </c>
      <c r="L60" s="25">
        <v>2330</v>
      </c>
    </row>
    <row r="61" spans="1:12" s="33" customFormat="1" ht="12" customHeight="1">
      <c r="A61" s="34" t="s">
        <v>16</v>
      </c>
      <c r="B61" s="19">
        <v>2007</v>
      </c>
      <c r="C61" s="29">
        <v>33771</v>
      </c>
      <c r="D61" s="29">
        <f t="shared" si="8"/>
        <v>10984</v>
      </c>
      <c r="E61" s="30">
        <f t="shared" si="9"/>
        <v>32.52494744011134</v>
      </c>
      <c r="F61" s="29">
        <v>379</v>
      </c>
      <c r="G61" s="29">
        <v>1275</v>
      </c>
      <c r="H61" s="29">
        <v>1067</v>
      </c>
      <c r="I61" s="29">
        <v>1129</v>
      </c>
      <c r="J61" s="29">
        <v>1681</v>
      </c>
      <c r="K61" s="29">
        <v>2263</v>
      </c>
      <c r="L61" s="35">
        <v>3190</v>
      </c>
    </row>
    <row r="62" spans="1:12" s="33" customFormat="1" ht="12" customHeight="1">
      <c r="A62" s="34"/>
      <c r="B62" s="19">
        <v>2016</v>
      </c>
      <c r="C62" s="23">
        <v>35763</v>
      </c>
      <c r="D62" s="23">
        <f t="shared" si="8"/>
        <v>10785</v>
      </c>
      <c r="E62" s="24">
        <f t="shared" si="9"/>
        <v>30.15686603472863</v>
      </c>
      <c r="F62" s="31">
        <v>443</v>
      </c>
      <c r="G62" s="31">
        <v>1574</v>
      </c>
      <c r="H62" s="31">
        <v>1692</v>
      </c>
      <c r="I62" s="31">
        <v>1194</v>
      </c>
      <c r="J62" s="31">
        <v>1142</v>
      </c>
      <c r="K62" s="31">
        <v>1742</v>
      </c>
      <c r="L62" s="32">
        <v>2998</v>
      </c>
    </row>
    <row r="63" spans="1:12" s="33" customFormat="1" ht="12" customHeight="1">
      <c r="A63" s="34" t="s">
        <v>17</v>
      </c>
      <c r="B63" s="19">
        <v>2007</v>
      </c>
      <c r="C63" s="23">
        <v>65410</v>
      </c>
      <c r="D63" s="31">
        <f t="shared" si="8"/>
        <v>20686</v>
      </c>
      <c r="E63" s="36">
        <f t="shared" si="9"/>
        <v>31.625133771594559</v>
      </c>
      <c r="F63" s="31">
        <v>636</v>
      </c>
      <c r="G63" s="31">
        <v>2303</v>
      </c>
      <c r="H63" s="31">
        <v>2401</v>
      </c>
      <c r="I63" s="31">
        <v>2474</v>
      </c>
      <c r="J63" s="31">
        <v>3312</v>
      </c>
      <c r="K63" s="31">
        <v>4155</v>
      </c>
      <c r="L63" s="32">
        <v>5405</v>
      </c>
    </row>
    <row r="64" spans="1:12" s="33" customFormat="1" ht="12" customHeight="1">
      <c r="A64" s="34"/>
      <c r="B64" s="19">
        <v>2016</v>
      </c>
      <c r="C64" s="23">
        <v>65611</v>
      </c>
      <c r="D64" s="31">
        <f t="shared" si="8"/>
        <v>19691</v>
      </c>
      <c r="E64" s="36">
        <f t="shared" si="9"/>
        <v>30.011735836978552</v>
      </c>
      <c r="F64" s="31">
        <v>752</v>
      </c>
      <c r="G64" s="31">
        <v>3010</v>
      </c>
      <c r="H64" s="31">
        <v>3707</v>
      </c>
      <c r="I64" s="31">
        <v>2660</v>
      </c>
      <c r="J64" s="31">
        <v>2341</v>
      </c>
      <c r="K64" s="31">
        <v>3059</v>
      </c>
      <c r="L64" s="32">
        <v>4162</v>
      </c>
    </row>
    <row r="65" spans="1:12" s="33" customFormat="1" ht="12" customHeight="1">
      <c r="A65" s="34" t="s">
        <v>18</v>
      </c>
      <c r="B65" s="19">
        <v>2007</v>
      </c>
      <c r="C65" s="23">
        <v>41027</v>
      </c>
      <c r="D65" s="31">
        <f t="shared" si="8"/>
        <v>14806</v>
      </c>
      <c r="E65" s="36">
        <f t="shared" si="9"/>
        <v>36.088429570770472</v>
      </c>
      <c r="F65" s="31">
        <v>486</v>
      </c>
      <c r="G65" s="31">
        <v>1655</v>
      </c>
      <c r="H65" s="31">
        <v>1694</v>
      </c>
      <c r="I65" s="31">
        <v>1793</v>
      </c>
      <c r="J65" s="31">
        <v>2393</v>
      </c>
      <c r="K65" s="31">
        <v>3120</v>
      </c>
      <c r="L65" s="32">
        <v>3665</v>
      </c>
    </row>
    <row r="66" spans="1:12" s="33" customFormat="1" ht="12" customHeight="1">
      <c r="A66" s="34"/>
      <c r="B66" s="19">
        <v>2016</v>
      </c>
      <c r="C66" s="23">
        <v>42931</v>
      </c>
      <c r="D66" s="31">
        <f t="shared" si="8"/>
        <v>14036</v>
      </c>
      <c r="E66" s="36">
        <f t="shared" si="9"/>
        <v>32.694323449255776</v>
      </c>
      <c r="F66" s="31">
        <v>546</v>
      </c>
      <c r="G66" s="31">
        <v>2079</v>
      </c>
      <c r="H66" s="31">
        <v>2470</v>
      </c>
      <c r="I66" s="31">
        <v>1889</v>
      </c>
      <c r="J66" s="31">
        <v>1639</v>
      </c>
      <c r="K66" s="31">
        <v>2214</v>
      </c>
      <c r="L66" s="32">
        <v>3199</v>
      </c>
    </row>
    <row r="67" spans="1:12" s="33" customFormat="1" ht="12" customHeight="1">
      <c r="A67" s="34" t="s">
        <v>19</v>
      </c>
      <c r="B67" s="19">
        <v>2007</v>
      </c>
      <c r="C67" s="23">
        <v>52373</v>
      </c>
      <c r="D67" s="31">
        <f t="shared" si="8"/>
        <v>17576</v>
      </c>
      <c r="E67" s="36">
        <f t="shared" si="9"/>
        <v>33.559276726557577</v>
      </c>
      <c r="F67" s="31">
        <v>590</v>
      </c>
      <c r="G67" s="31">
        <v>2120</v>
      </c>
      <c r="H67" s="31">
        <v>2051</v>
      </c>
      <c r="I67" s="31">
        <v>1997</v>
      </c>
      <c r="J67" s="31">
        <v>2742</v>
      </c>
      <c r="K67" s="31">
        <v>3608</v>
      </c>
      <c r="L67" s="32">
        <v>4468</v>
      </c>
    </row>
    <row r="68" spans="1:12" s="33" customFormat="1" ht="12" customHeight="1">
      <c r="A68" s="34"/>
      <c r="B68" s="19">
        <v>2016</v>
      </c>
      <c r="C68" s="23">
        <v>55248</v>
      </c>
      <c r="D68" s="31">
        <f t="shared" si="8"/>
        <v>18675</v>
      </c>
      <c r="E68" s="36">
        <f t="shared" si="9"/>
        <v>33.802128583840144</v>
      </c>
      <c r="F68" s="31">
        <v>638</v>
      </c>
      <c r="G68" s="31">
        <v>2733</v>
      </c>
      <c r="H68" s="31">
        <v>3416</v>
      </c>
      <c r="I68" s="31">
        <v>2576</v>
      </c>
      <c r="J68" s="31">
        <v>2316</v>
      </c>
      <c r="K68" s="31">
        <v>2864</v>
      </c>
      <c r="L68" s="32">
        <v>4132</v>
      </c>
    </row>
    <row r="69" spans="1:12" s="33" customFormat="1" ht="12" customHeight="1">
      <c r="A69" s="34" t="s">
        <v>20</v>
      </c>
      <c r="B69" s="19">
        <v>2007</v>
      </c>
      <c r="C69" s="23">
        <v>19977</v>
      </c>
      <c r="D69" s="31">
        <f t="shared" si="8"/>
        <v>6804</v>
      </c>
      <c r="E69" s="36">
        <f t="shared" si="9"/>
        <v>34.059168043249741</v>
      </c>
      <c r="F69" s="31">
        <v>236</v>
      </c>
      <c r="G69" s="31">
        <v>780</v>
      </c>
      <c r="H69" s="31">
        <v>781</v>
      </c>
      <c r="I69" s="31">
        <v>692</v>
      </c>
      <c r="J69" s="31">
        <v>929</v>
      </c>
      <c r="K69" s="31">
        <v>1418</v>
      </c>
      <c r="L69" s="32">
        <v>1968</v>
      </c>
    </row>
    <row r="70" spans="1:12" s="33" customFormat="1" ht="12" customHeight="1">
      <c r="A70" s="34"/>
      <c r="B70" s="19">
        <v>2016</v>
      </c>
      <c r="C70" s="23">
        <v>22228</v>
      </c>
      <c r="D70" s="31">
        <f t="shared" si="8"/>
        <v>6784</v>
      </c>
      <c r="E70" s="36">
        <f t="shared" si="9"/>
        <v>30.520064783156382</v>
      </c>
      <c r="F70" s="31">
        <v>315</v>
      </c>
      <c r="G70" s="31">
        <v>1154</v>
      </c>
      <c r="H70" s="31">
        <v>1201</v>
      </c>
      <c r="I70" s="31">
        <v>771</v>
      </c>
      <c r="J70" s="31">
        <v>750</v>
      </c>
      <c r="K70" s="31">
        <v>896</v>
      </c>
      <c r="L70" s="32">
        <v>1697</v>
      </c>
    </row>
    <row r="71" spans="1:12" s="33" customFormat="1" ht="12" customHeight="1">
      <c r="A71" s="34" t="s">
        <v>21</v>
      </c>
      <c r="B71" s="19">
        <v>2007</v>
      </c>
      <c r="C71" s="23">
        <v>51950</v>
      </c>
      <c r="D71" s="31">
        <f t="shared" si="8"/>
        <v>16834</v>
      </c>
      <c r="E71" s="36">
        <f t="shared" si="9"/>
        <v>32.404234841193457</v>
      </c>
      <c r="F71" s="31">
        <v>671</v>
      </c>
      <c r="G71" s="31">
        <v>2180</v>
      </c>
      <c r="H71" s="31">
        <v>1995</v>
      </c>
      <c r="I71" s="31">
        <v>1975</v>
      </c>
      <c r="J71" s="31">
        <v>2338</v>
      </c>
      <c r="K71" s="31">
        <v>3127</v>
      </c>
      <c r="L71" s="32">
        <v>4548</v>
      </c>
    </row>
    <row r="72" spans="1:12" s="33" customFormat="1" ht="12" customHeight="1">
      <c r="A72" s="34"/>
      <c r="B72" s="19">
        <v>2016</v>
      </c>
      <c r="C72" s="23">
        <v>54458</v>
      </c>
      <c r="D72" s="31">
        <f t="shared" si="8"/>
        <v>16699</v>
      </c>
      <c r="E72" s="36">
        <f t="shared" si="9"/>
        <v>30.663997943369203</v>
      </c>
      <c r="F72" s="31">
        <v>628</v>
      </c>
      <c r="G72" s="31">
        <v>2480</v>
      </c>
      <c r="H72" s="31">
        <v>3298</v>
      </c>
      <c r="I72" s="31">
        <v>2497</v>
      </c>
      <c r="J72" s="31">
        <v>1968</v>
      </c>
      <c r="K72" s="31">
        <v>2492</v>
      </c>
      <c r="L72" s="32">
        <v>3336</v>
      </c>
    </row>
    <row r="73" spans="1:12" s="33" customFormat="1" ht="12" customHeight="1">
      <c r="A73" s="34" t="s">
        <v>22</v>
      </c>
      <c r="B73" s="19">
        <v>2007</v>
      </c>
      <c r="C73" s="23">
        <v>23340</v>
      </c>
      <c r="D73" s="31">
        <f t="shared" si="8"/>
        <v>7712</v>
      </c>
      <c r="E73" s="36">
        <f t="shared" si="9"/>
        <v>33.041988003427591</v>
      </c>
      <c r="F73" s="31">
        <v>289</v>
      </c>
      <c r="G73" s="31">
        <v>916</v>
      </c>
      <c r="H73" s="31">
        <v>837</v>
      </c>
      <c r="I73" s="31">
        <v>879</v>
      </c>
      <c r="J73" s="31">
        <v>1111</v>
      </c>
      <c r="K73" s="31">
        <v>1464</v>
      </c>
      <c r="L73" s="32">
        <v>2216</v>
      </c>
    </row>
    <row r="74" spans="1:12" s="33" customFormat="1" ht="12" customHeight="1">
      <c r="A74" s="34"/>
      <c r="B74" s="19">
        <v>2016</v>
      </c>
      <c r="C74" s="23">
        <v>27357</v>
      </c>
      <c r="D74" s="31">
        <f t="shared" si="8"/>
        <v>8486</v>
      </c>
      <c r="E74" s="36">
        <f t="shared" si="9"/>
        <v>31.019483130460213</v>
      </c>
      <c r="F74" s="31">
        <v>356</v>
      </c>
      <c r="G74" s="31">
        <v>1529</v>
      </c>
      <c r="H74" s="31">
        <v>1609</v>
      </c>
      <c r="I74" s="31">
        <v>1076</v>
      </c>
      <c r="J74" s="31">
        <v>900</v>
      </c>
      <c r="K74" s="31">
        <v>1242</v>
      </c>
      <c r="L74" s="32">
        <v>1774</v>
      </c>
    </row>
    <row r="75" spans="1:12" s="33" customFormat="1" ht="12" customHeight="1">
      <c r="A75" s="34" t="s">
        <v>23</v>
      </c>
      <c r="B75" s="19">
        <v>2007</v>
      </c>
      <c r="C75" s="23">
        <v>52180</v>
      </c>
      <c r="D75" s="31">
        <f t="shared" si="8"/>
        <v>16419</v>
      </c>
      <c r="E75" s="36">
        <f t="shared" si="9"/>
        <v>31.466078957454961</v>
      </c>
      <c r="F75" s="31">
        <v>589</v>
      </c>
      <c r="G75" s="31">
        <v>1945</v>
      </c>
      <c r="H75" s="31">
        <v>1829</v>
      </c>
      <c r="I75" s="31">
        <v>1814</v>
      </c>
      <c r="J75" s="31">
        <v>2403</v>
      </c>
      <c r="K75" s="31">
        <v>3199</v>
      </c>
      <c r="L75" s="32">
        <v>4640</v>
      </c>
    </row>
    <row r="76" spans="1:12" s="33" customFormat="1" ht="12" customHeight="1">
      <c r="A76" s="34"/>
      <c r="B76" s="19">
        <v>2016</v>
      </c>
      <c r="C76" s="23">
        <v>51785</v>
      </c>
      <c r="D76" s="31">
        <f t="shared" si="8"/>
        <v>15237</v>
      </c>
      <c r="E76" s="36">
        <f t="shared" si="9"/>
        <v>29.423578256251808</v>
      </c>
      <c r="F76" s="31">
        <v>632</v>
      </c>
      <c r="G76" s="31">
        <v>2358</v>
      </c>
      <c r="H76" s="31">
        <v>2764</v>
      </c>
      <c r="I76" s="31">
        <v>2013</v>
      </c>
      <c r="J76" s="31">
        <v>1848</v>
      </c>
      <c r="K76" s="31">
        <v>2284</v>
      </c>
      <c r="L76" s="32">
        <v>3338</v>
      </c>
    </row>
    <row r="77" spans="1:12" s="33" customFormat="1" ht="12" customHeight="1">
      <c r="A77" s="34" t="s">
        <v>24</v>
      </c>
      <c r="B77" s="19">
        <v>2007</v>
      </c>
      <c r="C77" s="23">
        <v>40835</v>
      </c>
      <c r="D77" s="31">
        <f t="shared" si="8"/>
        <v>14295</v>
      </c>
      <c r="E77" s="36">
        <f t="shared" si="9"/>
        <v>35.006734419003308</v>
      </c>
      <c r="F77" s="31">
        <v>464</v>
      </c>
      <c r="G77" s="31">
        <v>1601</v>
      </c>
      <c r="H77" s="31">
        <v>1443</v>
      </c>
      <c r="I77" s="31">
        <v>1454</v>
      </c>
      <c r="J77" s="31">
        <v>2190</v>
      </c>
      <c r="K77" s="31">
        <v>2997</v>
      </c>
      <c r="L77" s="32">
        <v>4146</v>
      </c>
    </row>
    <row r="78" spans="1:12" s="33" customFormat="1" ht="12" customHeight="1">
      <c r="A78" s="34"/>
      <c r="B78" s="19">
        <v>2016</v>
      </c>
      <c r="C78" s="23">
        <v>41067</v>
      </c>
      <c r="D78" s="31">
        <f t="shared" si="8"/>
        <v>11967</v>
      </c>
      <c r="E78" s="36">
        <f t="shared" si="9"/>
        <v>29.140185550441959</v>
      </c>
      <c r="F78" s="31">
        <v>452</v>
      </c>
      <c r="G78" s="31">
        <v>1850</v>
      </c>
      <c r="H78" s="31">
        <v>2367</v>
      </c>
      <c r="I78" s="31">
        <v>1700</v>
      </c>
      <c r="J78" s="31">
        <v>1405</v>
      </c>
      <c r="K78" s="31">
        <v>1600</v>
      </c>
      <c r="L78" s="32">
        <v>2593</v>
      </c>
    </row>
    <row r="79" spans="1:12" s="33" customFormat="1" ht="12" customHeight="1">
      <c r="A79" s="34" t="s">
        <v>25</v>
      </c>
      <c r="B79" s="19">
        <v>2007</v>
      </c>
      <c r="C79" s="23">
        <v>31971</v>
      </c>
      <c r="D79" s="31">
        <f t="shared" si="8"/>
        <v>11741</v>
      </c>
      <c r="E79" s="36">
        <f t="shared" si="9"/>
        <v>36.723906039848615</v>
      </c>
      <c r="F79" s="31">
        <v>336</v>
      </c>
      <c r="G79" s="31">
        <v>1076</v>
      </c>
      <c r="H79" s="31">
        <v>1040</v>
      </c>
      <c r="I79" s="31">
        <v>1072</v>
      </c>
      <c r="J79" s="31">
        <v>1757</v>
      </c>
      <c r="K79" s="31">
        <v>2824</v>
      </c>
      <c r="L79" s="32">
        <v>3636</v>
      </c>
    </row>
    <row r="80" spans="1:12" s="33" customFormat="1" ht="12" customHeight="1">
      <c r="A80" s="34"/>
      <c r="B80" s="19">
        <v>2016</v>
      </c>
      <c r="C80" s="23">
        <v>31867</v>
      </c>
      <c r="D80" s="31">
        <f t="shared" si="8"/>
        <v>9372</v>
      </c>
      <c r="E80" s="36">
        <f t="shared" si="9"/>
        <v>29.409734207801176</v>
      </c>
      <c r="F80" s="31">
        <v>402</v>
      </c>
      <c r="G80" s="31">
        <v>1553</v>
      </c>
      <c r="H80" s="31">
        <v>1837</v>
      </c>
      <c r="I80" s="31">
        <v>1251</v>
      </c>
      <c r="J80" s="31">
        <v>1062</v>
      </c>
      <c r="K80" s="31">
        <v>1242</v>
      </c>
      <c r="L80" s="32">
        <v>2025</v>
      </c>
    </row>
    <row r="81" spans="1:12" s="33" customFormat="1" ht="12" customHeight="1">
      <c r="A81" s="34" t="s">
        <v>26</v>
      </c>
      <c r="B81" s="19">
        <v>2007</v>
      </c>
      <c r="C81" s="23">
        <v>29350</v>
      </c>
      <c r="D81" s="31">
        <f t="shared" si="8"/>
        <v>11971</v>
      </c>
      <c r="E81" s="36">
        <f t="shared" si="9"/>
        <v>40.7870528109029</v>
      </c>
      <c r="F81" s="31">
        <v>350</v>
      </c>
      <c r="G81" s="31">
        <v>1155</v>
      </c>
      <c r="H81" s="31">
        <v>1329</v>
      </c>
      <c r="I81" s="31">
        <v>1501</v>
      </c>
      <c r="J81" s="31">
        <v>2475</v>
      </c>
      <c r="K81" s="31">
        <v>2614</v>
      </c>
      <c r="L81" s="32">
        <v>2547</v>
      </c>
    </row>
    <row r="82" spans="1:12" s="33" customFormat="1" ht="12" customHeight="1">
      <c r="A82" s="34"/>
      <c r="B82" s="19">
        <v>2016</v>
      </c>
      <c r="C82" s="23">
        <v>32268</v>
      </c>
      <c r="D82" s="31">
        <f t="shared" si="8"/>
        <v>11044</v>
      </c>
      <c r="E82" s="36">
        <f t="shared" si="9"/>
        <v>34.225858435601836</v>
      </c>
      <c r="F82" s="31">
        <v>393</v>
      </c>
      <c r="G82" s="31">
        <v>1648</v>
      </c>
      <c r="H82" s="31">
        <v>1846</v>
      </c>
      <c r="I82" s="31">
        <v>1435</v>
      </c>
      <c r="J82" s="31">
        <v>1341</v>
      </c>
      <c r="K82" s="31">
        <v>1738</v>
      </c>
      <c r="L82" s="32">
        <v>2643</v>
      </c>
    </row>
    <row r="83" spans="1:12" s="33" customFormat="1" ht="12" customHeight="1">
      <c r="A83" s="34" t="s">
        <v>27</v>
      </c>
      <c r="B83" s="19">
        <v>2007</v>
      </c>
      <c r="C83" s="23">
        <v>22718</v>
      </c>
      <c r="D83" s="31">
        <f t="shared" si="8"/>
        <v>9142</v>
      </c>
      <c r="E83" s="36">
        <f t="shared" si="9"/>
        <v>40.241218417114183</v>
      </c>
      <c r="F83" s="31">
        <v>283</v>
      </c>
      <c r="G83" s="31">
        <v>994</v>
      </c>
      <c r="H83" s="31">
        <v>1194</v>
      </c>
      <c r="I83" s="31">
        <v>1351</v>
      </c>
      <c r="J83" s="31">
        <v>1625</v>
      </c>
      <c r="K83" s="31">
        <v>1745</v>
      </c>
      <c r="L83" s="32">
        <v>1950</v>
      </c>
    </row>
    <row r="84" spans="1:12" s="33" customFormat="1" ht="12" customHeight="1">
      <c r="A84" s="34"/>
      <c r="B84" s="19">
        <v>2016</v>
      </c>
      <c r="C84" s="23">
        <v>24273</v>
      </c>
      <c r="D84" s="31">
        <f t="shared" si="8"/>
        <v>8607</v>
      </c>
      <c r="E84" s="36">
        <f t="shared" si="9"/>
        <v>35.45915214435793</v>
      </c>
      <c r="F84" s="31">
        <v>322</v>
      </c>
      <c r="G84" s="31">
        <v>1155</v>
      </c>
      <c r="H84" s="31">
        <v>1381</v>
      </c>
      <c r="I84" s="31">
        <v>1182</v>
      </c>
      <c r="J84" s="31">
        <v>1229</v>
      </c>
      <c r="K84" s="31">
        <v>1506</v>
      </c>
      <c r="L84" s="32">
        <v>1832</v>
      </c>
    </row>
    <row r="85" spans="1:12" s="33" customFormat="1" ht="12" customHeight="1">
      <c r="A85" s="34" t="s">
        <v>28</v>
      </c>
      <c r="B85" s="19">
        <v>2007</v>
      </c>
      <c r="C85" s="23">
        <v>20184</v>
      </c>
      <c r="D85" s="31">
        <f t="shared" si="8"/>
        <v>7819</v>
      </c>
      <c r="E85" s="36">
        <f t="shared" si="9"/>
        <v>38.738604835513279</v>
      </c>
      <c r="F85" s="31">
        <v>243</v>
      </c>
      <c r="G85" s="31">
        <v>857</v>
      </c>
      <c r="H85" s="31">
        <v>775</v>
      </c>
      <c r="I85" s="31">
        <v>848</v>
      </c>
      <c r="J85" s="31">
        <v>1231</v>
      </c>
      <c r="K85" s="31">
        <v>1806</v>
      </c>
      <c r="L85" s="32">
        <v>2059</v>
      </c>
    </row>
    <row r="86" spans="1:12" s="33" customFormat="1" ht="12" customHeight="1">
      <c r="A86" s="34"/>
      <c r="B86" s="19">
        <v>2016</v>
      </c>
      <c r="C86" s="23">
        <v>23277</v>
      </c>
      <c r="D86" s="31">
        <f t="shared" si="8"/>
        <v>7590</v>
      </c>
      <c r="E86" s="36">
        <f t="shared" si="9"/>
        <v>32.607294754478673</v>
      </c>
      <c r="F86" s="31">
        <v>296</v>
      </c>
      <c r="G86" s="31">
        <v>1217</v>
      </c>
      <c r="H86" s="31">
        <v>1480</v>
      </c>
      <c r="I86" s="31">
        <v>1062</v>
      </c>
      <c r="J86" s="31">
        <v>904</v>
      </c>
      <c r="K86" s="31">
        <v>1055</v>
      </c>
      <c r="L86" s="32">
        <v>1576</v>
      </c>
    </row>
    <row r="87" spans="1:12" s="33" customFormat="1" ht="12" customHeight="1">
      <c r="A87" s="34" t="s">
        <v>29</v>
      </c>
      <c r="B87" s="19">
        <v>2007</v>
      </c>
      <c r="C87" s="23">
        <v>10726</v>
      </c>
      <c r="D87" s="31">
        <f t="shared" si="8"/>
        <v>3866</v>
      </c>
      <c r="E87" s="36">
        <f t="shared" si="9"/>
        <v>36.043259369755731</v>
      </c>
      <c r="F87" s="31">
        <v>116</v>
      </c>
      <c r="G87" s="31">
        <v>485</v>
      </c>
      <c r="H87" s="31">
        <v>496</v>
      </c>
      <c r="I87" s="31">
        <v>436</v>
      </c>
      <c r="J87" s="31">
        <v>654</v>
      </c>
      <c r="K87" s="31">
        <v>726</v>
      </c>
      <c r="L87" s="32">
        <v>953</v>
      </c>
    </row>
    <row r="88" spans="1:12" s="33" customFormat="1" ht="12" customHeight="1">
      <c r="A88" s="34"/>
      <c r="B88" s="19">
        <v>2016</v>
      </c>
      <c r="C88" s="23">
        <v>11971</v>
      </c>
      <c r="D88" s="31">
        <f t="shared" si="8"/>
        <v>3974</v>
      </c>
      <c r="E88" s="36">
        <f t="shared" si="9"/>
        <v>33.196892490184617</v>
      </c>
      <c r="F88" s="31">
        <v>127</v>
      </c>
      <c r="G88" s="31">
        <v>655</v>
      </c>
      <c r="H88" s="31">
        <v>816</v>
      </c>
      <c r="I88" s="31">
        <v>680</v>
      </c>
      <c r="J88" s="31">
        <v>465</v>
      </c>
      <c r="K88" s="31">
        <v>511</v>
      </c>
      <c r="L88" s="32">
        <v>720</v>
      </c>
    </row>
    <row r="89" spans="1:12" s="33" customFormat="1" ht="12" customHeight="1">
      <c r="A89" s="34" t="s">
        <v>30</v>
      </c>
      <c r="B89" s="19">
        <v>2007</v>
      </c>
      <c r="C89" s="23">
        <v>14089</v>
      </c>
      <c r="D89" s="31">
        <f t="shared" si="8"/>
        <v>5693</v>
      </c>
      <c r="E89" s="36">
        <f t="shared" si="9"/>
        <v>40.407410036198456</v>
      </c>
      <c r="F89" s="31">
        <v>160</v>
      </c>
      <c r="G89" s="31">
        <v>521</v>
      </c>
      <c r="H89" s="31">
        <v>575</v>
      </c>
      <c r="I89" s="31">
        <v>661</v>
      </c>
      <c r="J89" s="31">
        <v>1013</v>
      </c>
      <c r="K89" s="31">
        <v>1355</v>
      </c>
      <c r="L89" s="32">
        <v>1408</v>
      </c>
    </row>
    <row r="90" spans="1:12" s="33" customFormat="1" ht="12" customHeight="1">
      <c r="A90" s="34"/>
      <c r="B90" s="19">
        <v>2016</v>
      </c>
      <c r="C90" s="23">
        <v>14997</v>
      </c>
      <c r="D90" s="31">
        <f t="shared" si="8"/>
        <v>4963</v>
      </c>
      <c r="E90" s="36">
        <f t="shared" si="9"/>
        <v>33.093285323731415</v>
      </c>
      <c r="F90" s="31">
        <v>199</v>
      </c>
      <c r="G90" s="31">
        <v>757</v>
      </c>
      <c r="H90" s="31">
        <v>853</v>
      </c>
      <c r="I90" s="31">
        <v>671</v>
      </c>
      <c r="J90" s="31">
        <v>567</v>
      </c>
      <c r="K90" s="31">
        <v>777</v>
      </c>
      <c r="L90" s="32">
        <v>1139</v>
      </c>
    </row>
    <row r="91" spans="1:12" s="33" customFormat="1" ht="12" customHeight="1">
      <c r="A91" s="34" t="s">
        <v>31</v>
      </c>
      <c r="B91" s="19">
        <v>2007</v>
      </c>
      <c r="C91" s="23">
        <v>11653</v>
      </c>
      <c r="D91" s="31">
        <f t="shared" si="8"/>
        <v>4272</v>
      </c>
      <c r="E91" s="36">
        <f t="shared" si="9"/>
        <v>36.66008753110787</v>
      </c>
      <c r="F91" s="31">
        <v>193</v>
      </c>
      <c r="G91" s="31">
        <v>512</v>
      </c>
      <c r="H91" s="31">
        <v>428</v>
      </c>
      <c r="I91" s="31">
        <v>466</v>
      </c>
      <c r="J91" s="31">
        <v>610</v>
      </c>
      <c r="K91" s="31">
        <v>782</v>
      </c>
      <c r="L91" s="32">
        <v>1281</v>
      </c>
    </row>
    <row r="92" spans="1:12" s="33" customFormat="1" ht="12" customHeight="1">
      <c r="A92" s="34"/>
      <c r="B92" s="19">
        <v>2016</v>
      </c>
      <c r="C92" s="23">
        <v>14730</v>
      </c>
      <c r="D92" s="31">
        <f t="shared" si="8"/>
        <v>4862</v>
      </c>
      <c r="E92" s="36">
        <f t="shared" si="9"/>
        <v>33.007467752885269</v>
      </c>
      <c r="F92" s="31">
        <v>222</v>
      </c>
      <c r="G92" s="31">
        <v>901</v>
      </c>
      <c r="H92" s="31">
        <v>1104</v>
      </c>
      <c r="I92" s="31">
        <v>647</v>
      </c>
      <c r="J92" s="31">
        <v>486</v>
      </c>
      <c r="K92" s="31">
        <v>597</v>
      </c>
      <c r="L92" s="32">
        <v>905</v>
      </c>
    </row>
    <row r="93" spans="1:12" s="33" customFormat="1" ht="12" customHeight="1">
      <c r="A93" s="34" t="s">
        <v>32</v>
      </c>
      <c r="B93" s="19">
        <v>2007</v>
      </c>
      <c r="C93" s="23">
        <v>5353</v>
      </c>
      <c r="D93" s="31">
        <f t="shared" si="8"/>
        <v>1991</v>
      </c>
      <c r="E93" s="36">
        <f t="shared" si="9"/>
        <v>37.194096768167384</v>
      </c>
      <c r="F93" s="31">
        <v>80</v>
      </c>
      <c r="G93" s="31">
        <v>270</v>
      </c>
      <c r="H93" s="31">
        <v>273</v>
      </c>
      <c r="I93" s="31">
        <v>233</v>
      </c>
      <c r="J93" s="31">
        <v>275</v>
      </c>
      <c r="K93" s="31">
        <v>363</v>
      </c>
      <c r="L93" s="32">
        <v>497</v>
      </c>
    </row>
    <row r="94" spans="1:12" s="33" customFormat="1" ht="12" customHeight="1">
      <c r="A94" s="34"/>
      <c r="B94" s="19">
        <v>2016</v>
      </c>
      <c r="C94" s="23">
        <v>6816</v>
      </c>
      <c r="D94" s="31">
        <f t="shared" si="8"/>
        <v>2376</v>
      </c>
      <c r="E94" s="36">
        <f t="shared" si="9"/>
        <v>34.859154929577464</v>
      </c>
      <c r="F94" s="31">
        <v>113</v>
      </c>
      <c r="G94" s="31">
        <v>430</v>
      </c>
      <c r="H94" s="31">
        <v>583</v>
      </c>
      <c r="I94" s="31">
        <v>380</v>
      </c>
      <c r="J94" s="31">
        <v>282</v>
      </c>
      <c r="K94" s="31">
        <v>267</v>
      </c>
      <c r="L94" s="32">
        <v>321</v>
      </c>
    </row>
    <row r="95" spans="1:12" s="33" customFormat="1" ht="12" customHeight="1">
      <c r="A95" s="34" t="s">
        <v>33</v>
      </c>
      <c r="B95" s="19">
        <v>2007</v>
      </c>
      <c r="C95" s="23">
        <v>7031</v>
      </c>
      <c r="D95" s="31">
        <f t="shared" si="8"/>
        <v>2679</v>
      </c>
      <c r="E95" s="36">
        <f t="shared" si="9"/>
        <v>38.102688095576731</v>
      </c>
      <c r="F95" s="31">
        <v>65</v>
      </c>
      <c r="G95" s="31">
        <v>286</v>
      </c>
      <c r="H95" s="31">
        <v>319</v>
      </c>
      <c r="I95" s="31">
        <v>360</v>
      </c>
      <c r="J95" s="31">
        <v>490</v>
      </c>
      <c r="K95" s="31">
        <v>551</v>
      </c>
      <c r="L95" s="32">
        <v>608</v>
      </c>
    </row>
    <row r="96" spans="1:12" s="33" customFormat="1" ht="12" customHeight="1">
      <c r="A96" s="34"/>
      <c r="B96" s="19">
        <v>2016</v>
      </c>
      <c r="C96" s="23">
        <v>7463</v>
      </c>
      <c r="D96" s="31">
        <f t="shared" si="8"/>
        <v>2551</v>
      </c>
      <c r="E96" s="36">
        <f t="shared" si="9"/>
        <v>34.181964357496987</v>
      </c>
      <c r="F96" s="31">
        <v>88</v>
      </c>
      <c r="G96" s="31">
        <v>373</v>
      </c>
      <c r="H96" s="31">
        <v>440</v>
      </c>
      <c r="I96" s="31">
        <v>376</v>
      </c>
      <c r="J96" s="31">
        <v>360</v>
      </c>
      <c r="K96" s="31">
        <v>382</v>
      </c>
      <c r="L96" s="32">
        <v>532</v>
      </c>
    </row>
    <row r="97" spans="1:12" s="33" customFormat="1" ht="12" customHeight="1">
      <c r="A97" s="34" t="s">
        <v>34</v>
      </c>
      <c r="B97" s="19">
        <v>2007</v>
      </c>
      <c r="C97" s="23">
        <v>8925</v>
      </c>
      <c r="D97" s="31">
        <f t="shared" si="8"/>
        <v>3335</v>
      </c>
      <c r="E97" s="36">
        <f t="shared" si="9"/>
        <v>37.366946778711487</v>
      </c>
      <c r="F97" s="31">
        <v>108</v>
      </c>
      <c r="G97" s="31">
        <v>390</v>
      </c>
      <c r="H97" s="31">
        <v>405</v>
      </c>
      <c r="I97" s="31">
        <v>336</v>
      </c>
      <c r="J97" s="31">
        <v>418</v>
      </c>
      <c r="K97" s="31">
        <v>714</v>
      </c>
      <c r="L97" s="32">
        <v>964</v>
      </c>
    </row>
    <row r="98" spans="1:12" s="33" customFormat="1" ht="12" customHeight="1">
      <c r="A98" s="34"/>
      <c r="B98" s="19">
        <v>2016</v>
      </c>
      <c r="C98" s="23">
        <v>9256</v>
      </c>
      <c r="D98" s="31">
        <f t="shared" si="8"/>
        <v>3187</v>
      </c>
      <c r="E98" s="36">
        <f t="shared" si="9"/>
        <v>34.431719965427831</v>
      </c>
      <c r="F98" s="31">
        <v>96</v>
      </c>
      <c r="G98" s="31">
        <v>467</v>
      </c>
      <c r="H98" s="31">
        <v>715</v>
      </c>
      <c r="I98" s="31">
        <v>546</v>
      </c>
      <c r="J98" s="31">
        <v>478</v>
      </c>
      <c r="K98" s="31">
        <v>418</v>
      </c>
      <c r="L98" s="32">
        <v>467</v>
      </c>
    </row>
    <row r="99" spans="1:12" s="33" customFormat="1" ht="12" customHeight="1">
      <c r="A99" s="34" t="s">
        <v>35</v>
      </c>
      <c r="B99" s="19">
        <v>2007</v>
      </c>
      <c r="C99" s="23">
        <v>4699</v>
      </c>
      <c r="D99" s="31">
        <f t="shared" si="8"/>
        <v>1722</v>
      </c>
      <c r="E99" s="36">
        <f t="shared" si="9"/>
        <v>36.646094913811453</v>
      </c>
      <c r="F99" s="31">
        <v>80</v>
      </c>
      <c r="G99" s="31">
        <v>257</v>
      </c>
      <c r="H99" s="31">
        <v>230</v>
      </c>
      <c r="I99" s="31">
        <v>222</v>
      </c>
      <c r="J99" s="31">
        <v>272</v>
      </c>
      <c r="K99" s="31">
        <v>291</v>
      </c>
      <c r="L99" s="32">
        <v>370</v>
      </c>
    </row>
    <row r="100" spans="1:12" s="33" customFormat="1" ht="12" customHeight="1">
      <c r="A100" s="34"/>
      <c r="B100" s="19">
        <v>2016</v>
      </c>
      <c r="C100" s="23">
        <v>7781</v>
      </c>
      <c r="D100" s="31">
        <f t="shared" si="8"/>
        <v>2858</v>
      </c>
      <c r="E100" s="36">
        <f t="shared" si="9"/>
        <v>36.730497365377204</v>
      </c>
      <c r="F100" s="31">
        <v>120</v>
      </c>
      <c r="G100" s="31">
        <v>529</v>
      </c>
      <c r="H100" s="31">
        <v>695</v>
      </c>
      <c r="I100" s="31">
        <v>457</v>
      </c>
      <c r="J100" s="31">
        <v>347</v>
      </c>
      <c r="K100" s="31">
        <v>292</v>
      </c>
      <c r="L100" s="32">
        <v>418</v>
      </c>
    </row>
    <row r="101" spans="1:12" s="2" customFormat="1" ht="15" customHeight="1">
      <c r="A101" s="16"/>
      <c r="B101" s="37" t="s">
        <v>37</v>
      </c>
      <c r="C101" s="38"/>
      <c r="D101" s="38"/>
      <c r="E101" s="38"/>
      <c r="F101" s="38"/>
      <c r="G101" s="38"/>
      <c r="H101" s="38"/>
      <c r="I101" s="38"/>
      <c r="J101" s="38"/>
      <c r="K101" s="38"/>
      <c r="L101" s="38"/>
    </row>
    <row r="102" spans="1:12" s="2" customFormat="1" ht="12.75" customHeight="1">
      <c r="A102" s="18" t="s">
        <v>12</v>
      </c>
      <c r="B102" s="19">
        <v>2007</v>
      </c>
      <c r="C102" s="20">
        <f>C105+C107+C109+C111+C113+C115+C117+C119+C121+C123+C125+C127+C129+C131+C133+C135+C137+C139+C141+C143+C145+C147</f>
        <v>626369</v>
      </c>
      <c r="D102" s="20">
        <f>SUM(F102:L102)</f>
        <v>190556</v>
      </c>
      <c r="E102" s="21">
        <f>(D102/C102)*100</f>
        <v>30.422322943823847</v>
      </c>
      <c r="F102" s="20">
        <f t="shared" ref="F102:L103" si="10">F105+F107+F109+F111+F113+F115+F117+F119+F121+F123+F125+F127+F129+F131+F133+F135+F137+F139+F141+F143+F145+F147</f>
        <v>6365</v>
      </c>
      <c r="G102" s="20">
        <f t="shared" si="10"/>
        <v>21846</v>
      </c>
      <c r="H102" s="20">
        <f t="shared" si="10"/>
        <v>21171</v>
      </c>
      <c r="I102" s="20">
        <f t="shared" si="10"/>
        <v>22143</v>
      </c>
      <c r="J102" s="20">
        <f t="shared" si="10"/>
        <v>30228</v>
      </c>
      <c r="K102" s="20">
        <f t="shared" si="10"/>
        <v>37837</v>
      </c>
      <c r="L102" s="22">
        <f t="shared" si="10"/>
        <v>50966</v>
      </c>
    </row>
    <row r="103" spans="1:12" s="2" customFormat="1" ht="12.75" customHeight="1">
      <c r="A103" s="16"/>
      <c r="B103" s="19">
        <v>2016</v>
      </c>
      <c r="C103" s="23">
        <f>C106+C108+C110+C112+C114+C116+C118+C120+C122+C124+C126+C128+C130+C132+C134+C136+C138+C140+C142+C144+C146+C148</f>
        <v>658943</v>
      </c>
      <c r="D103" s="23">
        <f>SUM(F103:L103)</f>
        <v>191057</v>
      </c>
      <c r="E103" s="24">
        <f>(D103/C103)*100</f>
        <v>28.994465378644286</v>
      </c>
      <c r="F103" s="23">
        <f t="shared" si="10"/>
        <v>7393</v>
      </c>
      <c r="G103" s="23">
        <f t="shared" si="10"/>
        <v>28371</v>
      </c>
      <c r="H103" s="23">
        <f t="shared" si="10"/>
        <v>34066</v>
      </c>
      <c r="I103" s="23">
        <f t="shared" si="10"/>
        <v>25168</v>
      </c>
      <c r="J103" s="23">
        <f t="shared" si="10"/>
        <v>22149</v>
      </c>
      <c r="K103" s="23">
        <f t="shared" si="10"/>
        <v>29837</v>
      </c>
      <c r="L103" s="25">
        <f t="shared" si="10"/>
        <v>44073</v>
      </c>
    </row>
    <row r="104" spans="1:12" s="2" customFormat="1" ht="11.25" customHeight="1">
      <c r="A104" s="18" t="s">
        <v>13</v>
      </c>
      <c r="B104" s="19"/>
      <c r="C104" s="23"/>
      <c r="D104" s="23"/>
      <c r="E104" s="24"/>
      <c r="F104" s="26"/>
      <c r="G104" s="26"/>
      <c r="H104" s="26"/>
      <c r="I104" s="26"/>
      <c r="J104" s="26"/>
      <c r="K104" s="26"/>
      <c r="L104" s="27"/>
    </row>
    <row r="105" spans="1:12" s="2" customFormat="1" ht="12" customHeight="1">
      <c r="A105" s="28" t="s">
        <v>14</v>
      </c>
      <c r="B105" s="19">
        <v>2007</v>
      </c>
      <c r="C105" s="23">
        <v>15593</v>
      </c>
      <c r="D105" s="23">
        <f t="shared" ref="D105:D148" si="11">SUM(F105:L105)</f>
        <v>4312</v>
      </c>
      <c r="E105" s="24">
        <f t="shared" ref="E105:E148" si="12">(D105/C105)*100</f>
        <v>27.65343423330982</v>
      </c>
      <c r="F105" s="23">
        <v>132</v>
      </c>
      <c r="G105" s="23">
        <v>528</v>
      </c>
      <c r="H105" s="23">
        <v>485</v>
      </c>
      <c r="I105" s="23">
        <v>505</v>
      </c>
      <c r="J105" s="23">
        <v>629</v>
      </c>
      <c r="K105" s="23">
        <v>791</v>
      </c>
      <c r="L105" s="25">
        <v>1242</v>
      </c>
    </row>
    <row r="106" spans="1:12" s="2" customFormat="1" ht="12" customHeight="1">
      <c r="A106" s="28"/>
      <c r="B106" s="19">
        <v>2016</v>
      </c>
      <c r="C106" s="23">
        <v>13879</v>
      </c>
      <c r="D106" s="23">
        <f t="shared" si="11"/>
        <v>3717</v>
      </c>
      <c r="E106" s="24">
        <f t="shared" si="12"/>
        <v>26.781468405504722</v>
      </c>
      <c r="F106" s="23">
        <v>120</v>
      </c>
      <c r="G106" s="23">
        <v>484</v>
      </c>
      <c r="H106" s="23">
        <v>533</v>
      </c>
      <c r="I106" s="23">
        <v>450</v>
      </c>
      <c r="J106" s="23">
        <v>386</v>
      </c>
      <c r="K106" s="23">
        <v>659</v>
      </c>
      <c r="L106" s="25">
        <v>1085</v>
      </c>
    </row>
    <row r="107" spans="1:12" s="33" customFormat="1" ht="12" customHeight="1">
      <c r="A107" s="28" t="s">
        <v>15</v>
      </c>
      <c r="B107" s="19">
        <v>2007</v>
      </c>
      <c r="C107" s="29">
        <v>24700</v>
      </c>
      <c r="D107" s="29">
        <f t="shared" si="11"/>
        <v>7128</v>
      </c>
      <c r="E107" s="30">
        <f t="shared" si="12"/>
        <v>28.858299595141702</v>
      </c>
      <c r="F107" s="31">
        <v>248</v>
      </c>
      <c r="G107" s="31">
        <v>730</v>
      </c>
      <c r="H107" s="31">
        <v>724</v>
      </c>
      <c r="I107" s="31">
        <v>714</v>
      </c>
      <c r="J107" s="31">
        <v>1017</v>
      </c>
      <c r="K107" s="31">
        <v>1618</v>
      </c>
      <c r="L107" s="32">
        <v>2077</v>
      </c>
    </row>
    <row r="108" spans="1:12" s="33" customFormat="1" ht="12" customHeight="1">
      <c r="A108" s="28"/>
      <c r="B108" s="19">
        <v>2016</v>
      </c>
      <c r="C108" s="23">
        <v>24625</v>
      </c>
      <c r="D108" s="23">
        <f t="shared" si="11"/>
        <v>7580</v>
      </c>
      <c r="E108" s="24">
        <f t="shared" si="12"/>
        <v>30.781725888324875</v>
      </c>
      <c r="F108" s="23">
        <v>297</v>
      </c>
      <c r="G108" s="23">
        <v>918</v>
      </c>
      <c r="H108" s="23">
        <v>1098</v>
      </c>
      <c r="I108" s="23">
        <v>746</v>
      </c>
      <c r="J108" s="23">
        <v>754</v>
      </c>
      <c r="K108" s="23">
        <v>1362</v>
      </c>
      <c r="L108" s="25">
        <v>2405</v>
      </c>
    </row>
    <row r="109" spans="1:12" s="33" customFormat="1" ht="12" customHeight="1">
      <c r="A109" s="34" t="s">
        <v>16</v>
      </c>
      <c r="B109" s="19">
        <v>2007</v>
      </c>
      <c r="C109" s="29">
        <v>37369</v>
      </c>
      <c r="D109" s="29">
        <f t="shared" si="11"/>
        <v>10730</v>
      </c>
      <c r="E109" s="30">
        <f t="shared" si="12"/>
        <v>28.713639647836441</v>
      </c>
      <c r="F109" s="29">
        <v>380</v>
      </c>
      <c r="G109" s="29">
        <v>1192</v>
      </c>
      <c r="H109" s="29">
        <v>1136</v>
      </c>
      <c r="I109" s="29">
        <v>1129</v>
      </c>
      <c r="J109" s="29">
        <v>1686</v>
      </c>
      <c r="K109" s="29">
        <v>2136</v>
      </c>
      <c r="L109" s="35">
        <v>3071</v>
      </c>
    </row>
    <row r="110" spans="1:12" s="33" customFormat="1" ht="12" customHeight="1">
      <c r="A110" s="34"/>
      <c r="B110" s="19">
        <v>2016</v>
      </c>
      <c r="C110" s="23">
        <v>37332</v>
      </c>
      <c r="D110" s="23">
        <f t="shared" si="11"/>
        <v>10960</v>
      </c>
      <c r="E110" s="24">
        <f t="shared" si="12"/>
        <v>29.358191363977287</v>
      </c>
      <c r="F110" s="31">
        <v>409</v>
      </c>
      <c r="G110" s="31">
        <v>1522</v>
      </c>
      <c r="H110" s="31">
        <v>1502</v>
      </c>
      <c r="I110" s="31">
        <v>1166</v>
      </c>
      <c r="J110" s="31">
        <v>1116</v>
      </c>
      <c r="K110" s="31">
        <v>2048</v>
      </c>
      <c r="L110" s="32">
        <v>3197</v>
      </c>
    </row>
    <row r="111" spans="1:12" s="33" customFormat="1" ht="12" customHeight="1">
      <c r="A111" s="34" t="s">
        <v>17</v>
      </c>
      <c r="B111" s="19">
        <v>2007</v>
      </c>
      <c r="C111" s="23">
        <v>72039</v>
      </c>
      <c r="D111" s="31">
        <f t="shared" si="11"/>
        <v>19553</v>
      </c>
      <c r="E111" s="36">
        <f t="shared" si="12"/>
        <v>27.142242396479681</v>
      </c>
      <c r="F111" s="31">
        <v>623</v>
      </c>
      <c r="G111" s="31">
        <v>2137</v>
      </c>
      <c r="H111" s="31">
        <v>2203</v>
      </c>
      <c r="I111" s="31">
        <v>2439</v>
      </c>
      <c r="J111" s="31">
        <v>3227</v>
      </c>
      <c r="K111" s="31">
        <v>3823</v>
      </c>
      <c r="L111" s="32">
        <v>5101</v>
      </c>
    </row>
    <row r="112" spans="1:12" s="33" customFormat="1" ht="12" customHeight="1">
      <c r="A112" s="34"/>
      <c r="B112" s="19">
        <v>2016</v>
      </c>
      <c r="C112" s="23">
        <v>72289</v>
      </c>
      <c r="D112" s="31">
        <f t="shared" si="11"/>
        <v>19692</v>
      </c>
      <c r="E112" s="36">
        <f t="shared" si="12"/>
        <v>27.240659021427881</v>
      </c>
      <c r="F112" s="31">
        <v>739</v>
      </c>
      <c r="G112" s="31">
        <v>2917</v>
      </c>
      <c r="H112" s="31">
        <v>3514</v>
      </c>
      <c r="I112" s="31">
        <v>2519</v>
      </c>
      <c r="J112" s="31">
        <v>2360</v>
      </c>
      <c r="K112" s="31">
        <v>3203</v>
      </c>
      <c r="L112" s="32">
        <v>4440</v>
      </c>
    </row>
    <row r="113" spans="1:12" s="33" customFormat="1" ht="12" customHeight="1">
      <c r="A113" s="34" t="s">
        <v>18</v>
      </c>
      <c r="B113" s="19">
        <v>2007</v>
      </c>
      <c r="C113" s="23">
        <v>43485</v>
      </c>
      <c r="D113" s="31">
        <f t="shared" si="11"/>
        <v>13883</v>
      </c>
      <c r="E113" s="36">
        <f t="shared" si="12"/>
        <v>31.925951477520986</v>
      </c>
      <c r="F113" s="31">
        <v>429</v>
      </c>
      <c r="G113" s="31">
        <v>1613</v>
      </c>
      <c r="H113" s="31">
        <v>1575</v>
      </c>
      <c r="I113" s="31">
        <v>1669</v>
      </c>
      <c r="J113" s="31">
        <v>2245</v>
      </c>
      <c r="K113" s="31">
        <v>2881</v>
      </c>
      <c r="L113" s="32">
        <v>3471</v>
      </c>
    </row>
    <row r="114" spans="1:12" s="33" customFormat="1" ht="12" customHeight="1">
      <c r="A114" s="34"/>
      <c r="B114" s="19">
        <v>2016</v>
      </c>
      <c r="C114" s="23">
        <v>44768</v>
      </c>
      <c r="D114" s="31">
        <f t="shared" si="11"/>
        <v>13600</v>
      </c>
      <c r="E114" s="36">
        <f t="shared" si="12"/>
        <v>30.378842030021442</v>
      </c>
      <c r="F114" s="31">
        <v>522</v>
      </c>
      <c r="G114" s="31">
        <v>2017</v>
      </c>
      <c r="H114" s="31">
        <v>2310</v>
      </c>
      <c r="I114" s="31">
        <v>1789</v>
      </c>
      <c r="J114" s="31">
        <v>1564</v>
      </c>
      <c r="K114" s="31">
        <v>2184</v>
      </c>
      <c r="L114" s="32">
        <v>3214</v>
      </c>
    </row>
    <row r="115" spans="1:12" s="33" customFormat="1" ht="12" customHeight="1">
      <c r="A115" s="34" t="s">
        <v>19</v>
      </c>
      <c r="B115" s="19">
        <v>2007</v>
      </c>
      <c r="C115" s="23">
        <v>58011</v>
      </c>
      <c r="D115" s="31">
        <f t="shared" si="11"/>
        <v>16770</v>
      </c>
      <c r="E115" s="36">
        <f t="shared" si="12"/>
        <v>28.908310492837565</v>
      </c>
      <c r="F115" s="31">
        <v>580</v>
      </c>
      <c r="G115" s="31">
        <v>1959</v>
      </c>
      <c r="H115" s="31">
        <v>1888</v>
      </c>
      <c r="I115" s="31">
        <v>2036</v>
      </c>
      <c r="J115" s="31">
        <v>2511</v>
      </c>
      <c r="K115" s="31">
        <v>3371</v>
      </c>
      <c r="L115" s="32">
        <v>4425</v>
      </c>
    </row>
    <row r="116" spans="1:12" s="33" customFormat="1" ht="12" customHeight="1">
      <c r="A116" s="34"/>
      <c r="B116" s="19">
        <v>2016</v>
      </c>
      <c r="C116" s="23">
        <v>60110</v>
      </c>
      <c r="D116" s="31">
        <f t="shared" si="11"/>
        <v>18051</v>
      </c>
      <c r="E116" s="36">
        <f t="shared" si="12"/>
        <v>30.02994510064881</v>
      </c>
      <c r="F116" s="31">
        <v>634</v>
      </c>
      <c r="G116" s="31">
        <v>2644</v>
      </c>
      <c r="H116" s="31">
        <v>3259</v>
      </c>
      <c r="I116" s="31">
        <v>2394</v>
      </c>
      <c r="J116" s="31">
        <v>2187</v>
      </c>
      <c r="K116" s="31">
        <v>2916</v>
      </c>
      <c r="L116" s="32">
        <v>4017</v>
      </c>
    </row>
    <row r="117" spans="1:12" s="33" customFormat="1" ht="12" customHeight="1">
      <c r="A117" s="34" t="s">
        <v>20</v>
      </c>
      <c r="B117" s="19">
        <v>2007</v>
      </c>
      <c r="C117" s="23">
        <v>21529</v>
      </c>
      <c r="D117" s="31">
        <f t="shared" si="11"/>
        <v>6282</v>
      </c>
      <c r="E117" s="36">
        <f t="shared" si="12"/>
        <v>29.179246597612522</v>
      </c>
      <c r="F117" s="31">
        <v>244</v>
      </c>
      <c r="G117" s="31">
        <v>772</v>
      </c>
      <c r="H117" s="31">
        <v>738</v>
      </c>
      <c r="I117" s="31">
        <v>646</v>
      </c>
      <c r="J117" s="31">
        <v>874</v>
      </c>
      <c r="K117" s="31">
        <v>1267</v>
      </c>
      <c r="L117" s="32">
        <v>1741</v>
      </c>
    </row>
    <row r="118" spans="1:12" s="33" customFormat="1" ht="12" customHeight="1">
      <c r="A118" s="34"/>
      <c r="B118" s="19">
        <v>2016</v>
      </c>
      <c r="C118" s="23">
        <v>22426</v>
      </c>
      <c r="D118" s="31">
        <f t="shared" si="11"/>
        <v>6633</v>
      </c>
      <c r="E118" s="36">
        <f t="shared" si="12"/>
        <v>29.577276375635424</v>
      </c>
      <c r="F118" s="31">
        <v>315</v>
      </c>
      <c r="G118" s="31">
        <v>1029</v>
      </c>
      <c r="H118" s="31">
        <v>1200</v>
      </c>
      <c r="I118" s="31">
        <v>780</v>
      </c>
      <c r="J118" s="31">
        <v>687</v>
      </c>
      <c r="K118" s="31">
        <v>959</v>
      </c>
      <c r="L118" s="32">
        <v>1663</v>
      </c>
    </row>
    <row r="119" spans="1:12" s="33" customFormat="1" ht="12" customHeight="1">
      <c r="A119" s="34" t="s">
        <v>21</v>
      </c>
      <c r="B119" s="19">
        <v>2007</v>
      </c>
      <c r="C119" s="23">
        <v>56306</v>
      </c>
      <c r="D119" s="31">
        <f t="shared" si="11"/>
        <v>16023</v>
      </c>
      <c r="E119" s="36">
        <f t="shared" si="12"/>
        <v>28.457002806095268</v>
      </c>
      <c r="F119" s="31">
        <v>581</v>
      </c>
      <c r="G119" s="31">
        <v>2042</v>
      </c>
      <c r="H119" s="31">
        <v>1885</v>
      </c>
      <c r="I119" s="31">
        <v>1821</v>
      </c>
      <c r="J119" s="31">
        <v>2466</v>
      </c>
      <c r="K119" s="31">
        <v>2805</v>
      </c>
      <c r="L119" s="32">
        <v>4423</v>
      </c>
    </row>
    <row r="120" spans="1:12" s="33" customFormat="1" ht="12" customHeight="1">
      <c r="A120" s="34"/>
      <c r="B120" s="19">
        <v>2016</v>
      </c>
      <c r="C120" s="23">
        <v>59300</v>
      </c>
      <c r="D120" s="31">
        <f t="shared" si="11"/>
        <v>16459</v>
      </c>
      <c r="E120" s="36">
        <f t="shared" si="12"/>
        <v>27.755480607082632</v>
      </c>
      <c r="F120" s="31">
        <v>575</v>
      </c>
      <c r="G120" s="31">
        <v>2473</v>
      </c>
      <c r="H120" s="31">
        <v>3162</v>
      </c>
      <c r="I120" s="31">
        <v>2336</v>
      </c>
      <c r="J120" s="31">
        <v>1964</v>
      </c>
      <c r="K120" s="31">
        <v>2491</v>
      </c>
      <c r="L120" s="32">
        <v>3458</v>
      </c>
    </row>
    <row r="121" spans="1:12" s="33" customFormat="1" ht="12" customHeight="1">
      <c r="A121" s="34" t="s">
        <v>22</v>
      </c>
      <c r="B121" s="19">
        <v>2007</v>
      </c>
      <c r="C121" s="23">
        <v>24556</v>
      </c>
      <c r="D121" s="31">
        <f t="shared" si="11"/>
        <v>7116</v>
      </c>
      <c r="E121" s="36">
        <f t="shared" si="12"/>
        <v>28.978661019710049</v>
      </c>
      <c r="F121" s="31">
        <v>295</v>
      </c>
      <c r="G121" s="31">
        <v>927</v>
      </c>
      <c r="H121" s="31">
        <v>827</v>
      </c>
      <c r="I121" s="31">
        <v>797</v>
      </c>
      <c r="J121" s="31">
        <v>1041</v>
      </c>
      <c r="K121" s="31">
        <v>1228</v>
      </c>
      <c r="L121" s="32">
        <v>2001</v>
      </c>
    </row>
    <row r="122" spans="1:12" s="33" customFormat="1" ht="12" customHeight="1">
      <c r="A122" s="34"/>
      <c r="B122" s="19">
        <v>2016</v>
      </c>
      <c r="C122" s="23">
        <v>29691</v>
      </c>
      <c r="D122" s="31">
        <f t="shared" si="11"/>
        <v>8734</v>
      </c>
      <c r="E122" s="36">
        <f t="shared" si="12"/>
        <v>29.41632144420868</v>
      </c>
      <c r="F122" s="31">
        <v>397</v>
      </c>
      <c r="G122" s="31">
        <v>1476</v>
      </c>
      <c r="H122" s="31">
        <v>1586</v>
      </c>
      <c r="I122" s="31">
        <v>1079</v>
      </c>
      <c r="J122" s="31">
        <v>978</v>
      </c>
      <c r="K122" s="31">
        <v>1312</v>
      </c>
      <c r="L122" s="32">
        <v>1906</v>
      </c>
    </row>
    <row r="123" spans="1:12" s="33" customFormat="1" ht="12" customHeight="1">
      <c r="A123" s="34" t="s">
        <v>23</v>
      </c>
      <c r="B123" s="19">
        <v>2007</v>
      </c>
      <c r="C123" s="23">
        <v>58336</v>
      </c>
      <c r="D123" s="31">
        <f t="shared" si="11"/>
        <v>15597</v>
      </c>
      <c r="E123" s="36">
        <f t="shared" si="12"/>
        <v>26.736492046077892</v>
      </c>
      <c r="F123" s="31">
        <v>543</v>
      </c>
      <c r="G123" s="31">
        <v>1820</v>
      </c>
      <c r="H123" s="31">
        <v>1671</v>
      </c>
      <c r="I123" s="31">
        <v>1676</v>
      </c>
      <c r="J123" s="31">
        <v>2309</v>
      </c>
      <c r="K123" s="31">
        <v>3039</v>
      </c>
      <c r="L123" s="32">
        <v>4539</v>
      </c>
    </row>
    <row r="124" spans="1:12" s="33" customFormat="1" ht="12" customHeight="1">
      <c r="A124" s="34"/>
      <c r="B124" s="19">
        <v>2016</v>
      </c>
      <c r="C124" s="23">
        <v>57551</v>
      </c>
      <c r="D124" s="31">
        <f t="shared" si="11"/>
        <v>15126</v>
      </c>
      <c r="E124" s="36">
        <f t="shared" si="12"/>
        <v>26.282775277579884</v>
      </c>
      <c r="F124" s="31">
        <v>643</v>
      </c>
      <c r="G124" s="31">
        <v>2299</v>
      </c>
      <c r="H124" s="31">
        <v>2562</v>
      </c>
      <c r="I124" s="31">
        <v>1889</v>
      </c>
      <c r="J124" s="31">
        <v>1671</v>
      </c>
      <c r="K124" s="31">
        <v>2493</v>
      </c>
      <c r="L124" s="32">
        <v>3569</v>
      </c>
    </row>
    <row r="125" spans="1:12" s="33" customFormat="1" ht="12" customHeight="1">
      <c r="A125" s="34" t="s">
        <v>24</v>
      </c>
      <c r="B125" s="19">
        <v>2007</v>
      </c>
      <c r="C125" s="23">
        <v>43650</v>
      </c>
      <c r="D125" s="31">
        <f t="shared" si="11"/>
        <v>13464</v>
      </c>
      <c r="E125" s="36">
        <f t="shared" si="12"/>
        <v>30.845360824742269</v>
      </c>
      <c r="F125" s="31">
        <v>450</v>
      </c>
      <c r="G125" s="31">
        <v>1566</v>
      </c>
      <c r="H125" s="31">
        <v>1419</v>
      </c>
      <c r="I125" s="31">
        <v>1449</v>
      </c>
      <c r="J125" s="31">
        <v>2014</v>
      </c>
      <c r="K125" s="31">
        <v>2740</v>
      </c>
      <c r="L125" s="32">
        <v>3826</v>
      </c>
    </row>
    <row r="126" spans="1:12" s="33" customFormat="1" ht="12" customHeight="1">
      <c r="A126" s="34"/>
      <c r="B126" s="19">
        <v>2016</v>
      </c>
      <c r="C126" s="23">
        <v>43677</v>
      </c>
      <c r="D126" s="31">
        <f t="shared" si="11"/>
        <v>11292</v>
      </c>
      <c r="E126" s="36">
        <f t="shared" si="12"/>
        <v>25.853423998901025</v>
      </c>
      <c r="F126" s="31">
        <v>476</v>
      </c>
      <c r="G126" s="31">
        <v>1684</v>
      </c>
      <c r="H126" s="31">
        <v>2178</v>
      </c>
      <c r="I126" s="31">
        <v>1660</v>
      </c>
      <c r="J126" s="31">
        <v>1329</v>
      </c>
      <c r="K126" s="31">
        <v>1554</v>
      </c>
      <c r="L126" s="32">
        <v>2411</v>
      </c>
    </row>
    <row r="127" spans="1:12" s="33" customFormat="1" ht="12" customHeight="1">
      <c r="A127" s="34" t="s">
        <v>25</v>
      </c>
      <c r="B127" s="19">
        <v>2007</v>
      </c>
      <c r="C127" s="23">
        <v>32970</v>
      </c>
      <c r="D127" s="31">
        <f t="shared" si="11"/>
        <v>10822</v>
      </c>
      <c r="E127" s="36">
        <f t="shared" si="12"/>
        <v>32.823779193205944</v>
      </c>
      <c r="F127" s="31">
        <v>326</v>
      </c>
      <c r="G127" s="31">
        <v>1115</v>
      </c>
      <c r="H127" s="31">
        <v>1045</v>
      </c>
      <c r="I127" s="31">
        <v>1046</v>
      </c>
      <c r="J127" s="31">
        <v>1662</v>
      </c>
      <c r="K127" s="31">
        <v>2480</v>
      </c>
      <c r="L127" s="32">
        <v>3148</v>
      </c>
    </row>
    <row r="128" spans="1:12" s="33" customFormat="1" ht="12" customHeight="1">
      <c r="A128" s="34"/>
      <c r="B128" s="19">
        <v>2016</v>
      </c>
      <c r="C128" s="23">
        <v>33890</v>
      </c>
      <c r="D128" s="31">
        <f t="shared" si="11"/>
        <v>9245</v>
      </c>
      <c r="E128" s="36">
        <f t="shared" si="12"/>
        <v>27.279433461197993</v>
      </c>
      <c r="F128" s="31">
        <v>379</v>
      </c>
      <c r="G128" s="31">
        <v>1504</v>
      </c>
      <c r="H128" s="31">
        <v>1818</v>
      </c>
      <c r="I128" s="31">
        <v>1278</v>
      </c>
      <c r="J128" s="31">
        <v>1033</v>
      </c>
      <c r="K128" s="31">
        <v>1186</v>
      </c>
      <c r="L128" s="32">
        <v>2047</v>
      </c>
    </row>
    <row r="129" spans="1:12" s="33" customFormat="1" ht="12" customHeight="1">
      <c r="A129" s="34" t="s">
        <v>26</v>
      </c>
      <c r="B129" s="19">
        <v>2007</v>
      </c>
      <c r="C129" s="23">
        <v>30738</v>
      </c>
      <c r="D129" s="31">
        <f t="shared" si="11"/>
        <v>11562</v>
      </c>
      <c r="E129" s="36">
        <f t="shared" si="12"/>
        <v>37.61467889908257</v>
      </c>
      <c r="F129" s="31">
        <v>304</v>
      </c>
      <c r="G129" s="31">
        <v>1124</v>
      </c>
      <c r="H129" s="31">
        <v>1286</v>
      </c>
      <c r="I129" s="31">
        <v>1601</v>
      </c>
      <c r="J129" s="31">
        <v>2339</v>
      </c>
      <c r="K129" s="31">
        <v>2419</v>
      </c>
      <c r="L129" s="32">
        <v>2489</v>
      </c>
    </row>
    <row r="130" spans="1:12" s="33" customFormat="1" ht="12" customHeight="1">
      <c r="A130" s="34"/>
      <c r="B130" s="19">
        <v>2016</v>
      </c>
      <c r="C130" s="23">
        <v>34170</v>
      </c>
      <c r="D130" s="31">
        <f t="shared" si="11"/>
        <v>10724</v>
      </c>
      <c r="E130" s="36">
        <f t="shared" si="12"/>
        <v>31.384255194615157</v>
      </c>
      <c r="F130" s="31">
        <v>391</v>
      </c>
      <c r="G130" s="31">
        <v>1479</v>
      </c>
      <c r="H130" s="31">
        <v>1783</v>
      </c>
      <c r="I130" s="31">
        <v>1365</v>
      </c>
      <c r="J130" s="31">
        <v>1340</v>
      </c>
      <c r="K130" s="31">
        <v>1763</v>
      </c>
      <c r="L130" s="32">
        <v>2603</v>
      </c>
    </row>
    <row r="131" spans="1:12" s="33" customFormat="1" ht="12" customHeight="1">
      <c r="A131" s="34" t="s">
        <v>27</v>
      </c>
      <c r="B131" s="19">
        <v>2007</v>
      </c>
      <c r="C131" s="23">
        <v>23196</v>
      </c>
      <c r="D131" s="31">
        <f t="shared" si="11"/>
        <v>8411</v>
      </c>
      <c r="E131" s="36">
        <f t="shared" si="12"/>
        <v>36.260562165890668</v>
      </c>
      <c r="F131" s="31">
        <v>239</v>
      </c>
      <c r="G131" s="31">
        <v>1013</v>
      </c>
      <c r="H131" s="31">
        <v>1055</v>
      </c>
      <c r="I131" s="31">
        <v>1207</v>
      </c>
      <c r="J131" s="31">
        <v>1523</v>
      </c>
      <c r="K131" s="31">
        <v>1489</v>
      </c>
      <c r="L131" s="32">
        <v>1885</v>
      </c>
    </row>
    <row r="132" spans="1:12" s="33" customFormat="1" ht="12" customHeight="1">
      <c r="A132" s="34"/>
      <c r="B132" s="19">
        <v>2016</v>
      </c>
      <c r="C132" s="23">
        <v>24728</v>
      </c>
      <c r="D132" s="31">
        <f t="shared" si="11"/>
        <v>7885</v>
      </c>
      <c r="E132" s="36">
        <f t="shared" si="12"/>
        <v>31.886929796182468</v>
      </c>
      <c r="F132" s="31">
        <v>271</v>
      </c>
      <c r="G132" s="31">
        <v>1013</v>
      </c>
      <c r="H132" s="31">
        <v>1189</v>
      </c>
      <c r="I132" s="31">
        <v>1130</v>
      </c>
      <c r="J132" s="31">
        <v>1140</v>
      </c>
      <c r="K132" s="31">
        <v>1370</v>
      </c>
      <c r="L132" s="32">
        <v>1772</v>
      </c>
    </row>
    <row r="133" spans="1:12" s="33" customFormat="1" ht="12" customHeight="1">
      <c r="A133" s="34" t="s">
        <v>28</v>
      </c>
      <c r="B133" s="19">
        <v>2007</v>
      </c>
      <c r="C133" s="23">
        <v>21065</v>
      </c>
      <c r="D133" s="31">
        <f t="shared" si="11"/>
        <v>7292</v>
      </c>
      <c r="E133" s="36">
        <f t="shared" si="12"/>
        <v>34.616662710657486</v>
      </c>
      <c r="F133" s="31">
        <v>234</v>
      </c>
      <c r="G133" s="31">
        <v>786</v>
      </c>
      <c r="H133" s="31">
        <v>708</v>
      </c>
      <c r="I133" s="31">
        <v>802</v>
      </c>
      <c r="J133" s="31">
        <v>1232</v>
      </c>
      <c r="K133" s="31">
        <v>1594</v>
      </c>
      <c r="L133" s="32">
        <v>1936</v>
      </c>
    </row>
    <row r="134" spans="1:12" s="33" customFormat="1" ht="12" customHeight="1">
      <c r="A134" s="34"/>
      <c r="B134" s="19">
        <v>2016</v>
      </c>
      <c r="C134" s="23">
        <v>24721</v>
      </c>
      <c r="D134" s="31">
        <f t="shared" si="11"/>
        <v>7461</v>
      </c>
      <c r="E134" s="36">
        <f t="shared" si="12"/>
        <v>30.180817928077342</v>
      </c>
      <c r="F134" s="31">
        <v>314</v>
      </c>
      <c r="G134" s="31">
        <v>1218</v>
      </c>
      <c r="H134" s="31">
        <v>1437</v>
      </c>
      <c r="I134" s="31">
        <v>985</v>
      </c>
      <c r="J134" s="31">
        <v>800</v>
      </c>
      <c r="K134" s="31">
        <v>1066</v>
      </c>
      <c r="L134" s="32">
        <v>1641</v>
      </c>
    </row>
    <row r="135" spans="1:12" s="33" customFormat="1" ht="12" customHeight="1">
      <c r="A135" s="34" t="s">
        <v>29</v>
      </c>
      <c r="B135" s="19">
        <v>2007</v>
      </c>
      <c r="C135" s="23">
        <v>10559</v>
      </c>
      <c r="D135" s="31">
        <f t="shared" si="11"/>
        <v>3526</v>
      </c>
      <c r="E135" s="36">
        <f t="shared" si="12"/>
        <v>33.393313760772806</v>
      </c>
      <c r="F135" s="31">
        <v>125</v>
      </c>
      <c r="G135" s="31">
        <v>439</v>
      </c>
      <c r="H135" s="31">
        <v>447</v>
      </c>
      <c r="I135" s="31">
        <v>467</v>
      </c>
      <c r="J135" s="31">
        <v>581</v>
      </c>
      <c r="K135" s="31">
        <v>634</v>
      </c>
      <c r="L135" s="32">
        <v>833</v>
      </c>
    </row>
    <row r="136" spans="1:12" s="33" customFormat="1" ht="12" customHeight="1">
      <c r="A136" s="34"/>
      <c r="B136" s="19">
        <v>2016</v>
      </c>
      <c r="C136" s="23">
        <v>12320</v>
      </c>
      <c r="D136" s="31">
        <f t="shared" si="11"/>
        <v>3765</v>
      </c>
      <c r="E136" s="36">
        <f t="shared" si="12"/>
        <v>30.560064935064936</v>
      </c>
      <c r="F136" s="31">
        <v>126</v>
      </c>
      <c r="G136" s="31">
        <v>545</v>
      </c>
      <c r="H136" s="31">
        <v>800</v>
      </c>
      <c r="I136" s="31">
        <v>594</v>
      </c>
      <c r="J136" s="31">
        <v>482</v>
      </c>
      <c r="K136" s="31">
        <v>514</v>
      </c>
      <c r="L136" s="32">
        <v>704</v>
      </c>
    </row>
    <row r="137" spans="1:12" s="33" customFormat="1" ht="12" customHeight="1">
      <c r="A137" s="34" t="s">
        <v>30</v>
      </c>
      <c r="B137" s="19">
        <v>2007</v>
      </c>
      <c r="C137" s="23">
        <v>14562</v>
      </c>
      <c r="D137" s="31">
        <f t="shared" si="11"/>
        <v>5231</v>
      </c>
      <c r="E137" s="36">
        <f t="shared" si="12"/>
        <v>35.922263425353663</v>
      </c>
      <c r="F137" s="31">
        <v>144</v>
      </c>
      <c r="G137" s="31">
        <v>508</v>
      </c>
      <c r="H137" s="31">
        <v>521</v>
      </c>
      <c r="I137" s="31">
        <v>602</v>
      </c>
      <c r="J137" s="31">
        <v>964</v>
      </c>
      <c r="K137" s="31">
        <v>1186</v>
      </c>
      <c r="L137" s="32">
        <v>1306</v>
      </c>
    </row>
    <row r="138" spans="1:12" s="33" customFormat="1" ht="12" customHeight="1">
      <c r="A138" s="34"/>
      <c r="B138" s="19">
        <v>2016</v>
      </c>
      <c r="C138" s="23">
        <v>16054</v>
      </c>
      <c r="D138" s="31">
        <f t="shared" si="11"/>
        <v>4756</v>
      </c>
      <c r="E138" s="36">
        <f t="shared" si="12"/>
        <v>29.625015572443004</v>
      </c>
      <c r="F138" s="31">
        <v>172</v>
      </c>
      <c r="G138" s="31">
        <v>664</v>
      </c>
      <c r="H138" s="31">
        <v>788</v>
      </c>
      <c r="I138" s="31">
        <v>646</v>
      </c>
      <c r="J138" s="31">
        <v>539</v>
      </c>
      <c r="K138" s="31">
        <v>776</v>
      </c>
      <c r="L138" s="32">
        <v>1171</v>
      </c>
    </row>
    <row r="139" spans="1:12" s="33" customFormat="1" ht="12" customHeight="1">
      <c r="A139" s="34" t="s">
        <v>31</v>
      </c>
      <c r="B139" s="19">
        <v>2007</v>
      </c>
      <c r="C139" s="23">
        <v>11880</v>
      </c>
      <c r="D139" s="31">
        <f t="shared" si="11"/>
        <v>4049</v>
      </c>
      <c r="E139" s="36">
        <f t="shared" si="12"/>
        <v>34.082491582491578</v>
      </c>
      <c r="F139" s="31">
        <v>171</v>
      </c>
      <c r="G139" s="31">
        <v>466</v>
      </c>
      <c r="H139" s="31">
        <v>413</v>
      </c>
      <c r="I139" s="31">
        <v>426</v>
      </c>
      <c r="J139" s="31">
        <v>586</v>
      </c>
      <c r="K139" s="31">
        <v>732</v>
      </c>
      <c r="L139" s="32">
        <v>1255</v>
      </c>
    </row>
    <row r="140" spans="1:12" s="33" customFormat="1" ht="12" customHeight="1">
      <c r="A140" s="34"/>
      <c r="B140" s="19">
        <v>2016</v>
      </c>
      <c r="C140" s="23">
        <v>15342</v>
      </c>
      <c r="D140" s="31">
        <f t="shared" si="11"/>
        <v>4914</v>
      </c>
      <c r="E140" s="36">
        <f t="shared" si="12"/>
        <v>32.029722330856472</v>
      </c>
      <c r="F140" s="31">
        <v>202</v>
      </c>
      <c r="G140" s="31">
        <v>880</v>
      </c>
      <c r="H140" s="31">
        <v>1077</v>
      </c>
      <c r="I140" s="31">
        <v>637</v>
      </c>
      <c r="J140" s="31">
        <v>505</v>
      </c>
      <c r="K140" s="31">
        <v>612</v>
      </c>
      <c r="L140" s="32">
        <v>1001</v>
      </c>
    </row>
    <row r="141" spans="1:12" s="33" customFormat="1" ht="12" customHeight="1">
      <c r="A141" s="34" t="s">
        <v>32</v>
      </c>
      <c r="B141" s="19">
        <v>2007</v>
      </c>
      <c r="C141" s="23">
        <v>5567</v>
      </c>
      <c r="D141" s="31">
        <f t="shared" si="11"/>
        <v>1876</v>
      </c>
      <c r="E141" s="36">
        <f t="shared" si="12"/>
        <v>33.698580923298003</v>
      </c>
      <c r="F141" s="31">
        <v>68</v>
      </c>
      <c r="G141" s="31">
        <v>239</v>
      </c>
      <c r="H141" s="31">
        <v>269</v>
      </c>
      <c r="I141" s="31">
        <v>218</v>
      </c>
      <c r="J141" s="31">
        <v>279</v>
      </c>
      <c r="K141" s="31">
        <v>318</v>
      </c>
      <c r="L141" s="32">
        <v>485</v>
      </c>
    </row>
    <row r="142" spans="1:12" s="33" customFormat="1" ht="12" customHeight="1">
      <c r="A142" s="34"/>
      <c r="B142" s="19">
        <v>2016</v>
      </c>
      <c r="C142" s="23">
        <v>6988</v>
      </c>
      <c r="D142" s="31">
        <f t="shared" si="11"/>
        <v>2267</v>
      </c>
      <c r="E142" s="36">
        <f t="shared" si="12"/>
        <v>32.441327990841437</v>
      </c>
      <c r="F142" s="31">
        <v>103</v>
      </c>
      <c r="G142" s="31">
        <v>393</v>
      </c>
      <c r="H142" s="31">
        <v>519</v>
      </c>
      <c r="I142" s="31">
        <v>365</v>
      </c>
      <c r="J142" s="31">
        <v>265</v>
      </c>
      <c r="K142" s="31">
        <v>259</v>
      </c>
      <c r="L142" s="32">
        <v>363</v>
      </c>
    </row>
    <row r="143" spans="1:12" s="33" customFormat="1" ht="12" customHeight="1">
      <c r="A143" s="34" t="s">
        <v>33</v>
      </c>
      <c r="B143" s="19">
        <v>2007</v>
      </c>
      <c r="C143" s="23">
        <v>7245</v>
      </c>
      <c r="D143" s="31">
        <f t="shared" si="11"/>
        <v>2511</v>
      </c>
      <c r="E143" s="36">
        <f t="shared" si="12"/>
        <v>34.658385093167702</v>
      </c>
      <c r="F143" s="31">
        <v>86</v>
      </c>
      <c r="G143" s="31">
        <v>257</v>
      </c>
      <c r="H143" s="31">
        <v>287</v>
      </c>
      <c r="I143" s="31">
        <v>355</v>
      </c>
      <c r="J143" s="31">
        <v>466</v>
      </c>
      <c r="K143" s="31">
        <v>498</v>
      </c>
      <c r="L143" s="32">
        <v>562</v>
      </c>
    </row>
    <row r="144" spans="1:12" s="33" customFormat="1" ht="12" customHeight="1">
      <c r="A144" s="34"/>
      <c r="B144" s="19">
        <v>2016</v>
      </c>
      <c r="C144" s="23">
        <v>7841</v>
      </c>
      <c r="D144" s="31">
        <f t="shared" si="11"/>
        <v>2424</v>
      </c>
      <c r="E144" s="36">
        <f t="shared" si="12"/>
        <v>30.914424180589211</v>
      </c>
      <c r="F144" s="31">
        <v>87</v>
      </c>
      <c r="G144" s="31">
        <v>333</v>
      </c>
      <c r="H144" s="31">
        <v>449</v>
      </c>
      <c r="I144" s="31">
        <v>370</v>
      </c>
      <c r="J144" s="31">
        <v>309</v>
      </c>
      <c r="K144" s="31">
        <v>381</v>
      </c>
      <c r="L144" s="32">
        <v>495</v>
      </c>
    </row>
    <row r="145" spans="1:12" s="33" customFormat="1" ht="12" customHeight="1">
      <c r="A145" s="34" t="s">
        <v>34</v>
      </c>
      <c r="B145" s="19">
        <v>2007</v>
      </c>
      <c r="C145" s="23">
        <v>8140</v>
      </c>
      <c r="D145" s="31">
        <f t="shared" si="11"/>
        <v>2749</v>
      </c>
      <c r="E145" s="36">
        <f t="shared" si="12"/>
        <v>33.77149877149877</v>
      </c>
      <c r="F145" s="31">
        <v>94</v>
      </c>
      <c r="G145" s="31">
        <v>360</v>
      </c>
      <c r="H145" s="31">
        <v>356</v>
      </c>
      <c r="I145" s="31">
        <v>320</v>
      </c>
      <c r="J145" s="31">
        <v>347</v>
      </c>
      <c r="K145" s="31">
        <v>514</v>
      </c>
      <c r="L145" s="32">
        <v>758</v>
      </c>
    </row>
    <row r="146" spans="1:12" s="33" customFormat="1" ht="12" customHeight="1">
      <c r="A146" s="34"/>
      <c r="B146" s="19">
        <v>2016</v>
      </c>
      <c r="C146" s="23">
        <v>9112</v>
      </c>
      <c r="D146" s="31">
        <f t="shared" si="11"/>
        <v>2929</v>
      </c>
      <c r="E146" s="36">
        <f t="shared" si="12"/>
        <v>32.144424934152767</v>
      </c>
      <c r="F146" s="31">
        <v>101</v>
      </c>
      <c r="G146" s="31">
        <v>412</v>
      </c>
      <c r="H146" s="31">
        <v>676</v>
      </c>
      <c r="I146" s="31">
        <v>537</v>
      </c>
      <c r="J146" s="31">
        <v>401</v>
      </c>
      <c r="K146" s="31">
        <v>373</v>
      </c>
      <c r="L146" s="32">
        <v>429</v>
      </c>
    </row>
    <row r="147" spans="1:12" s="33" customFormat="1" ht="12" customHeight="1">
      <c r="A147" s="34" t="s">
        <v>35</v>
      </c>
      <c r="B147" s="19">
        <v>2007</v>
      </c>
      <c r="C147" s="23">
        <v>4873</v>
      </c>
      <c r="D147" s="31">
        <f t="shared" si="11"/>
        <v>1669</v>
      </c>
      <c r="E147" s="36">
        <f t="shared" si="12"/>
        <v>34.249948696901292</v>
      </c>
      <c r="F147" s="31">
        <v>69</v>
      </c>
      <c r="G147" s="31">
        <v>253</v>
      </c>
      <c r="H147" s="31">
        <v>233</v>
      </c>
      <c r="I147" s="31">
        <v>218</v>
      </c>
      <c r="J147" s="31">
        <v>230</v>
      </c>
      <c r="K147" s="31">
        <v>274</v>
      </c>
      <c r="L147" s="32">
        <v>392</v>
      </c>
    </row>
    <row r="148" spans="1:12" s="33" customFormat="1" ht="12" customHeight="1">
      <c r="A148" s="34"/>
      <c r="B148" s="19">
        <v>2016</v>
      </c>
      <c r="C148" s="23">
        <v>8129</v>
      </c>
      <c r="D148" s="31">
        <f t="shared" si="11"/>
        <v>2843</v>
      </c>
      <c r="E148" s="36">
        <f t="shared" si="12"/>
        <v>34.973551482347155</v>
      </c>
      <c r="F148" s="31">
        <v>120</v>
      </c>
      <c r="G148" s="31">
        <v>467</v>
      </c>
      <c r="H148" s="31">
        <v>626</v>
      </c>
      <c r="I148" s="31">
        <v>453</v>
      </c>
      <c r="J148" s="31">
        <v>339</v>
      </c>
      <c r="K148" s="31">
        <v>356</v>
      </c>
      <c r="L148" s="32">
        <v>482</v>
      </c>
    </row>
  </sheetData>
  <mergeCells count="9">
    <mergeCell ref="B5:L5"/>
    <mergeCell ref="B53:L53"/>
    <mergeCell ref="B101:L101"/>
    <mergeCell ref="A3:A4"/>
    <mergeCell ref="B3:B4"/>
    <mergeCell ref="C3:C4"/>
    <mergeCell ref="D3:D4"/>
    <mergeCell ref="E3:E4"/>
    <mergeCell ref="F3:L3"/>
  </mergeCells>
  <printOptions horizontalCentered="1"/>
  <pageMargins left="0.78740157480314965" right="0.78740157480314965" top="0.78740157480314965" bottom="0.98425196850393704" header="0.51181102362204722" footer="0.51181102362204722"/>
  <pageSetup paperSize="9" firstPageNumber="97" pageOrder="overThenDown" orientation="portrait" r:id="rId1"/>
  <headerFooter alignWithMargins="0"/>
  <rowBreaks count="2" manualBreakCount="2">
    <brk id="52" max="11" man="1"/>
    <brk id="10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33021917t02</vt:lpstr>
      <vt:lpstr>'33021917t02'!Názvy_tisku</vt:lpstr>
      <vt:lpstr>'33021917t02'!Oblast_tisku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Dragoun</dc:creator>
  <cp:lastModifiedBy>Ing. Tomáš Dragoun</cp:lastModifiedBy>
  <cp:lastPrinted>2017-10-30T12:25:33Z</cp:lastPrinted>
  <dcterms:created xsi:type="dcterms:W3CDTF">2017-10-30T12:21:39Z</dcterms:created>
  <dcterms:modified xsi:type="dcterms:W3CDTF">2017-10-30T12:25:36Z</dcterms:modified>
</cp:coreProperties>
</file>