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N23" i="1"/>
  <c r="M23" i="1"/>
  <c r="L23" i="1"/>
  <c r="K23" i="1"/>
  <c r="J23" i="1"/>
  <c r="I23" i="1"/>
  <c r="H23" i="1"/>
  <c r="F23" i="1"/>
  <c r="E23" i="1"/>
  <c r="D23" i="1"/>
  <c r="C23" i="1"/>
  <c r="Q22" i="1"/>
  <c r="P22" i="1"/>
  <c r="N22" i="1"/>
  <c r="M22" i="1"/>
  <c r="L22" i="1"/>
  <c r="K22" i="1"/>
  <c r="J22" i="1"/>
  <c r="I22" i="1"/>
  <c r="H22" i="1"/>
  <c r="F22" i="1"/>
  <c r="E22" i="1"/>
  <c r="D22" i="1"/>
  <c r="C22" i="1"/>
  <c r="Q21" i="1"/>
  <c r="P21" i="1"/>
  <c r="N21" i="1"/>
  <c r="M21" i="1"/>
  <c r="L21" i="1"/>
  <c r="K21" i="1"/>
  <c r="J21" i="1"/>
  <c r="I21" i="1"/>
  <c r="H21" i="1"/>
  <c r="F21" i="1"/>
  <c r="E21" i="1"/>
  <c r="D21" i="1"/>
  <c r="C21" i="1"/>
  <c r="Q20" i="1"/>
  <c r="P20" i="1"/>
  <c r="N20" i="1"/>
  <c r="M20" i="1"/>
  <c r="L20" i="1"/>
  <c r="K20" i="1"/>
  <c r="J20" i="1"/>
  <c r="I20" i="1"/>
  <c r="H20" i="1"/>
  <c r="F20" i="1"/>
  <c r="E20" i="1"/>
  <c r="D20" i="1"/>
  <c r="C20" i="1"/>
  <c r="Q19" i="1"/>
  <c r="P19" i="1"/>
  <c r="N19" i="1"/>
  <c r="M19" i="1"/>
  <c r="L19" i="1"/>
  <c r="K19" i="1"/>
  <c r="J19" i="1"/>
  <c r="I19" i="1"/>
  <c r="H19" i="1"/>
  <c r="F19" i="1"/>
  <c r="E19" i="1"/>
  <c r="D19" i="1"/>
  <c r="C19" i="1"/>
  <c r="Q18" i="1"/>
  <c r="P18" i="1"/>
  <c r="N18" i="1"/>
  <c r="M18" i="1"/>
  <c r="L18" i="1"/>
  <c r="K18" i="1"/>
  <c r="J18" i="1"/>
  <c r="I18" i="1"/>
  <c r="H18" i="1"/>
  <c r="F18" i="1"/>
  <c r="E18" i="1"/>
  <c r="D18" i="1"/>
  <c r="C18" i="1"/>
</calcChain>
</file>

<file path=xl/sharedStrings.xml><?xml version="1.0" encoding="utf-8"?>
<sst xmlns="http://schemas.openxmlformats.org/spreadsheetml/2006/main" count="69" uniqueCount="33">
  <si>
    <r>
      <t xml:space="preserve">Tab. 45: Základní školy </t>
    </r>
    <r>
      <rPr>
        <sz val="10"/>
        <rFont val="Arial"/>
        <family val="2"/>
        <charset val="238"/>
      </rPr>
      <t xml:space="preserve">celkem </t>
    </r>
    <r>
      <rPr>
        <b/>
        <sz val="10"/>
        <rFont val="Arial"/>
        <family val="2"/>
        <charset val="238"/>
      </rPr>
      <t xml:space="preserve">- žáci, kteří ukončili povinnou školní docházku </t>
    </r>
    <r>
      <rPr>
        <sz val="10"/>
        <rFont val="Arial"/>
        <family val="2"/>
        <charset val="238"/>
      </rPr>
      <t>v časové řadě 2007/08 - 2017/18</t>
    </r>
  </si>
  <si>
    <t>Školní 
rok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</si>
  <si>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</si>
  <si>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Podle pohlaví</t>
  </si>
  <si>
    <t>Podle ročníku, po kterém odešli</t>
  </si>
  <si>
    <t>1. - 7. ročník či nezařazeni</t>
  </si>
  <si>
    <t>8. ročník</t>
  </si>
  <si>
    <t>9.-10. ročník</t>
  </si>
  <si>
    <t>dívky</t>
  </si>
  <si>
    <t>chlapci</t>
  </si>
  <si>
    <t>celkem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</si>
  <si>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</si>
  <si>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</si>
  <si>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</si>
  <si>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</si>
  <si>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</si>
  <si>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</si>
  <si>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</si>
  <si>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</si>
  <si>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</si>
  <si>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</si>
  <si>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</si>
  <si>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</si>
  <si>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</si>
  <si>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Meziroční změna
(16/17 - 17/18)</t>
  </si>
  <si>
    <t>abs.</t>
  </si>
  <si>
    <t>x</t>
  </si>
  <si>
    <t>v %</t>
  </si>
  <si>
    <t>Změna za 5 let 
(12/13 - 17/18)</t>
  </si>
  <si>
    <t>Změna za 10 let 
(07/08 - 17/18)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</si>
  <si>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žáci, kteří ukončili povinnou školní docházku v 1.-9. (příp. 10.) ročníku (bez žáků, kteří přestoupili na víceleté střední školy a osmileté konzervatoře) 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</si>
  <si>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ukončili povinnou školní docházku v daném školním roce </t>
    </r>
  </si>
  <si>
    <t>Upozornění: odlišná časová řada z důvodu dostupnosti dat o žácích, kteří ukončili povinnou školní docházku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</si>
</sst>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" fontId="3" fillId="0" borderId="0"/>
    <xf numFmtId="0" fontId="3" fillId="0" borderId="0" applyBorder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4" fontId="9" fillId="0" borderId="24" xfId="0" applyNumberFormat="1" applyFont="1" applyFill="1" applyBorder="1" applyAlignment="1">
      <alignment horizontal="right" vertical="center"/>
    </xf>
    <xf numFmtId="164" fontId="8" fillId="0" borderId="25" xfId="0" applyNumberFormat="1" applyFont="1" applyFill="1" applyBorder="1" applyAlignment="1" applyProtection="1">
      <alignment horizontal="right" vertical="center"/>
    </xf>
    <xf numFmtId="10" fontId="11" fillId="0" borderId="26" xfId="1" applyNumberFormat="1" applyFont="1" applyFill="1" applyBorder="1" applyAlignment="1" applyProtection="1">
      <alignment horizontal="right" vertical="center"/>
    </xf>
    <xf numFmtId="164" fontId="8" fillId="0" borderId="26" xfId="0" applyNumberFormat="1" applyFont="1" applyFill="1" applyBorder="1" applyAlignment="1" applyProtection="1">
      <alignment horizontal="right" vertical="center"/>
    </xf>
    <xf numFmtId="164" fontId="9" fillId="0" borderId="26" xfId="0" applyNumberFormat="1" applyFont="1" applyFill="1" applyBorder="1" applyAlignment="1">
      <alignment horizontal="right" vertical="center"/>
    </xf>
    <xf numFmtId="10" fontId="7" fillId="0" borderId="26" xfId="1" applyNumberFormat="1" applyFont="1" applyFill="1" applyBorder="1" applyAlignment="1">
      <alignment horizontal="right" vertical="center"/>
    </xf>
    <xf numFmtId="165" fontId="7" fillId="0" borderId="2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9" fillId="0" borderId="25" xfId="0" applyNumberFormat="1" applyFont="1" applyFill="1" applyBorder="1" applyAlignment="1">
      <alignment horizontal="right" vertical="center"/>
    </xf>
    <xf numFmtId="164" fontId="8" fillId="0" borderId="27" xfId="0" applyNumberFormat="1" applyFont="1" applyFill="1" applyBorder="1" applyAlignment="1" applyProtection="1">
      <alignment horizontal="right" vertical="center"/>
    </xf>
    <xf numFmtId="164" fontId="8" fillId="0" borderId="28" xfId="0" applyNumberFormat="1" applyFont="1" applyFill="1" applyBorder="1" applyAlignment="1" applyProtection="1">
      <alignment horizontal="right" vertical="center"/>
    </xf>
    <xf numFmtId="164" fontId="9" fillId="0" borderId="29" xfId="0" applyNumberFormat="1" applyFont="1" applyFill="1" applyBorder="1" applyAlignment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10" fontId="11" fillId="0" borderId="31" xfId="1" applyNumberFormat="1" applyFont="1" applyFill="1" applyBorder="1" applyAlignment="1" applyProtection="1">
      <alignment horizontal="right" vertical="center"/>
    </xf>
    <xf numFmtId="164" fontId="8" fillId="0" borderId="31" xfId="0" applyNumberFormat="1" applyFont="1" applyFill="1" applyBorder="1" applyAlignment="1" applyProtection="1">
      <alignment horizontal="right" vertical="center"/>
    </xf>
    <xf numFmtId="164" fontId="9" fillId="0" borderId="31" xfId="0" applyNumberFormat="1" applyFont="1" applyFill="1" applyBorder="1" applyAlignment="1">
      <alignment horizontal="right" vertical="center"/>
    </xf>
    <xf numFmtId="10" fontId="7" fillId="0" borderId="31" xfId="1" applyNumberFormat="1" applyFont="1" applyFill="1" applyBorder="1" applyAlignment="1">
      <alignment horizontal="right" vertical="center"/>
    </xf>
    <xf numFmtId="165" fontId="7" fillId="0" borderId="31" xfId="1" applyNumberFormat="1" applyFont="1" applyFill="1" applyBorder="1" applyAlignment="1">
      <alignment horizontal="right" vertical="center"/>
    </xf>
    <xf numFmtId="0" fontId="8" fillId="2" borderId="33" xfId="4" applyFont="1" applyFill="1" applyBorder="1" applyAlignment="1" applyProtection="1">
      <alignment horizontal="center" vertical="center"/>
      <protection locked="0"/>
    </xf>
    <xf numFmtId="164" fontId="8" fillId="2" borderId="34" xfId="3" applyNumberFormat="1" applyFont="1" applyFill="1" applyBorder="1" applyAlignment="1" applyProtection="1">
      <alignment vertical="center"/>
      <protection locked="0"/>
    </xf>
    <xf numFmtId="164" fontId="8" fillId="2" borderId="35" xfId="3" applyNumberFormat="1" applyFont="1" applyFill="1" applyBorder="1" applyAlignment="1" applyProtection="1">
      <alignment vertical="center"/>
      <protection locked="0"/>
    </xf>
    <xf numFmtId="164" fontId="8" fillId="2" borderId="33" xfId="3" applyNumberFormat="1" applyFont="1" applyFill="1" applyBorder="1" applyAlignment="1" applyProtection="1">
      <alignment vertical="center"/>
      <protection locked="0"/>
    </xf>
    <xf numFmtId="164" fontId="8" fillId="2" borderId="36" xfId="3" applyNumberFormat="1" applyFont="1" applyFill="1" applyBorder="1" applyAlignment="1" applyProtection="1">
      <alignment vertical="center"/>
      <protection locked="0"/>
    </xf>
    <xf numFmtId="164" fontId="8" fillId="2" borderId="37" xfId="3" applyNumberFormat="1" applyFont="1" applyFill="1" applyBorder="1" applyAlignment="1" applyProtection="1">
      <alignment horizontal="center" vertical="center"/>
      <protection locked="0"/>
    </xf>
    <xf numFmtId="164" fontId="8" fillId="2" borderId="37" xfId="3" applyNumberFormat="1" applyFont="1" applyFill="1" applyBorder="1" applyAlignment="1" applyProtection="1">
      <alignment vertical="center"/>
      <protection locked="0"/>
    </xf>
    <xf numFmtId="0" fontId="11" fillId="0" borderId="0" xfId="4" applyFont="1"/>
    <xf numFmtId="0" fontId="11" fillId="2" borderId="39" xfId="4" applyFont="1" applyFill="1" applyBorder="1" applyAlignment="1" applyProtection="1">
      <alignment horizontal="center" vertical="center"/>
      <protection locked="0"/>
    </xf>
    <xf numFmtId="165" fontId="8" fillId="2" borderId="40" xfId="1" applyNumberFormat="1" applyFont="1" applyFill="1" applyBorder="1" applyAlignment="1" applyProtection="1">
      <alignment vertical="center"/>
      <protection locked="0"/>
    </xf>
    <xf numFmtId="165" fontId="8" fillId="2" borderId="41" xfId="1" applyNumberFormat="1" applyFont="1" applyFill="1" applyBorder="1" applyAlignment="1" applyProtection="1">
      <alignment vertical="center"/>
      <protection locked="0"/>
    </xf>
    <xf numFmtId="165" fontId="8" fillId="2" borderId="39" xfId="1" applyNumberFormat="1" applyFont="1" applyFill="1" applyBorder="1" applyAlignment="1" applyProtection="1">
      <alignment vertical="center"/>
      <protection locked="0"/>
    </xf>
    <xf numFmtId="165" fontId="8" fillId="2" borderId="42" xfId="1" applyNumberFormat="1" applyFont="1" applyFill="1" applyBorder="1" applyAlignment="1" applyProtection="1">
      <alignment vertical="center"/>
      <protection locked="0"/>
    </xf>
    <xf numFmtId="165" fontId="8" fillId="2" borderId="43" xfId="1" applyNumberFormat="1" applyFont="1" applyFill="1" applyBorder="1" applyAlignment="1" applyProtection="1">
      <alignment horizontal="center" vertical="center"/>
      <protection locked="0"/>
    </xf>
    <xf numFmtId="165" fontId="8" fillId="2" borderId="43" xfId="1" applyNumberFormat="1" applyFont="1" applyFill="1" applyBorder="1" applyAlignment="1" applyProtection="1">
      <alignment vertical="center"/>
      <protection locked="0"/>
    </xf>
    <xf numFmtId="0" fontId="8" fillId="2" borderId="45" xfId="4" applyFont="1" applyFill="1" applyBorder="1" applyAlignment="1" applyProtection="1">
      <alignment horizontal="center" vertical="center"/>
      <protection locked="0"/>
    </xf>
    <xf numFmtId="164" fontId="8" fillId="2" borderId="46" xfId="3" applyNumberFormat="1" applyFont="1" applyFill="1" applyBorder="1" applyAlignment="1" applyProtection="1">
      <alignment vertical="center"/>
      <protection locked="0"/>
    </xf>
    <xf numFmtId="164" fontId="8" fillId="2" borderId="47" xfId="3" applyNumberFormat="1" applyFont="1" applyFill="1" applyBorder="1" applyAlignment="1" applyProtection="1">
      <alignment vertical="center"/>
      <protection locked="0"/>
    </xf>
    <xf numFmtId="164" fontId="8" fillId="2" borderId="45" xfId="3" applyNumberFormat="1" applyFont="1" applyFill="1" applyBorder="1" applyAlignment="1" applyProtection="1">
      <alignment vertical="center"/>
      <protection locked="0"/>
    </xf>
    <xf numFmtId="164" fontId="8" fillId="2" borderId="48" xfId="3" applyNumberFormat="1" applyFont="1" applyFill="1" applyBorder="1" applyAlignment="1" applyProtection="1">
      <alignment vertical="center"/>
      <protection locked="0"/>
    </xf>
    <xf numFmtId="164" fontId="8" fillId="2" borderId="49" xfId="3" applyNumberFormat="1" applyFont="1" applyFill="1" applyBorder="1" applyAlignment="1" applyProtection="1">
      <alignment horizontal="center" vertical="center"/>
      <protection locked="0"/>
    </xf>
    <xf numFmtId="164" fontId="8" fillId="2" borderId="49" xfId="3" applyNumberFormat="1" applyFont="1" applyFill="1" applyBorder="1" applyAlignment="1" applyProtection="1">
      <alignment vertical="center"/>
      <protection locked="0"/>
    </xf>
    <xf numFmtId="0" fontId="11" fillId="2" borderId="50" xfId="4" applyFont="1" applyFill="1" applyBorder="1" applyAlignment="1" applyProtection="1">
      <alignment horizontal="center" vertical="center"/>
      <protection locked="0"/>
    </xf>
    <xf numFmtId="165" fontId="8" fillId="2" borderId="51" xfId="1" applyNumberFormat="1" applyFont="1" applyFill="1" applyBorder="1" applyAlignment="1" applyProtection="1">
      <alignment vertical="center"/>
      <protection locked="0"/>
    </xf>
    <xf numFmtId="165" fontId="8" fillId="2" borderId="52" xfId="1" applyNumberFormat="1" applyFont="1" applyFill="1" applyBorder="1" applyAlignment="1" applyProtection="1">
      <alignment vertical="center"/>
      <protection locked="0"/>
    </xf>
    <xf numFmtId="165" fontId="8" fillId="2" borderId="50" xfId="1" applyNumberFormat="1" applyFont="1" applyFill="1" applyBorder="1" applyAlignment="1" applyProtection="1">
      <alignment vertical="center"/>
      <protection locked="0"/>
    </xf>
    <xf numFmtId="165" fontId="8" fillId="2" borderId="53" xfId="1" applyNumberFormat="1" applyFont="1" applyFill="1" applyBorder="1" applyAlignment="1" applyProtection="1">
      <alignment vertical="center"/>
      <protection locked="0"/>
    </xf>
    <xf numFmtId="165" fontId="8" fillId="2" borderId="54" xfId="1" applyNumberFormat="1" applyFont="1" applyFill="1" applyBorder="1" applyAlignment="1" applyProtection="1">
      <alignment horizontal="center" vertical="center"/>
      <protection locked="0"/>
    </xf>
    <xf numFmtId="165" fontId="8" fillId="2" borderId="54" xfId="1" applyNumberFormat="1" applyFont="1" applyFill="1" applyBorder="1" applyAlignment="1" applyProtection="1">
      <alignment vertical="center"/>
      <protection locked="0"/>
    </xf>
    <xf numFmtId="0" fontId="11" fillId="0" borderId="0" xfId="4" applyFont="1" applyBorder="1" applyProtection="1">
      <protection locked="0"/>
    </xf>
    <xf numFmtId="0" fontId="8" fillId="2" borderId="44" xfId="4" applyFont="1" applyFill="1" applyBorder="1" applyAlignment="1" applyProtection="1">
      <alignment horizontal="center" vertical="center" wrapText="1"/>
      <protection locked="0"/>
    </xf>
    <xf numFmtId="0" fontId="8" fillId="3" borderId="38" xfId="4" applyFont="1" applyFill="1" applyBorder="1" applyAlignment="1" applyProtection="1">
      <alignment horizontal="center" vertical="center" wrapText="1"/>
      <protection locked="0"/>
    </xf>
    <xf numFmtId="0" fontId="8" fillId="3" borderId="28" xfId="4" applyFont="1" applyFill="1" applyBorder="1" applyAlignment="1" applyProtection="1">
      <alignment horizontal="center" vertical="center" wrapText="1"/>
      <protection locked="0"/>
    </xf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 applyProtection="1">
      <alignment horizontal="center" vertical="center"/>
      <protection locked="0"/>
    </xf>
    <xf numFmtId="0" fontId="8" fillId="0" borderId="16" xfId="4" applyFont="1" applyFill="1" applyBorder="1" applyAlignment="1" applyProtection="1">
      <alignment horizontal="center" vertical="center"/>
      <protection locked="0"/>
    </xf>
    <xf numFmtId="0" fontId="8" fillId="0" borderId="17" xfId="4" applyFont="1" applyFill="1" applyBorder="1" applyAlignment="1" applyProtection="1">
      <alignment horizontal="center" vertical="center"/>
      <protection locked="0"/>
    </xf>
    <xf numFmtId="0" fontId="8" fillId="2" borderId="32" xfId="4" applyFont="1" applyFill="1" applyBorder="1" applyAlignment="1" applyProtection="1">
      <alignment horizontal="center" vertical="center" wrapText="1"/>
      <protection locked="0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tabSelected="1" zoomScaleNormal="100" workbookViewId="0"/>
  </sheetViews>
  <sheetFormatPr defaultRowHeight="15" x14ac:dyDescent="0.25"/>
  <cols>
    <col min="1" max="1" width="12.85546875" customWidth="1"/>
    <col min="2" max="2" width="5.85546875" customWidth="1"/>
    <col min="3" max="5" width="7.85546875" customWidth="1"/>
    <col min="6" max="13" width="7.140625" customWidth="1"/>
    <col min="14" max="14" width="7.85546875" customWidth="1"/>
    <col min="15" max="15" width="7.140625" customWidth="1"/>
    <col min="16" max="17" width="7.85546875" customWidth="1"/>
    <col min="18" max="18" width="7.5703125" customWidth="1"/>
    <col min="19" max="34" width="6.7109375" customWidth="1"/>
    <col min="38" max="49" width="7.5703125" customWidth="1"/>
  </cols>
  <sheetData>
    <row r="1" spans="1:49" s="4" customFormat="1" ht="17.2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9" s="6" customFormat="1" ht="17.25" customHeight="1" thickBot="1" x14ac:dyDescent="0.3">
      <c r="A2" s="5"/>
    </row>
    <row r="3" spans="1:49" ht="17.25" customHeight="1" x14ac:dyDescent="0.25">
      <c r="A3" s="73" t="s">
        <v>1</v>
      </c>
      <c r="B3" s="74"/>
      <c r="C3" s="79" t="s">
        <v>2</v>
      </c>
      <c r="D3" s="81" t="s">
        <v>3</v>
      </c>
      <c r="E3" s="82"/>
      <c r="F3" s="85" t="s">
        <v>4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2"/>
    </row>
    <row r="4" spans="1:49" ht="17.25" customHeight="1" x14ac:dyDescent="0.25">
      <c r="A4" s="75"/>
      <c r="B4" s="76"/>
      <c r="C4" s="80"/>
      <c r="D4" s="83"/>
      <c r="E4" s="84"/>
      <c r="F4" s="87" t="s">
        <v>5</v>
      </c>
      <c r="G4" s="88"/>
      <c r="H4" s="88"/>
      <c r="I4" s="88"/>
      <c r="J4" s="89" t="s">
        <v>6</v>
      </c>
      <c r="K4" s="80"/>
      <c r="L4" s="80"/>
      <c r="M4" s="80"/>
      <c r="N4" s="90" t="s">
        <v>7</v>
      </c>
      <c r="O4" s="88"/>
      <c r="P4" s="88"/>
      <c r="Q4" s="84"/>
    </row>
    <row r="5" spans="1:49" ht="17.25" customHeight="1" x14ac:dyDescent="0.25">
      <c r="A5" s="75"/>
      <c r="B5" s="76"/>
      <c r="C5" s="80"/>
      <c r="D5" s="7" t="s">
        <v>8</v>
      </c>
      <c r="E5" s="8" t="s">
        <v>9</v>
      </c>
      <c r="F5" s="91" t="s">
        <v>10</v>
      </c>
      <c r="G5" s="92"/>
      <c r="H5" s="9" t="s">
        <v>8</v>
      </c>
      <c r="I5" s="9" t="s">
        <v>9</v>
      </c>
      <c r="J5" s="89" t="s">
        <v>10</v>
      </c>
      <c r="K5" s="80"/>
      <c r="L5" s="9" t="s">
        <v>8</v>
      </c>
      <c r="M5" s="9" t="s">
        <v>9</v>
      </c>
      <c r="N5" s="89" t="s">
        <v>10</v>
      </c>
      <c r="O5" s="92"/>
      <c r="P5" s="9" t="s">
        <v>8</v>
      </c>
      <c r="Q5" s="8" t="s">
        <v>9</v>
      </c>
    </row>
    <row r="6" spans="1:49" ht="17.25" customHeight="1" thickBot="1" x14ac:dyDescent="0.3">
      <c r="A6" s="77"/>
      <c r="B6" s="78"/>
      <c r="C6" s="10" t="s">
        <v>11</v>
      </c>
      <c r="D6" s="11" t="s">
        <v>11</v>
      </c>
      <c r="E6" s="12" t="s">
        <v>11</v>
      </c>
      <c r="F6" s="13" t="s">
        <v>11</v>
      </c>
      <c r="G6" s="14" t="s">
        <v>12</v>
      </c>
      <c r="H6" s="13" t="s">
        <v>11</v>
      </c>
      <c r="I6" s="14" t="s">
        <v>11</v>
      </c>
      <c r="J6" s="14" t="s">
        <v>11</v>
      </c>
      <c r="K6" s="14" t="s">
        <v>12</v>
      </c>
      <c r="L6" s="13" t="s">
        <v>11</v>
      </c>
      <c r="M6" s="14" t="s">
        <v>11</v>
      </c>
      <c r="N6" s="14" t="s">
        <v>11</v>
      </c>
      <c r="O6" s="14" t="s">
        <v>12</v>
      </c>
      <c r="P6" s="14" t="s">
        <v>11</v>
      </c>
      <c r="Q6" s="12" t="s">
        <v>11</v>
      </c>
    </row>
    <row r="7" spans="1:49" s="24" customFormat="1" ht="17.25" customHeight="1" x14ac:dyDescent="0.25">
      <c r="A7" s="68" t="s">
        <v>13</v>
      </c>
      <c r="B7" s="69"/>
      <c r="C7" s="15">
        <v>109011</v>
      </c>
      <c r="D7" s="16">
        <v>52243</v>
      </c>
      <c r="E7" s="17">
        <v>56768</v>
      </c>
      <c r="F7" s="18">
        <v>889</v>
      </c>
      <c r="G7" s="19">
        <v>8.1551403069415017E-3</v>
      </c>
      <c r="H7" s="20">
        <v>353</v>
      </c>
      <c r="I7" s="20">
        <v>536</v>
      </c>
      <c r="J7" s="21">
        <v>3747</v>
      </c>
      <c r="K7" s="22">
        <v>3.4372677986625202E-2</v>
      </c>
      <c r="L7" s="21">
        <v>1266</v>
      </c>
      <c r="M7" s="21">
        <v>2481</v>
      </c>
      <c r="N7" s="20">
        <v>104375</v>
      </c>
      <c r="O7" s="23">
        <v>0.95747218170643333</v>
      </c>
      <c r="P7" s="21">
        <v>50624</v>
      </c>
      <c r="Q7" s="17">
        <v>53751</v>
      </c>
    </row>
    <row r="8" spans="1:49" s="24" customFormat="1" ht="17.25" customHeight="1" x14ac:dyDescent="0.25">
      <c r="A8" s="68" t="s">
        <v>14</v>
      </c>
      <c r="B8" s="69"/>
      <c r="C8" s="15">
        <v>102361</v>
      </c>
      <c r="D8" s="16">
        <v>48671</v>
      </c>
      <c r="E8" s="17">
        <v>53690</v>
      </c>
      <c r="F8" s="18">
        <v>889</v>
      </c>
      <c r="G8" s="19">
        <v>8.6849483690077268E-3</v>
      </c>
      <c r="H8" s="20">
        <v>351</v>
      </c>
      <c r="I8" s="20">
        <v>538</v>
      </c>
      <c r="J8" s="21">
        <v>3942</v>
      </c>
      <c r="K8" s="22">
        <v>3.8510760934340228E-2</v>
      </c>
      <c r="L8" s="21">
        <v>1301</v>
      </c>
      <c r="M8" s="21">
        <v>2641</v>
      </c>
      <c r="N8" s="20">
        <v>97530</v>
      </c>
      <c r="O8" s="23">
        <v>0.95280429069665207</v>
      </c>
      <c r="P8" s="21">
        <v>47019</v>
      </c>
      <c r="Q8" s="17">
        <v>50511</v>
      </c>
    </row>
    <row r="9" spans="1:49" s="24" customFormat="1" ht="17.25" customHeight="1" x14ac:dyDescent="0.25">
      <c r="A9" s="68" t="s">
        <v>15</v>
      </c>
      <c r="B9" s="69"/>
      <c r="C9" s="15">
        <v>88590</v>
      </c>
      <c r="D9" s="16">
        <v>41843</v>
      </c>
      <c r="E9" s="17">
        <v>46747</v>
      </c>
      <c r="F9" s="18">
        <v>782</v>
      </c>
      <c r="G9" s="19">
        <v>8.8271813974489226E-3</v>
      </c>
      <c r="H9" s="20">
        <v>287</v>
      </c>
      <c r="I9" s="20">
        <v>495</v>
      </c>
      <c r="J9" s="21">
        <v>3711</v>
      </c>
      <c r="K9" s="22">
        <v>4.1889603792753131E-2</v>
      </c>
      <c r="L9" s="21">
        <v>1240</v>
      </c>
      <c r="M9" s="21">
        <v>2471</v>
      </c>
      <c r="N9" s="20">
        <v>84097</v>
      </c>
      <c r="O9" s="23">
        <v>0.94928321480979794</v>
      </c>
      <c r="P9" s="21">
        <v>40316</v>
      </c>
      <c r="Q9" s="17">
        <v>43781</v>
      </c>
    </row>
    <row r="10" spans="1:49" s="24" customFormat="1" ht="17.25" customHeight="1" x14ac:dyDescent="0.25">
      <c r="A10" s="68" t="s">
        <v>16</v>
      </c>
      <c r="B10" s="69"/>
      <c r="C10" s="15">
        <v>82237</v>
      </c>
      <c r="D10" s="16">
        <v>39130</v>
      </c>
      <c r="E10" s="17">
        <v>43107</v>
      </c>
      <c r="F10" s="18">
        <v>670</v>
      </c>
      <c r="G10" s="19">
        <v>8.1471843574060336E-3</v>
      </c>
      <c r="H10" s="20">
        <v>263</v>
      </c>
      <c r="I10" s="20">
        <v>407</v>
      </c>
      <c r="J10" s="21">
        <v>3182</v>
      </c>
      <c r="K10" s="22">
        <v>3.8693045709352239E-2</v>
      </c>
      <c r="L10" s="21">
        <v>1190</v>
      </c>
      <c r="M10" s="21">
        <v>1992</v>
      </c>
      <c r="N10" s="20">
        <v>78385</v>
      </c>
      <c r="O10" s="23">
        <v>0.9531597699332417</v>
      </c>
      <c r="P10" s="21">
        <v>37677</v>
      </c>
      <c r="Q10" s="17">
        <v>40708</v>
      </c>
    </row>
    <row r="11" spans="1:49" s="24" customFormat="1" ht="17.25" customHeight="1" x14ac:dyDescent="0.25">
      <c r="A11" s="68" t="s">
        <v>17</v>
      </c>
      <c r="B11" s="69"/>
      <c r="C11" s="15">
        <v>78874</v>
      </c>
      <c r="D11" s="16">
        <v>37601</v>
      </c>
      <c r="E11" s="17">
        <v>41273</v>
      </c>
      <c r="F11" s="18">
        <v>612</v>
      </c>
      <c r="G11" s="19">
        <v>7.7592108933235288E-3</v>
      </c>
      <c r="H11" s="20">
        <v>229</v>
      </c>
      <c r="I11" s="20">
        <v>383</v>
      </c>
      <c r="J11" s="21">
        <v>3192</v>
      </c>
      <c r="K11" s="22">
        <v>4.0469609757334483E-2</v>
      </c>
      <c r="L11" s="21">
        <v>1123</v>
      </c>
      <c r="M11" s="21">
        <v>2069</v>
      </c>
      <c r="N11" s="20">
        <v>75070</v>
      </c>
      <c r="O11" s="23">
        <v>0.95177117934934197</v>
      </c>
      <c r="P11" s="21">
        <v>36249</v>
      </c>
      <c r="Q11" s="17">
        <v>38821</v>
      </c>
    </row>
    <row r="12" spans="1:49" s="24" customFormat="1" ht="17.25" customHeight="1" x14ac:dyDescent="0.25">
      <c r="A12" s="68" t="s">
        <v>18</v>
      </c>
      <c r="B12" s="69"/>
      <c r="C12" s="15">
        <v>78247</v>
      </c>
      <c r="D12" s="16">
        <v>37539</v>
      </c>
      <c r="E12" s="17">
        <v>40708</v>
      </c>
      <c r="F12" s="18">
        <v>582</v>
      </c>
      <c r="G12" s="19">
        <v>7.4379848428693749E-3</v>
      </c>
      <c r="H12" s="20">
        <v>241</v>
      </c>
      <c r="I12" s="20">
        <v>341</v>
      </c>
      <c r="J12" s="21">
        <v>2933</v>
      </c>
      <c r="K12" s="22">
        <v>3.7483865196109752E-2</v>
      </c>
      <c r="L12" s="21">
        <v>1054</v>
      </c>
      <c r="M12" s="21">
        <v>1879</v>
      </c>
      <c r="N12" s="20">
        <v>74732</v>
      </c>
      <c r="O12" s="23">
        <v>0.95507814996102092</v>
      </c>
      <c r="P12" s="21">
        <v>36244</v>
      </c>
      <c r="Q12" s="17">
        <v>38488</v>
      </c>
    </row>
    <row r="13" spans="1:49" s="24" customFormat="1" ht="17.25" customHeight="1" x14ac:dyDescent="0.25">
      <c r="A13" s="68" t="s">
        <v>19</v>
      </c>
      <c r="B13" s="69"/>
      <c r="C13" s="15">
        <v>78946</v>
      </c>
      <c r="D13" s="16">
        <v>37916</v>
      </c>
      <c r="E13" s="17">
        <v>41030</v>
      </c>
      <c r="F13" s="18">
        <v>658</v>
      </c>
      <c r="G13" s="19">
        <v>8.3348111367263691E-3</v>
      </c>
      <c r="H13" s="20">
        <v>238</v>
      </c>
      <c r="I13" s="20">
        <v>420</v>
      </c>
      <c r="J13" s="21">
        <v>3163</v>
      </c>
      <c r="K13" s="22">
        <v>4.0065361132926303E-2</v>
      </c>
      <c r="L13" s="21">
        <v>1208</v>
      </c>
      <c r="M13" s="21">
        <v>1955</v>
      </c>
      <c r="N13" s="20">
        <v>75125</v>
      </c>
      <c r="O13" s="23">
        <v>0.95159982773034735</v>
      </c>
      <c r="P13" s="21">
        <v>36470</v>
      </c>
      <c r="Q13" s="17">
        <v>38655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49" s="24" customFormat="1" ht="17.25" customHeight="1" x14ac:dyDescent="0.25">
      <c r="A14" s="68" t="s">
        <v>20</v>
      </c>
      <c r="B14" s="69"/>
      <c r="C14" s="15">
        <v>79515</v>
      </c>
      <c r="D14" s="16">
        <v>37944</v>
      </c>
      <c r="E14" s="17">
        <v>41571</v>
      </c>
      <c r="F14" s="18">
        <v>686</v>
      </c>
      <c r="G14" s="19">
        <v>8.6273030245865561E-3</v>
      </c>
      <c r="H14" s="20">
        <v>280</v>
      </c>
      <c r="I14" s="20">
        <v>406</v>
      </c>
      <c r="J14" s="21">
        <v>3113</v>
      </c>
      <c r="K14" s="22">
        <v>3.9149845941017419E-2</v>
      </c>
      <c r="L14" s="21">
        <v>1154</v>
      </c>
      <c r="M14" s="21">
        <v>1959</v>
      </c>
      <c r="N14" s="20">
        <v>75716</v>
      </c>
      <c r="O14" s="23">
        <v>0.95222285103439608</v>
      </c>
      <c r="P14" s="21">
        <v>36510</v>
      </c>
      <c r="Q14" s="17">
        <v>39206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49" s="24" customFormat="1" ht="17.25" customHeight="1" x14ac:dyDescent="0.25">
      <c r="A15" s="68" t="s">
        <v>21</v>
      </c>
      <c r="B15" s="69"/>
      <c r="C15" s="15">
        <v>79481</v>
      </c>
      <c r="D15" s="16">
        <v>37999</v>
      </c>
      <c r="E15" s="17">
        <v>41482</v>
      </c>
      <c r="F15" s="25">
        <v>860</v>
      </c>
      <c r="G15" s="19">
        <v>1.0820196021690719E-2</v>
      </c>
      <c r="H15" s="20">
        <v>365</v>
      </c>
      <c r="I15" s="20">
        <v>495</v>
      </c>
      <c r="J15" s="21">
        <v>3192</v>
      </c>
      <c r="K15" s="22">
        <v>4.0160541513066014E-2</v>
      </c>
      <c r="L15" s="21">
        <v>1242</v>
      </c>
      <c r="M15" s="21">
        <v>1950</v>
      </c>
      <c r="N15" s="20">
        <v>75429</v>
      </c>
      <c r="O15" s="23">
        <v>0.94901926246524326</v>
      </c>
      <c r="P15" s="21">
        <v>36392</v>
      </c>
      <c r="Q15" s="17">
        <v>39037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s="24" customFormat="1" ht="17.25" customHeight="1" x14ac:dyDescent="0.25">
      <c r="A16" s="68" t="s">
        <v>22</v>
      </c>
      <c r="B16" s="69"/>
      <c r="C16" s="15">
        <v>80803</v>
      </c>
      <c r="D16" s="16">
        <v>38833</v>
      </c>
      <c r="E16" s="17">
        <v>41970</v>
      </c>
      <c r="F16" s="25">
        <v>935</v>
      </c>
      <c r="G16" s="19">
        <v>1.1571352548791505E-2</v>
      </c>
      <c r="H16" s="20">
        <v>397</v>
      </c>
      <c r="I16" s="20">
        <v>538</v>
      </c>
      <c r="J16" s="21">
        <v>3241</v>
      </c>
      <c r="K16" s="22">
        <v>4.0109896909768204E-2</v>
      </c>
      <c r="L16" s="21">
        <v>1282</v>
      </c>
      <c r="M16" s="21">
        <v>1959</v>
      </c>
      <c r="N16" s="20">
        <v>76627</v>
      </c>
      <c r="O16" s="23">
        <v>0.94831875054144033</v>
      </c>
      <c r="P16" s="21">
        <v>37154</v>
      </c>
      <c r="Q16" s="17">
        <v>39473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s="24" customFormat="1" ht="17.25" customHeight="1" thickBot="1" x14ac:dyDescent="0.3">
      <c r="A17" s="70" t="s">
        <v>23</v>
      </c>
      <c r="B17" s="71"/>
      <c r="C17" s="26">
        <v>82091</v>
      </c>
      <c r="D17" s="27">
        <v>39497</v>
      </c>
      <c r="E17" s="28">
        <v>42594</v>
      </c>
      <c r="F17" s="29">
        <v>871</v>
      </c>
      <c r="G17" s="30">
        <v>1.0610176511432435E-2</v>
      </c>
      <c r="H17" s="31">
        <v>364</v>
      </c>
      <c r="I17" s="31">
        <v>507</v>
      </c>
      <c r="J17" s="32">
        <v>3187</v>
      </c>
      <c r="K17" s="33">
        <v>3.882276985296805E-2</v>
      </c>
      <c r="L17" s="32">
        <v>1230</v>
      </c>
      <c r="M17" s="32">
        <v>1957</v>
      </c>
      <c r="N17" s="31">
        <v>78033</v>
      </c>
      <c r="O17" s="34">
        <v>0.95056705363559957</v>
      </c>
      <c r="P17" s="32">
        <v>37903</v>
      </c>
      <c r="Q17" s="28">
        <v>40130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s="42" customFormat="1" ht="17.25" customHeight="1" x14ac:dyDescent="0.25">
      <c r="A18" s="72" t="s">
        <v>24</v>
      </c>
      <c r="B18" s="35" t="s">
        <v>25</v>
      </c>
      <c r="C18" s="36">
        <f>C17-C16</f>
        <v>1288</v>
      </c>
      <c r="D18" s="37">
        <f t="shared" ref="D18:N18" si="0">D17-D16</f>
        <v>664</v>
      </c>
      <c r="E18" s="38">
        <f t="shared" si="0"/>
        <v>624</v>
      </c>
      <c r="F18" s="39">
        <f t="shared" si="0"/>
        <v>-64</v>
      </c>
      <c r="G18" s="40" t="s">
        <v>26</v>
      </c>
      <c r="H18" s="41">
        <f t="shared" si="0"/>
        <v>-33</v>
      </c>
      <c r="I18" s="41">
        <f t="shared" si="0"/>
        <v>-31</v>
      </c>
      <c r="J18" s="41">
        <f t="shared" si="0"/>
        <v>-54</v>
      </c>
      <c r="K18" s="41">
        <f t="shared" si="0"/>
        <v>-1.2871270568001539E-3</v>
      </c>
      <c r="L18" s="41">
        <f>L17-L16</f>
        <v>-52</v>
      </c>
      <c r="M18" s="41">
        <f t="shared" si="0"/>
        <v>-2</v>
      </c>
      <c r="N18" s="41">
        <f t="shared" si="0"/>
        <v>1406</v>
      </c>
      <c r="O18" s="40" t="s">
        <v>26</v>
      </c>
      <c r="P18" s="41">
        <f t="shared" ref="P18:Q18" si="1">P17-P16</f>
        <v>749</v>
      </c>
      <c r="Q18" s="38">
        <f t="shared" si="1"/>
        <v>657</v>
      </c>
      <c r="R18" s="24"/>
      <c r="S18" s="24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ht="17.25" customHeight="1" x14ac:dyDescent="0.25">
      <c r="A19" s="66"/>
      <c r="B19" s="43" t="s">
        <v>27</v>
      </c>
      <c r="C19" s="44">
        <f>C17/C16-1</f>
        <v>1.5940002227640138E-2</v>
      </c>
      <c r="D19" s="45">
        <f t="shared" ref="D19:N19" si="2">D17/D16-1</f>
        <v>1.7098859217675733E-2</v>
      </c>
      <c r="E19" s="46">
        <f t="shared" si="2"/>
        <v>1.4867762687634123E-2</v>
      </c>
      <c r="F19" s="47">
        <f t="shared" si="2"/>
        <v>-6.8449197860962596E-2</v>
      </c>
      <c r="G19" s="48" t="s">
        <v>26</v>
      </c>
      <c r="H19" s="49">
        <f t="shared" si="2"/>
        <v>-8.3123425692695263E-2</v>
      </c>
      <c r="I19" s="49">
        <f t="shared" si="2"/>
        <v>-5.762081784386619E-2</v>
      </c>
      <c r="J19" s="49">
        <f t="shared" si="2"/>
        <v>-1.6661524220919488E-2</v>
      </c>
      <c r="K19" s="49">
        <f t="shared" si="2"/>
        <v>-3.209001159229341E-2</v>
      </c>
      <c r="L19" s="49">
        <f t="shared" si="2"/>
        <v>-4.0561622464898583E-2</v>
      </c>
      <c r="M19" s="49">
        <f t="shared" si="2"/>
        <v>-1.0209290454313846E-3</v>
      </c>
      <c r="N19" s="49">
        <f t="shared" si="2"/>
        <v>1.8348623853210899E-2</v>
      </c>
      <c r="O19" s="48" t="s">
        <v>26</v>
      </c>
      <c r="P19" s="49">
        <f t="shared" ref="P19:Q19" si="3">P17/P16-1</f>
        <v>2.0159336814340234E-2</v>
      </c>
      <c r="Q19" s="46">
        <f t="shared" si="3"/>
        <v>1.6644288501000748E-2</v>
      </c>
      <c r="R19" s="24"/>
      <c r="S19" s="24"/>
    </row>
    <row r="20" spans="1:49" ht="17.25" customHeight="1" x14ac:dyDescent="0.25">
      <c r="A20" s="65" t="s">
        <v>28</v>
      </c>
      <c r="B20" s="50" t="s">
        <v>25</v>
      </c>
      <c r="C20" s="51">
        <f>C17-C12</f>
        <v>3844</v>
      </c>
      <c r="D20" s="52">
        <f t="shared" ref="D20:N20" si="4">D17-D12</f>
        <v>1958</v>
      </c>
      <c r="E20" s="53">
        <f t="shared" si="4"/>
        <v>1886</v>
      </c>
      <c r="F20" s="54">
        <f t="shared" si="4"/>
        <v>289</v>
      </c>
      <c r="G20" s="55" t="s">
        <v>26</v>
      </c>
      <c r="H20" s="56">
        <f t="shared" si="4"/>
        <v>123</v>
      </c>
      <c r="I20" s="56">
        <f t="shared" si="4"/>
        <v>166</v>
      </c>
      <c r="J20" s="56">
        <f t="shared" si="4"/>
        <v>254</v>
      </c>
      <c r="K20" s="56">
        <f t="shared" si="4"/>
        <v>1.3389046568582988E-3</v>
      </c>
      <c r="L20" s="56">
        <f>L17-L12</f>
        <v>176</v>
      </c>
      <c r="M20" s="56">
        <f t="shared" si="4"/>
        <v>78</v>
      </c>
      <c r="N20" s="56">
        <f t="shared" si="4"/>
        <v>3301</v>
      </c>
      <c r="O20" s="55" t="s">
        <v>26</v>
      </c>
      <c r="P20" s="56">
        <f t="shared" ref="P20:Q20" si="5">P17-P12</f>
        <v>1659</v>
      </c>
      <c r="Q20" s="53">
        <f t="shared" si="5"/>
        <v>1642</v>
      </c>
      <c r="R20" s="24"/>
      <c r="S20" s="24"/>
    </row>
    <row r="21" spans="1:49" ht="17.25" customHeight="1" x14ac:dyDescent="0.25">
      <c r="A21" s="66"/>
      <c r="B21" s="43" t="s">
        <v>27</v>
      </c>
      <c r="C21" s="44">
        <f>C17/C12-1</f>
        <v>4.9126484082456789E-2</v>
      </c>
      <c r="D21" s="45">
        <f t="shared" ref="D21:N21" si="6">D17/D12-1</f>
        <v>5.2159087881936017E-2</v>
      </c>
      <c r="E21" s="46">
        <f t="shared" si="6"/>
        <v>4.6329959713078406E-2</v>
      </c>
      <c r="F21" s="47">
        <f t="shared" si="6"/>
        <v>0.49656357388316152</v>
      </c>
      <c r="G21" s="48" t="s">
        <v>26</v>
      </c>
      <c r="H21" s="49">
        <f t="shared" si="6"/>
        <v>0.51037344398340245</v>
      </c>
      <c r="I21" s="49">
        <f t="shared" si="6"/>
        <v>0.48680351906158359</v>
      </c>
      <c r="J21" s="49">
        <f t="shared" si="6"/>
        <v>8.6600750085237044E-2</v>
      </c>
      <c r="K21" s="49">
        <f t="shared" si="6"/>
        <v>3.5719492903236061E-2</v>
      </c>
      <c r="L21" s="49">
        <f t="shared" si="6"/>
        <v>0.16698292220113853</v>
      </c>
      <c r="M21" s="49">
        <f t="shared" si="6"/>
        <v>4.1511442256519482E-2</v>
      </c>
      <c r="N21" s="49">
        <f t="shared" si="6"/>
        <v>4.4171171653374808E-2</v>
      </c>
      <c r="O21" s="48" t="s">
        <v>26</v>
      </c>
      <c r="P21" s="49">
        <f t="shared" ref="P21:Q21" si="7">P17/P12-1</f>
        <v>4.5773093477541105E-2</v>
      </c>
      <c r="Q21" s="46">
        <f t="shared" si="7"/>
        <v>4.2662648098108491E-2</v>
      </c>
      <c r="R21" s="24"/>
      <c r="S21" s="24"/>
    </row>
    <row r="22" spans="1:49" ht="17.25" customHeight="1" x14ac:dyDescent="0.25">
      <c r="A22" s="65" t="s">
        <v>29</v>
      </c>
      <c r="B22" s="50" t="s">
        <v>25</v>
      </c>
      <c r="C22" s="51">
        <f>C17-C7</f>
        <v>-26920</v>
      </c>
      <c r="D22" s="52">
        <f t="shared" ref="D22:N22" si="8">D17-D7</f>
        <v>-12746</v>
      </c>
      <c r="E22" s="53">
        <f t="shared" si="8"/>
        <v>-14174</v>
      </c>
      <c r="F22" s="54">
        <f t="shared" si="8"/>
        <v>-18</v>
      </c>
      <c r="G22" s="55" t="s">
        <v>26</v>
      </c>
      <c r="H22" s="56">
        <f t="shared" si="8"/>
        <v>11</v>
      </c>
      <c r="I22" s="56">
        <f t="shared" si="8"/>
        <v>-29</v>
      </c>
      <c r="J22" s="56">
        <f t="shared" si="8"/>
        <v>-560</v>
      </c>
      <c r="K22" s="56">
        <f t="shared" si="8"/>
        <v>4.4500918663428479E-3</v>
      </c>
      <c r="L22" s="56">
        <f t="shared" si="8"/>
        <v>-36</v>
      </c>
      <c r="M22" s="56">
        <f t="shared" si="8"/>
        <v>-524</v>
      </c>
      <c r="N22" s="56">
        <f t="shared" si="8"/>
        <v>-26342</v>
      </c>
      <c r="O22" s="55" t="s">
        <v>26</v>
      </c>
      <c r="P22" s="56">
        <f t="shared" ref="P22:Q22" si="9">P17-P7</f>
        <v>-12721</v>
      </c>
      <c r="Q22" s="53">
        <f t="shared" si="9"/>
        <v>-13621</v>
      </c>
      <c r="R22" s="24"/>
      <c r="S22" s="24"/>
    </row>
    <row r="23" spans="1:49" ht="17.25" customHeight="1" thickBot="1" x14ac:dyDescent="0.3">
      <c r="A23" s="67"/>
      <c r="B23" s="57" t="s">
        <v>27</v>
      </c>
      <c r="C23" s="58">
        <f>C17/C7-1</f>
        <v>-0.24694755575125449</v>
      </c>
      <c r="D23" s="59">
        <f t="shared" ref="D23:N23" si="10">D17/D7-1</f>
        <v>-0.24397526941408421</v>
      </c>
      <c r="E23" s="60">
        <f t="shared" si="10"/>
        <v>-0.24968291995490421</v>
      </c>
      <c r="F23" s="61">
        <f t="shared" si="10"/>
        <v>-2.0247469066366652E-2</v>
      </c>
      <c r="G23" s="62" t="s">
        <v>26</v>
      </c>
      <c r="H23" s="63">
        <f t="shared" si="10"/>
        <v>3.1161473087818692E-2</v>
      </c>
      <c r="I23" s="63">
        <f t="shared" si="10"/>
        <v>-5.410447761194026E-2</v>
      </c>
      <c r="J23" s="63">
        <f t="shared" si="10"/>
        <v>-0.1494528956498532</v>
      </c>
      <c r="K23" s="63">
        <f t="shared" si="10"/>
        <v>0.12946596328847093</v>
      </c>
      <c r="L23" s="63">
        <f>L17/L7-1</f>
        <v>-2.8436018957345932E-2</v>
      </c>
      <c r="M23" s="63">
        <f t="shared" si="10"/>
        <v>-0.21120515920999594</v>
      </c>
      <c r="N23" s="63">
        <f t="shared" si="10"/>
        <v>-0.25237844311377244</v>
      </c>
      <c r="O23" s="62" t="s">
        <v>26</v>
      </c>
      <c r="P23" s="63">
        <f t="shared" ref="P23:Q23" si="11">P17/P7-1</f>
        <v>-0.25128397597977248</v>
      </c>
      <c r="Q23" s="60">
        <f t="shared" si="11"/>
        <v>-0.25340923889788092</v>
      </c>
      <c r="R23" s="24"/>
      <c r="S23" s="24"/>
    </row>
    <row r="24" spans="1:49" ht="17.25" customHeight="1" x14ac:dyDescent="0.25">
      <c r="A24" s="64" t="s">
        <v>30</v>
      </c>
    </row>
    <row r="25" spans="1:49" ht="17.25" customHeight="1" x14ac:dyDescent="0.25">
      <c r="A25" s="64" t="s">
        <v>31</v>
      </c>
    </row>
    <row r="26" spans="1:49" ht="17.25" customHeight="1" x14ac:dyDescent="0.25">
      <c r="A26" s="64" t="s">
        <v>32</v>
      </c>
    </row>
    <row r="27" spans="1:49" ht="17.25" customHeight="1" x14ac:dyDescent="0.25"/>
    <row r="28" spans="1:49" ht="17.25" customHeight="1" x14ac:dyDescent="0.25"/>
  </sheetData>
  <mergeCells count="24">
    <mergeCell ref="A12:B12"/>
    <mergeCell ref="A3:B6"/>
    <mergeCell ref="C3:C5"/>
    <mergeCell ref="D3:E4"/>
    <mergeCell ref="F3:Q3"/>
    <mergeCell ref="F4:I4"/>
    <mergeCell ref="J4:M4"/>
    <mergeCell ref="N4:Q4"/>
    <mergeCell ref="F5:G5"/>
    <mergeCell ref="J5:K5"/>
    <mergeCell ref="N5:O5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2019-08-21T12:49:10Z</cp:lastPrinted>
  <dcterms:created xsi:type="dcterms:W3CDTF">2019-08-21T11:34:59Z</dcterms:created>
  <dcterms:modified xsi:type="dcterms:W3CDTF">2019-08-21T12:49:15Z</dcterms:modified>
</cp:coreProperties>
</file>