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TECHNOL\oddeleni_6301\01_Zdravotnictví\01_Zdravotnické účty\Publikace_2017-2020\web\tabulky\"/>
    </mc:Choice>
  </mc:AlternateContent>
  <bookViews>
    <workbookView xWindow="-120" yWindow="-120" windowWidth="29040" windowHeight="17640"/>
  </bookViews>
  <sheets>
    <sheet name="OBSAH" sheetId="61" r:id="rId1"/>
    <sheet name="T1.1" sheetId="49" r:id="rId2"/>
    <sheet name="T1.2" sheetId="50" r:id="rId3"/>
    <sheet name="T1.3" sheetId="60" r:id="rId4"/>
    <sheet name="T1.4" sheetId="52" r:id="rId5"/>
    <sheet name="T1.5" sheetId="53" r:id="rId6"/>
    <sheet name="T1.6" sheetId="54" r:id="rId7"/>
    <sheet name="T1.7" sheetId="55" r:id="rId8"/>
    <sheet name="T1.8" sheetId="10" r:id="rId9"/>
    <sheet name="T1.9" sheetId="12" r:id="rId10"/>
    <sheet name="T1.10" sheetId="13" r:id="rId11"/>
    <sheet name="T2.1" sheetId="22" r:id="rId12"/>
    <sheet name="T2.2" sheetId="58" r:id="rId13"/>
    <sheet name="T2.3" sheetId="24" r:id="rId14"/>
    <sheet name="T2.4" sheetId="25" r:id="rId15"/>
    <sheet name="T2.5" sheetId="26" r:id="rId16"/>
    <sheet name="T2.6" sheetId="27" r:id="rId17"/>
    <sheet name="T2.7" sheetId="29" r:id="rId18"/>
    <sheet name="T2.8" sheetId="45" r:id="rId19"/>
    <sheet name="T2.9" sheetId="30" r:id="rId20"/>
    <sheet name="T2.10" sheetId="31" r:id="rId21"/>
    <sheet name="T2.11" sheetId="46" r:id="rId22"/>
    <sheet name="T2.12" sheetId="47" r:id="rId23"/>
    <sheet name="T2.13" sheetId="48" r:id="rId24"/>
    <sheet name="T3.1" sheetId="15" r:id="rId25"/>
    <sheet name="T3.2a" sheetId="32" r:id="rId26"/>
    <sheet name="T3.2b" sheetId="16" r:id="rId27"/>
    <sheet name="T4.1" sheetId="35" r:id="rId28"/>
    <sheet name="T4.2" sheetId="36" r:id="rId29"/>
    <sheet name="T4.3" sheetId="37" r:id="rId30"/>
    <sheet name="T4.4" sheetId="38" r:id="rId31"/>
    <sheet name="T5.1" sheetId="39" r:id="rId32"/>
    <sheet name="T5.2" sheetId="33" r:id="rId33"/>
    <sheet name="T6.1" sheetId="56" r:id="rId34"/>
  </sheets>
  <externalReferences>
    <externalReference r:id="rId35"/>
  </externalReferences>
  <definedNames>
    <definedName name="_Key1" localSheetId="0" hidden="1">#REF!</definedName>
    <definedName name="_Key1" localSheetId="1" hidden="1">#REF!</definedName>
    <definedName name="_Key1" localSheetId="2" hidden="1">#REF!</definedName>
    <definedName name="_Key1" localSheetId="4" hidden="1">#REF!</definedName>
    <definedName name="_Key1" localSheetId="5" hidden="1">#REF!</definedName>
    <definedName name="_Key1" localSheetId="6" hidden="1">#REF!</definedName>
    <definedName name="_Key1" localSheetId="7" hidden="1">#REF!</definedName>
    <definedName name="_Key1" localSheetId="22" hidden="1">#REF!</definedName>
    <definedName name="_Key1" localSheetId="23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 localSheetId="1">#REF!</definedName>
    <definedName name="_Počet_TDU_Dlouhodobý_AktuálníPobyt" localSheetId="2">#REF!</definedName>
    <definedName name="_Počet_TDU_Dlouhodobý_AktuálníPobyt" localSheetId="4">#REF!</definedName>
    <definedName name="_Počet_TDU_Dlouhodobý_AktuálníPobyt" localSheetId="5">#REF!</definedName>
    <definedName name="_Počet_TDU_Dlouhodobý_AktuálníPobyt" localSheetId="6">#REF!</definedName>
    <definedName name="_Počet_TDU_Dlouhodobý_AktuálníPobyt" localSheetId="7">#REF!</definedName>
    <definedName name="_Počet_TDU_Dlouhodobý_AktuálníPobyt" localSheetId="22">#REF!</definedName>
    <definedName name="_Počet_TDU_Dlouhodobý_AktuálníPobyt" localSheetId="23">#REF!</definedName>
    <definedName name="_Počet_TDU_Dlouhodobý_AktuálníPobyt">#REF!</definedName>
    <definedName name="_Počet_TDU_Trvalý_AktuálníPobyt" localSheetId="0">#REF!</definedName>
    <definedName name="_Počet_TDU_Trvalý_AktuálníPobyt" localSheetId="1">#REF!</definedName>
    <definedName name="_Počet_TDU_Trvalý_AktuálníPobyt" localSheetId="2">#REF!</definedName>
    <definedName name="_Počet_TDU_Trvalý_AktuálníPobyt" localSheetId="4">#REF!</definedName>
    <definedName name="_Počet_TDU_Trvalý_AktuálníPobyt" localSheetId="5">#REF!</definedName>
    <definedName name="_Počet_TDU_Trvalý_AktuálníPobyt" localSheetId="6">#REF!</definedName>
    <definedName name="_Počet_TDU_Trvalý_AktuálníPobyt" localSheetId="7">#REF!</definedName>
    <definedName name="_Počet_TDU_Trvalý_AktuálníPobyt" localSheetId="22">#REF!</definedName>
    <definedName name="_Počet_TDU_Trvalý_AktuálníPobyt" localSheetId="23">#REF!</definedName>
    <definedName name="_Počet_TDU_Trvalý_AktuálníPobyt">#REF!</definedName>
    <definedName name="_Sort" localSheetId="0" hidden="1">#REF!</definedName>
    <definedName name="_Sort" localSheetId="1" hidden="1">#REF!</definedName>
    <definedName name="_Sort" localSheetId="2" hidden="1">#REF!</definedName>
    <definedName name="_Sort" localSheetId="4" hidden="1">#REF!</definedName>
    <definedName name="_Sort" localSheetId="5" hidden="1">#REF!</definedName>
    <definedName name="_Sort" localSheetId="6" hidden="1">#REF!</definedName>
    <definedName name="_Sort" localSheetId="7" hidden="1">#REF!</definedName>
    <definedName name="_Sort" localSheetId="22" hidden="1">#REF!</definedName>
    <definedName name="_Sort" localSheetId="23" hidden="1">#REF!</definedName>
    <definedName name="_Sort" hidden="1">#REF!</definedName>
    <definedName name="Cizinci_k_31_12_04" localSheetId="0">#REF!</definedName>
    <definedName name="Cizinci_k_31_12_04" localSheetId="1">#REF!</definedName>
    <definedName name="Cizinci_k_31_12_04" localSheetId="2">#REF!</definedName>
    <definedName name="Cizinci_k_31_12_04" localSheetId="4">#REF!</definedName>
    <definedName name="Cizinci_k_31_12_04" localSheetId="5">#REF!</definedName>
    <definedName name="Cizinci_k_31_12_04" localSheetId="6">#REF!</definedName>
    <definedName name="Cizinci_k_31_12_04" localSheetId="7">#REF!</definedName>
    <definedName name="Cizinci_k_31_12_04" localSheetId="22">#REF!</definedName>
    <definedName name="Cizinci_k_31_12_04" localSheetId="23">#REF!</definedName>
    <definedName name="Cizinci_k_31_12_04">#REF!</definedName>
    <definedName name="f" localSheetId="0" hidden="1">#REF!</definedName>
    <definedName name="f" localSheetId="1" hidden="1">#REF!</definedName>
    <definedName name="f" localSheetId="2" hidden="1">#REF!</definedName>
    <definedName name="f" localSheetId="4" hidden="1">#REF!</definedName>
    <definedName name="f" localSheetId="5" hidden="1">#REF!</definedName>
    <definedName name="f" localSheetId="6" hidden="1">#REF!</definedName>
    <definedName name="f" localSheetId="7" hidden="1">#REF!</definedName>
    <definedName name="f" localSheetId="22" hidden="1">#REF!</definedName>
    <definedName name="f" localSheetId="23" hidden="1">#REF!</definedName>
    <definedName name="f" hidden="1">#REF!</definedName>
    <definedName name="fff" localSheetId="0" hidden="1">#REF!</definedName>
    <definedName name="fff" localSheetId="1" hidden="1">#REF!</definedName>
    <definedName name="fff" localSheetId="2" hidden="1">#REF!</definedName>
    <definedName name="fff" localSheetId="4" hidden="1">#REF!</definedName>
    <definedName name="fff" localSheetId="5" hidden="1">#REF!</definedName>
    <definedName name="fff" localSheetId="6" hidden="1">#REF!</definedName>
    <definedName name="fff" localSheetId="7" hidden="1">#REF!</definedName>
    <definedName name="fff" localSheetId="22" hidden="1">#REF!</definedName>
    <definedName name="fff" localSheetId="23" hidden="1">#REF!</definedName>
    <definedName name="fff" hidden="1">#REF!</definedName>
    <definedName name="g" localSheetId="0" hidden="1">#REF!</definedName>
    <definedName name="g" localSheetId="1" hidden="1">#REF!</definedName>
    <definedName name="g" localSheetId="2" hidden="1">#REF!</definedName>
    <definedName name="g" localSheetId="4" hidden="1">#REF!</definedName>
    <definedName name="g" localSheetId="5" hidden="1">#REF!</definedName>
    <definedName name="g" localSheetId="6" hidden="1">#REF!</definedName>
    <definedName name="g" localSheetId="7" hidden="1">#REF!</definedName>
    <definedName name="g" localSheetId="22" hidden="1">#REF!</definedName>
    <definedName name="g" localSheetId="23" hidden="1">#REF!</definedName>
    <definedName name="g" hidden="1">#REF!</definedName>
    <definedName name="jj" localSheetId="0" hidden="1">#REF!</definedName>
    <definedName name="jj" localSheetId="1" hidden="1">#REF!</definedName>
    <definedName name="jj" localSheetId="2" hidden="1">#REF!</definedName>
    <definedName name="jj" localSheetId="4" hidden="1">#REF!</definedName>
    <definedName name="jj" localSheetId="5" hidden="1">#REF!</definedName>
    <definedName name="jj" localSheetId="6" hidden="1">#REF!</definedName>
    <definedName name="jj" localSheetId="7" hidden="1">#REF!</definedName>
    <definedName name="jj" localSheetId="22" hidden="1">#REF!</definedName>
    <definedName name="jj" localSheetId="23" hidden="1">#REF!</definedName>
    <definedName name="jj" hidden="1">#REF!</definedName>
    <definedName name="kkk" localSheetId="0" hidden="1">#REF!</definedName>
    <definedName name="kkk" localSheetId="1" hidden="1">#REF!</definedName>
    <definedName name="kkk" localSheetId="2" hidden="1">#REF!</definedName>
    <definedName name="kkk" localSheetId="4" hidden="1">#REF!</definedName>
    <definedName name="kkk" localSheetId="5" hidden="1">#REF!</definedName>
    <definedName name="kkk" localSheetId="6" hidden="1">#REF!</definedName>
    <definedName name="kkk" localSheetId="7" hidden="1">#REF!</definedName>
    <definedName name="kkk" localSheetId="22" hidden="1">#REF!</definedName>
    <definedName name="kkk" localSheetId="23" hidden="1">#REF!</definedName>
    <definedName name="kkk" hidden="1">#REF!</definedName>
    <definedName name="_xlnm.Print_Area" localSheetId="3">'T1.3'!$A$1:$H$54</definedName>
    <definedName name="_xlnm.Print_Area" localSheetId="28">'T4.2'!$A$1:$I$34</definedName>
    <definedName name="_xlnm.Print_Area" localSheetId="30">'T4.4'!$A$1:$K$33</definedName>
    <definedName name="OLE_LINK100" localSheetId="5">'T1.5'!$A$4</definedName>
    <definedName name="OLE_LINK100" localSheetId="16">'T2.6'!#REF!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36" l="1"/>
  <c r="F11" i="36"/>
  <c r="F12" i="36"/>
  <c r="F13" i="36"/>
  <c r="J7" i="56" l="1"/>
  <c r="I7" i="56"/>
  <c r="H7" i="56"/>
  <c r="G7" i="56"/>
  <c r="F7" i="56"/>
  <c r="E7" i="56"/>
  <c r="D7" i="56"/>
  <c r="C7" i="56"/>
  <c r="B7" i="56"/>
  <c r="C13" i="36" l="1"/>
  <c r="C11" i="36"/>
  <c r="E13" i="36"/>
  <c r="G13" i="36"/>
  <c r="H13" i="36"/>
  <c r="I13" i="36"/>
  <c r="D13" i="36"/>
  <c r="E11" i="36"/>
  <c r="G11" i="36"/>
  <c r="H11" i="36"/>
  <c r="I11" i="36"/>
  <c r="D11" i="36"/>
  <c r="D12" i="36" l="1"/>
  <c r="E12" i="36"/>
  <c r="G12" i="36"/>
  <c r="H12" i="36"/>
  <c r="I12" i="36"/>
  <c r="C12" i="36"/>
  <c r="D10" i="36"/>
  <c r="E10" i="36"/>
  <c r="G10" i="36"/>
  <c r="H10" i="36"/>
  <c r="I10" i="36"/>
  <c r="C10" i="36"/>
  <c r="G7" i="10" l="1"/>
  <c r="F7" i="10"/>
  <c r="E7" i="10"/>
  <c r="G6" i="10"/>
  <c r="F6" i="10"/>
  <c r="E6" i="10"/>
  <c r="C8" i="26" l="1"/>
  <c r="C9" i="26"/>
  <c r="C10" i="26"/>
  <c r="C7" i="26"/>
  <c r="G7" i="13"/>
  <c r="G8" i="13"/>
  <c r="G9" i="13"/>
  <c r="G11" i="13"/>
  <c r="G12" i="13"/>
  <c r="G13" i="13"/>
  <c r="G14" i="13"/>
  <c r="G6" i="13"/>
  <c r="F7" i="13"/>
  <c r="F8" i="13"/>
  <c r="F9" i="13"/>
  <c r="F11" i="13"/>
  <c r="F12" i="13"/>
  <c r="F13" i="13"/>
  <c r="F14" i="13"/>
  <c r="F6" i="13"/>
  <c r="F19" i="13"/>
  <c r="G19" i="13"/>
  <c r="F20" i="13"/>
  <c r="G20" i="13"/>
  <c r="F21" i="13"/>
  <c r="G21" i="13"/>
  <c r="F22" i="13"/>
  <c r="G22" i="13"/>
  <c r="F24" i="13"/>
  <c r="G24" i="13"/>
  <c r="F25" i="13"/>
  <c r="G25" i="13"/>
  <c r="F26" i="13"/>
  <c r="G26" i="13"/>
  <c r="F27" i="13"/>
  <c r="G27" i="13"/>
  <c r="B33" i="13"/>
  <c r="C33" i="13"/>
  <c r="D33" i="13"/>
  <c r="E33" i="13"/>
  <c r="B34" i="13"/>
  <c r="C34" i="13"/>
  <c r="D34" i="13"/>
  <c r="E34" i="13"/>
  <c r="B35" i="13"/>
  <c r="C35" i="13"/>
  <c r="D35" i="13"/>
  <c r="E35" i="13"/>
  <c r="E36" i="13"/>
  <c r="B37" i="13"/>
  <c r="C37" i="13"/>
  <c r="D37" i="13"/>
  <c r="E37" i="13"/>
  <c r="B38" i="13"/>
  <c r="C38" i="13"/>
  <c r="D38" i="13"/>
  <c r="E38" i="13"/>
  <c r="B39" i="13"/>
  <c r="C39" i="13"/>
  <c r="D39" i="13"/>
  <c r="E39" i="13"/>
  <c r="B40" i="13"/>
  <c r="C40" i="13"/>
  <c r="D40" i="13"/>
  <c r="E40" i="13"/>
  <c r="E32" i="13"/>
  <c r="D32" i="13"/>
  <c r="C32" i="13"/>
  <c r="B32" i="13"/>
  <c r="G20" i="12" l="1"/>
  <c r="G21" i="12"/>
  <c r="G22" i="12"/>
  <c r="G23" i="12"/>
  <c r="G24" i="12"/>
  <c r="G25" i="12"/>
  <c r="G26" i="12"/>
  <c r="G27" i="12"/>
  <c r="G19" i="12"/>
  <c r="F20" i="12"/>
  <c r="F21" i="12"/>
  <c r="F22" i="12"/>
  <c r="F23" i="12"/>
  <c r="F24" i="12"/>
  <c r="F25" i="12"/>
  <c r="F26" i="12"/>
  <c r="F27" i="12"/>
  <c r="F19" i="12"/>
  <c r="F14" i="12"/>
  <c r="G7" i="12"/>
  <c r="G8" i="12"/>
  <c r="G9" i="12"/>
  <c r="G10" i="12"/>
  <c r="G11" i="12"/>
  <c r="G12" i="12"/>
  <c r="G13" i="12"/>
  <c r="G14" i="12"/>
  <c r="G6" i="12"/>
  <c r="F7" i="12"/>
  <c r="F8" i="12"/>
  <c r="F9" i="12"/>
  <c r="F10" i="12"/>
  <c r="F11" i="12"/>
  <c r="F12" i="12"/>
  <c r="F13" i="12"/>
  <c r="F6" i="12"/>
</calcChain>
</file>

<file path=xl/sharedStrings.xml><?xml version="1.0" encoding="utf-8"?>
<sst xmlns="http://schemas.openxmlformats.org/spreadsheetml/2006/main" count="1819" uniqueCount="539">
  <si>
    <t>zpět na obsah</t>
  </si>
  <si>
    <t>Rok</t>
  </si>
  <si>
    <t>Základní poměrové ukazatele</t>
  </si>
  <si>
    <r>
      <t>Celkem</t>
    </r>
    <r>
      <rPr>
        <sz val="8"/>
        <color theme="1"/>
        <rFont val="Arial"/>
        <family val="2"/>
        <charset val="238"/>
      </rPr>
      <t xml:space="preserve">
v mld. Kč </t>
    </r>
  </si>
  <si>
    <t>meziroční změny</t>
  </si>
  <si>
    <t>v mld. Kč</t>
  </si>
  <si>
    <t>v %</t>
  </si>
  <si>
    <t>.</t>
  </si>
  <si>
    <t xml:space="preserve">Poznámky: </t>
  </si>
  <si>
    <t>1.1.1 Státní rozpočet</t>
  </si>
  <si>
    <t>1.1.2 Krajské a obecní rozpočty</t>
  </si>
  <si>
    <t>1.2 Zdravotní pojišťovny</t>
  </si>
  <si>
    <t>2.2 Neziskové organizace</t>
  </si>
  <si>
    <t>3 Domácnosti</t>
  </si>
  <si>
    <t>Celkem</t>
  </si>
  <si>
    <t>Meziroční změna</t>
  </si>
  <si>
    <t xml:space="preserve"> v %</t>
  </si>
  <si>
    <t>a) mld. Kč</t>
  </si>
  <si>
    <t>Nemocnice</t>
  </si>
  <si>
    <t>1. Nemocnice</t>
  </si>
  <si>
    <t>2. Lůžková zařízení dlouhodobé péče</t>
  </si>
  <si>
    <t>3. Poskytovatelé ambulantní péče</t>
  </si>
  <si>
    <t>7. Správa systému zdravotní péče</t>
  </si>
  <si>
    <t>1. Léčebná péče</t>
  </si>
  <si>
    <t>2. Rehabilitační péče</t>
  </si>
  <si>
    <t>3. Dlouhodobá péče</t>
  </si>
  <si>
    <t>6. Poskytovatelé preventivní péče</t>
  </si>
  <si>
    <t>mil. Kč</t>
  </si>
  <si>
    <t xml:space="preserve">Veřejné zdroje </t>
  </si>
  <si>
    <t>Soukromé zdroje</t>
  </si>
  <si>
    <t>Zdravotní 
pojišťovny</t>
  </si>
  <si>
    <t xml:space="preserve">Státní 
rozpočet </t>
  </si>
  <si>
    <t>Krajské a obecní 
rozpočty</t>
  </si>
  <si>
    <t>Neziskové 
organizace</t>
  </si>
  <si>
    <r>
      <t>Celkem</t>
    </r>
    <r>
      <rPr>
        <vertAlign val="superscript"/>
        <sz val="8"/>
        <color theme="1"/>
        <rFont val="Arial"/>
        <family val="2"/>
        <charset val="238"/>
      </rPr>
      <t xml:space="preserve">1) </t>
    </r>
    <r>
      <rPr>
        <sz val="8"/>
        <color theme="1"/>
        <rFont val="Arial"/>
        <family val="2"/>
        <charset val="238"/>
      </rPr>
      <t xml:space="preserve">
v mld. Kč </t>
    </r>
  </si>
  <si>
    <t>Poznámky:</t>
  </si>
  <si>
    <r>
      <t>Přímé výdaje domácností</t>
    </r>
    <r>
      <rPr>
        <sz val="8"/>
        <color theme="1"/>
        <rFont val="Arial"/>
        <family val="2"/>
        <charset val="238"/>
      </rPr>
      <t xml:space="preserve"> za zdravotní péči zahrnují především výdaje obyvatelstva za </t>
    </r>
    <r>
      <rPr>
        <b/>
        <sz val="8"/>
        <color theme="1"/>
        <rFont val="Arial"/>
        <family val="2"/>
        <charset val="238"/>
      </rPr>
      <t>léky</t>
    </r>
    <r>
      <rPr>
        <sz val="8"/>
        <color theme="1"/>
        <rFont val="Arial"/>
        <family val="2"/>
        <charset val="238"/>
      </rPr>
      <t xml:space="preserve"> (doplatky u předepsaných a platby plných cen u volně prodejných léků). Dále sem patří platby za nadstandardní výkony, materiál a služby jako jsou doplatky u </t>
    </r>
    <r>
      <rPr>
        <b/>
        <sz val="8"/>
        <color theme="1"/>
        <rFont val="Arial"/>
        <family val="2"/>
        <charset val="238"/>
      </rPr>
      <t xml:space="preserve">stomatologů, </t>
    </r>
    <r>
      <rPr>
        <sz val="8"/>
        <color theme="1"/>
        <rFont val="Arial"/>
        <family val="2"/>
        <charset val="238"/>
      </rPr>
      <t>nadstandardně vybavené pokoje v nemocnicích, kosmetické operace, služby dentálních hygienistek, nutričních terapeutů, fyzioterapeutů a další služby nehrazené z veřejného zdravotního pojištění</t>
    </r>
    <r>
      <rPr>
        <b/>
        <sz val="8"/>
        <color theme="1"/>
        <rFont val="Arial"/>
        <family val="2"/>
        <charset val="238"/>
      </rPr>
      <t xml:space="preserve">. </t>
    </r>
    <r>
      <rPr>
        <sz val="8"/>
        <color theme="1"/>
        <rFont val="Arial"/>
        <family val="2"/>
        <charset val="238"/>
      </rPr>
      <t>Patří sem i</t>
    </r>
    <r>
      <rPr>
        <b/>
        <sz val="8"/>
        <color theme="1"/>
        <rFont val="Arial"/>
        <family val="2"/>
        <charset val="238"/>
      </rPr>
      <t xml:space="preserve"> regulační poplatky za pohotovostní služby či lázeňské pobyty. </t>
    </r>
    <r>
      <rPr>
        <i/>
        <u/>
        <sz val="8"/>
        <color theme="1"/>
        <rFont val="Arial"/>
        <family val="2"/>
        <charset val="238"/>
      </rPr>
      <t>Upozornění:</t>
    </r>
    <r>
      <rPr>
        <i/>
        <sz val="8"/>
        <color theme="1"/>
        <rFont val="Arial"/>
        <family val="2"/>
        <charset val="238"/>
      </rPr>
      <t xml:space="preserve"> Ve výdajích domácností </t>
    </r>
    <r>
      <rPr>
        <i/>
        <u/>
        <sz val="8"/>
        <color theme="1"/>
        <rFont val="Arial"/>
        <family val="2"/>
        <charset val="238"/>
      </rPr>
      <t>nejsou zahrnuty</t>
    </r>
    <r>
      <rPr>
        <i/>
        <sz val="8"/>
        <color theme="1"/>
        <rFont val="Arial"/>
        <family val="2"/>
        <charset val="238"/>
      </rPr>
      <t xml:space="preserve"> platby, které jsou zpětně propláceny (např. refundace od zdravotních pojišťoven při úhradě naléhavé zdravotní péče v zahraničí nebo zpětné vracení doplatků za léky při překročení ochranného limitu).</t>
    </r>
  </si>
  <si>
    <t>a) mil. Kč</t>
  </si>
  <si>
    <t>v mil. Kč</t>
  </si>
  <si>
    <t>Léky na předpis</t>
  </si>
  <si>
    <t>1 Léčebná péče</t>
  </si>
  <si>
    <t>1.1 Lůžková léčebná péče</t>
  </si>
  <si>
    <t>1.3 Ambulantní léčebná péče</t>
  </si>
  <si>
    <t>1.3.1 Všeobecná ambulantní léčebná péče</t>
  </si>
  <si>
    <t>1.3.2 Stomatologická ambulantní léčebná péče</t>
  </si>
  <si>
    <t>1.3.3 Specializovaná ambulantní léčebná péče</t>
  </si>
  <si>
    <t>1.3.9 Ostatní ambulantní péče</t>
  </si>
  <si>
    <t>2 Rehabilitační péče</t>
  </si>
  <si>
    <t>2.1 Lůžková rehabilitační péče</t>
  </si>
  <si>
    <t>2.3 Ambulantní rehabilitační péče</t>
  </si>
  <si>
    <t>3 Dlouhodobá léčebná péče</t>
  </si>
  <si>
    <t>3.1 Lůžková dlouhodobá zdravotní péče</t>
  </si>
  <si>
    <t>5.1.1 Léky na předpis</t>
  </si>
  <si>
    <t>5.1.2 Volně prodejné léky</t>
  </si>
  <si>
    <t>5.2.1 Brýle a další produkty oční optiky</t>
  </si>
  <si>
    <t xml:space="preserve"> a) mld. Kč</t>
  </si>
  <si>
    <t>2 Soukromé zdroje</t>
  </si>
  <si>
    <t xml:space="preserve">0. Ostatní a jinde nezařazené </t>
  </si>
  <si>
    <r>
      <t>0. Ostatní a jinde nezařazené</t>
    </r>
    <r>
      <rPr>
        <vertAlign val="superscript"/>
        <sz val="8"/>
        <color theme="1"/>
        <rFont val="Arial"/>
        <family val="2"/>
        <charset val="238"/>
      </rPr>
      <t xml:space="preserve"> </t>
    </r>
  </si>
  <si>
    <t>9. Ostatní nebo jinde nezařazené</t>
  </si>
  <si>
    <t>5. Léky a zdravotnické prostředky</t>
  </si>
  <si>
    <t>Domácnosti</t>
  </si>
  <si>
    <t>v tom</t>
  </si>
  <si>
    <t xml:space="preserve"> 1.1 Lůžková </t>
  </si>
  <si>
    <t xml:space="preserve"> 1.2 Denní </t>
  </si>
  <si>
    <t xml:space="preserve"> 1.3 Ambulantní </t>
  </si>
  <si>
    <t xml:space="preserve"> 1.4 Domácí </t>
  </si>
  <si>
    <t xml:space="preserve"> 2.1 Lůžková </t>
  </si>
  <si>
    <t xml:space="preserve"> 2.3 Ambulantní </t>
  </si>
  <si>
    <t>3 Dlouhodobá zdravotní péče</t>
  </si>
  <si>
    <t xml:space="preserve"> 3.1 Lůžková </t>
  </si>
  <si>
    <t xml:space="preserve"> 3.2 Denní </t>
  </si>
  <si>
    <t xml:space="preserve"> 3.4 Domácí </t>
  </si>
  <si>
    <t>4 Doplňkové služby</t>
  </si>
  <si>
    <t xml:space="preserve"> 4.1 Laboratorní služby</t>
  </si>
  <si>
    <t xml:space="preserve"> 4.2 Zobrazovací metody</t>
  </si>
  <si>
    <t xml:space="preserve"> 4.3 Doprava pacientů</t>
  </si>
  <si>
    <t xml:space="preserve"> 5.2 Terapeutické pomůcky</t>
  </si>
  <si>
    <t>6 Preventivní péče</t>
  </si>
  <si>
    <t xml:space="preserve"> 6.1 Informační a poradenské programy</t>
  </si>
  <si>
    <t xml:space="preserve"> 6.2 Imunizační programy</t>
  </si>
  <si>
    <t xml:space="preserve"> 6.3 Programy pro včasné odhalení nemocí</t>
  </si>
  <si>
    <t xml:space="preserve"> 6.4 Programy pro sledování zdravotního stavu</t>
  </si>
  <si>
    <t>7 Správa systému zdravotní péče</t>
  </si>
  <si>
    <t>9 Ostatní zdravotní péče</t>
  </si>
  <si>
    <t>5 Léky a zdravotnické prostředky</t>
  </si>
  <si>
    <t xml:space="preserve"> 5.1 Léky a zdravotnický materiál</t>
  </si>
  <si>
    <t>Lůžková zařízení dlouhodobé péče</t>
  </si>
  <si>
    <t>Zařízení ambulantní péče</t>
  </si>
  <si>
    <t>Poskytovatelé doplňkových služeb</t>
  </si>
  <si>
    <t xml:space="preserve">Státní rozpočet </t>
  </si>
  <si>
    <t>Zdravotní pojišťovny</t>
  </si>
  <si>
    <t>Neziskové organizace</t>
  </si>
  <si>
    <t>1 Nemocnice</t>
  </si>
  <si>
    <t xml:space="preserve"> 1.1 Všeobecné nemocnice</t>
  </si>
  <si>
    <t xml:space="preserve"> 1.2 Psychiatrické nemocnice</t>
  </si>
  <si>
    <t xml:space="preserve"> 1.3 Specializované nemocnice</t>
  </si>
  <si>
    <t>2 Lůžková zařízení dlouhodobé péče</t>
  </si>
  <si>
    <t xml:space="preserve"> 2.1 Zařízení ošetřovatelské dlouhodobé péče</t>
  </si>
  <si>
    <t>2.9 Ostatní lůžková zařízení</t>
  </si>
  <si>
    <t>3 Poskytovatelé ambulantní péče</t>
  </si>
  <si>
    <t xml:space="preserve"> 3.1 Ordinace lékařů</t>
  </si>
  <si>
    <t xml:space="preserve"> 3.2 Ordinace zubních lékařů</t>
  </si>
  <si>
    <t xml:space="preserve"> 3.3 Ostatní poskytovatelé zdravotní péče</t>
  </si>
  <si>
    <t xml:space="preserve"> 3.4 Ambulantní centra</t>
  </si>
  <si>
    <t xml:space="preserve"> 3.5 Poskytovatelé služeb domácí péče</t>
  </si>
  <si>
    <t>4 Poskytovatelé doplňkových služeb</t>
  </si>
  <si>
    <t xml:space="preserve"> 4.1 Doprava pacientů a záchranná služba</t>
  </si>
  <si>
    <t xml:space="preserve"> 4.2 Laboratoře</t>
  </si>
  <si>
    <t xml:space="preserve"> 5 Lékárny a výdejny prostředků zdravotnické techniky</t>
  </si>
  <si>
    <t xml:space="preserve"> 5.1 Lékárny</t>
  </si>
  <si>
    <t xml:space="preserve"> 5.2 Prodejci a dodavatelé zdravotnického zboží a přístrojů</t>
  </si>
  <si>
    <t>6 Poskytovatelé preventivní péče</t>
  </si>
  <si>
    <t xml:space="preserve"> 8.2 Ostatní poskytovatelé zdravotní péče</t>
  </si>
  <si>
    <t>Druh lůžkové péče</t>
  </si>
  <si>
    <t>Léčebná</t>
  </si>
  <si>
    <t>všeobecná</t>
  </si>
  <si>
    <t>specializovaná</t>
  </si>
  <si>
    <t>Druh ambulantní péče</t>
  </si>
  <si>
    <t>Rehabilitační</t>
  </si>
  <si>
    <t>stomatologická</t>
  </si>
  <si>
    <t>Meziroční změna
2019–2020</t>
  </si>
  <si>
    <t>Kč</t>
  </si>
  <si>
    <t>v Kč</t>
  </si>
  <si>
    <t>I.</t>
  </si>
  <si>
    <t>II.</t>
  </si>
  <si>
    <t xml:space="preserve">Novotvary </t>
  </si>
  <si>
    <t>III.</t>
  </si>
  <si>
    <t>IV.</t>
  </si>
  <si>
    <t>V.</t>
  </si>
  <si>
    <t>Poruchy duševní 
a poruchy chování</t>
  </si>
  <si>
    <t>VI.</t>
  </si>
  <si>
    <t xml:space="preserve">Nemoci nervové 
soustavy </t>
  </si>
  <si>
    <t>VII.</t>
  </si>
  <si>
    <t>VIII.</t>
  </si>
  <si>
    <t xml:space="preserve">Nemoci ucha </t>
  </si>
  <si>
    <t>IX.</t>
  </si>
  <si>
    <t xml:space="preserve">Nemoci oběhové 
soustavy </t>
  </si>
  <si>
    <t>X.</t>
  </si>
  <si>
    <t xml:space="preserve">Nemoci dýchací 
soustavy </t>
  </si>
  <si>
    <t>XI.</t>
  </si>
  <si>
    <t xml:space="preserve">Nemoci trávicí 
soustavy </t>
  </si>
  <si>
    <t>XII.</t>
  </si>
  <si>
    <t>XIII.</t>
  </si>
  <si>
    <t>Nemoci svalové, kosterní 
a pojivové tkáně</t>
  </si>
  <si>
    <t>XIV.</t>
  </si>
  <si>
    <t>Nemoci močové 
a pohlavní soustavy</t>
  </si>
  <si>
    <t>XV.</t>
  </si>
  <si>
    <t>XVI.</t>
  </si>
  <si>
    <t>XVII.</t>
  </si>
  <si>
    <t>XVIII.</t>
  </si>
  <si>
    <t>XIX.</t>
  </si>
  <si>
    <t>XX.</t>
  </si>
  <si>
    <t>XXI.</t>
  </si>
  <si>
    <t>pohlaví</t>
  </si>
  <si>
    <t>Věková skupina</t>
  </si>
  <si>
    <t>0–9</t>
  </si>
  <si>
    <t>10–19</t>
  </si>
  <si>
    <t>20–29</t>
  </si>
  <si>
    <t>30–39</t>
  </si>
  <si>
    <t>40–49</t>
  </si>
  <si>
    <t>50–59</t>
  </si>
  <si>
    <t>60–69</t>
  </si>
  <si>
    <t>70–79</t>
  </si>
  <si>
    <t>80+</t>
  </si>
  <si>
    <t>absolutně v dané věkové skupině (mil. Kč)</t>
  </si>
  <si>
    <t>muži</t>
  </si>
  <si>
    <t>ženy</t>
  </si>
  <si>
    <t xml:space="preserve">Poranění, otravy a některé jiné následky vnějších příčin </t>
  </si>
  <si>
    <t>Nemoci krve a krvetvorných orgánů</t>
  </si>
  <si>
    <t>Nemoci endokrinní, výživy a přeměny látek</t>
  </si>
  <si>
    <t>Poruchy duševní a poruchy chování</t>
  </si>
  <si>
    <t xml:space="preserve">Některé infekční a parazitární nemoci </t>
  </si>
  <si>
    <t xml:space="preserve">Nemoci nervové soustavy </t>
  </si>
  <si>
    <t xml:space="preserve">Nemoci oka a očních adnex </t>
  </si>
  <si>
    <t xml:space="preserve">Nemoci oběhové soustavy </t>
  </si>
  <si>
    <t xml:space="preserve">Nemoci dýchací soustavy </t>
  </si>
  <si>
    <t xml:space="preserve">Nemoci trávicí soustavy </t>
  </si>
  <si>
    <t>Nemoci kůže a podkožního vaziva</t>
  </si>
  <si>
    <t>Nemoci svalové, kosterní a pojivové tkáně</t>
  </si>
  <si>
    <t>Nemoci močové a pohlavní soustavy</t>
  </si>
  <si>
    <t xml:space="preserve">Těhotenství, porod a šestinedělí </t>
  </si>
  <si>
    <t>Některé stavy vzniklé v perinatálním období</t>
  </si>
  <si>
    <t>Vrozené vady, deformace a chromozomální abnormality</t>
  </si>
  <si>
    <t>Vnější příčiny nemocnosti a úmrtnosti</t>
  </si>
  <si>
    <t>na 1 obyvatele v dané věkové skupině (Kč)</t>
  </si>
  <si>
    <t xml:space="preserve">mld. Kč </t>
  </si>
  <si>
    <t>Výdaje na dlouhodobou zdravotní péči celkem</t>
  </si>
  <si>
    <t>Podle zdrojů financování</t>
  </si>
  <si>
    <t>Podle typu péče</t>
  </si>
  <si>
    <t>ze zdravotního pojištění</t>
  </si>
  <si>
    <t>domácnosti</t>
  </si>
  <si>
    <t>Peněžité dávky</t>
  </si>
  <si>
    <t>Sociální služby</t>
  </si>
  <si>
    <t>příspěvek na péči</t>
  </si>
  <si>
    <t>příspěvek na mobilitu</t>
  </si>
  <si>
    <t>příspěvek na zvláštní pomůcky</t>
  </si>
  <si>
    <t>chráněné bydlení</t>
  </si>
  <si>
    <t>sociální rehabilitace</t>
  </si>
  <si>
    <t>Výdaje na dlouhodobou sociální péči celkem</t>
  </si>
  <si>
    <t>%</t>
  </si>
  <si>
    <t>získané v nemocnicích</t>
  </si>
  <si>
    <t>získané v lékárnách</t>
  </si>
  <si>
    <t>získané v jiných zařízeních</t>
  </si>
  <si>
    <t>Léky spotřebované přímo ve zdravotnických zařízeních</t>
  </si>
  <si>
    <t>Léky na předpis (získané v lékárnách)</t>
  </si>
  <si>
    <t>Volně prodejné léky (získané v lékárnách)</t>
  </si>
  <si>
    <t>Země</t>
  </si>
  <si>
    <t>Belgie</t>
  </si>
  <si>
    <t>Bulharsko</t>
  </si>
  <si>
    <t>Dánsko</t>
  </si>
  <si>
    <t>Estonsko</t>
  </si>
  <si>
    <t>Finsko</t>
  </si>
  <si>
    <t>Francie</t>
  </si>
  <si>
    <t>Chorvatsko</t>
  </si>
  <si>
    <t>Irsko</t>
  </si>
  <si>
    <t>Itálie</t>
  </si>
  <si>
    <t>Kypr</t>
  </si>
  <si>
    <t>Litva</t>
  </si>
  <si>
    <t>Lotyšsko</t>
  </si>
  <si>
    <t>Lucembursko</t>
  </si>
  <si>
    <t>Maďarsko</t>
  </si>
  <si>
    <t>Německo</t>
  </si>
  <si>
    <t>Nizozemsko</t>
  </si>
  <si>
    <t>Polsko</t>
  </si>
  <si>
    <t>Portugalsko</t>
  </si>
  <si>
    <t>Rakousko</t>
  </si>
  <si>
    <t>Rumunsko</t>
  </si>
  <si>
    <t>Řecko</t>
  </si>
  <si>
    <t>Slovensko</t>
  </si>
  <si>
    <t>Slovinsko</t>
  </si>
  <si>
    <t>Španělsko</t>
  </si>
  <si>
    <t>Švédsko</t>
  </si>
  <si>
    <t>Norsko</t>
  </si>
  <si>
    <t>Švýcarsko</t>
  </si>
  <si>
    <t>Velká Británie</t>
  </si>
  <si>
    <t>mil. EUR</t>
  </si>
  <si>
    <t>Hlavní zdroje financování zdravotní péče</t>
  </si>
  <si>
    <t>Celkem*</t>
  </si>
  <si>
    <t>Veřejné zdroje</t>
  </si>
  <si>
    <t>Veřejné rozpočty</t>
  </si>
  <si>
    <t>Dobrovolné zdravotní pojištění</t>
  </si>
  <si>
    <t>Neziskové instituce</t>
  </si>
  <si>
    <t>EU27 celkem</t>
  </si>
  <si>
    <t xml:space="preserve"> 3.3 Ambulantní </t>
  </si>
  <si>
    <t xml:space="preserve"> 5.3 Ostatní prodejci</t>
  </si>
  <si>
    <t>0 Nerozlišeno</t>
  </si>
  <si>
    <t>2017</t>
  </si>
  <si>
    <t>2018</t>
  </si>
  <si>
    <t>2019</t>
  </si>
  <si>
    <t>2020</t>
  </si>
  <si>
    <t>95+</t>
  </si>
  <si>
    <t>Věk</t>
  </si>
  <si>
    <t>XXII.</t>
  </si>
  <si>
    <t>Kódy pro speciální účely</t>
  </si>
  <si>
    <t>b) v průměru na 1 obyvatele České republiky (v Kč)</t>
  </si>
  <si>
    <t>c) struktura – podíl na výdajích na zdravotní péči celkem (v %; Celkem = 100)</t>
  </si>
  <si>
    <t>Zdroj: ČSÚ 2022, Zdravotnické účty ČR 2017–2020</t>
  </si>
  <si>
    <r>
      <t>poměr k HDP</t>
    </r>
    <r>
      <rPr>
        <i/>
        <vertAlign val="superscript"/>
        <sz val="8"/>
        <color theme="1"/>
        <rFont val="Arial"/>
        <family val="2"/>
        <charset val="238"/>
      </rPr>
      <t xml:space="preserve"> </t>
    </r>
    <r>
      <rPr>
        <i/>
        <sz val="8"/>
        <color theme="1"/>
        <rFont val="Arial"/>
        <family val="2"/>
        <charset val="238"/>
      </rPr>
      <t xml:space="preserve">
(v %)</t>
    </r>
  </si>
  <si>
    <t>na 1 obyvatele 
(v Kč)</t>
  </si>
  <si>
    <t>c) struktura – podíl na celkových veřejných výdajích na zdravotní péči celkem (v %; Celkem = 100)</t>
  </si>
  <si>
    <t>Absolutně – 
v běžných cenách</t>
  </si>
  <si>
    <t>c) struktura – podíl na celkových výdajích zdravotních pojišťoven (v %; celkem = 100)</t>
  </si>
  <si>
    <t xml:space="preserve"> 6.5 Epidemiologický dohled *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</si>
  <si>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Tato kapitola obsahuje příznaky‚ znaky‚ abnormální výsledky klinických nebo jiných vyšetřovacích výkonů a nepřesně určené stavy‚ kde nebyla stanovena diagnóza‚ podle které by je bylo možno zařadit jinde.</t>
    </r>
  </si>
  <si>
    <t>na 1 obyvatele (v Kč)</t>
  </si>
  <si>
    <t>podíl na výdajích na zdravotní péči 
v Česku celkem (v %)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</si>
  <si>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</si>
  <si>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</si>
  <si>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</si>
  <si>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</si>
  <si>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</si>
  <si>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</si>
  <si>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</si>
  <si>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</si>
  <si>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</si>
  <si>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</si>
  <si>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</si>
  <si>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</si>
  <si>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</si>
  <si>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</si>
  <si>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Nemoci 
oběhové soustavy</t>
  </si>
  <si>
    <t>Novotvary</t>
  </si>
  <si>
    <t>Nemoci trávicí soustavy</t>
  </si>
  <si>
    <t>Nemoci svalové a kosterní</t>
  </si>
  <si>
    <t>podíl na HDP (v %)</t>
  </si>
  <si>
    <t>podíl na výdajích na zdravotní péči v Česku celkem (v %)</t>
  </si>
  <si>
    <r>
      <t xml:space="preserve">podíl na celkových </t>
    </r>
    <r>
      <rPr>
        <i/>
        <u/>
        <sz val="8"/>
        <color theme="1"/>
        <rFont val="Arial"/>
        <family val="2"/>
        <charset val="238"/>
      </rPr>
      <t>veřejných</t>
    </r>
    <r>
      <rPr>
        <i/>
        <sz val="8"/>
        <color theme="1"/>
        <rFont val="Arial"/>
        <family val="2"/>
        <charset val="238"/>
      </rPr>
      <t xml:space="preserve"> výdajích na zdravotní péči (v %)</t>
    </r>
  </si>
  <si>
    <t>Absolutně 
– v běžných cenách</t>
  </si>
  <si>
    <t>Změna 
za 4 roky 
2017–2020</t>
  </si>
  <si>
    <t>c) struktura – podíl na celkových výdajích na dlouhodobou zdravotní péči (v %; Celkem = 100)</t>
  </si>
  <si>
    <t>c) struktura – podíl na celkových výdajích na dlouhodobou sociálně-zdravotní péči (v %; Celkem = 100)</t>
  </si>
  <si>
    <t>Zdroj: ČSÚ 2022, Zdravotnické účty ČR 2017-2022</t>
  </si>
  <si>
    <t xml:space="preserve">Celkem v mld. Kč </t>
  </si>
  <si>
    <t>podíl na výdajích domácností
celkem (v %)</t>
  </si>
  <si>
    <t>podíl na výdajích na zdravotní 
péči v Česku celkem (v %)</t>
  </si>
  <si>
    <t xml:space="preserve"> c) struktura – podíl na celkových výdajích na léky</t>
  </si>
  <si>
    <r>
      <t>Tab. 1.1: Celkové výdaje na zdravotní péči v Česku, 2017–2020 –</t>
    </r>
    <r>
      <rPr>
        <b/>
        <sz val="9"/>
        <rFont val="Arial"/>
        <family val="2"/>
        <charset val="238"/>
      </rPr>
      <t xml:space="preserve"> základní ukazatele</t>
    </r>
  </si>
  <si>
    <t>Tab. 1.2: Celkové výdaje na zdravotní péči v Česku podle zdroje financování, 2017–2020</t>
  </si>
  <si>
    <t>Tab. 1.3: Celkové výdaje na zdravotní péči v Česku podle typu poskytovatele, 2017–2020</t>
  </si>
  <si>
    <t>Tab. 1.4: Celkové výdaje na zdravotní péči v Česku podle druhu péče, 2017–2020</t>
  </si>
  <si>
    <r>
      <t>podíl na celkových výdajích na zdravotnictví</t>
    </r>
    <r>
      <rPr>
        <i/>
        <sz val="8"/>
        <color theme="1"/>
        <rFont val="Arial"/>
        <family val="2"/>
        <charset val="238"/>
      </rPr>
      <t>(v %)</t>
    </r>
  </si>
  <si>
    <t>Tab. 2.2: Výdaje zdravotních pojišťoven v Česku podle typu poskytovatele zdravotní péče, 2017–2020</t>
  </si>
  <si>
    <t>Tab. 2.3: Výdaje zdravotních pojišťoven v Česku podle druhu péče, 2017–2020</t>
  </si>
  <si>
    <r>
      <t xml:space="preserve">Celkem </t>
    </r>
    <r>
      <rPr>
        <b/>
        <vertAlign val="superscript"/>
        <sz val="8"/>
        <color theme="1"/>
        <rFont val="Arial"/>
        <family val="2"/>
        <charset val="238"/>
      </rPr>
      <t>1)</t>
    </r>
  </si>
  <si>
    <t xml:space="preserve">Česká republika
</t>
  </si>
  <si>
    <t>Obyvatelstvo celkem</t>
  </si>
  <si>
    <t xml:space="preserve">ČR, kraje
</t>
  </si>
  <si>
    <r>
      <t>poměr k HDP</t>
    </r>
    <r>
      <rPr>
        <i/>
        <sz val="8"/>
        <color theme="1"/>
        <rFont val="Arial"/>
        <family val="2"/>
        <charset val="238"/>
      </rPr>
      <t>(v %)</t>
    </r>
  </si>
  <si>
    <t xml:space="preserve"> na 1 obyvatele (v Kč)</t>
  </si>
  <si>
    <t>Základní poměrové 
ukazatele</t>
  </si>
  <si>
    <t>Tab. 1.8: Veřejné výdaje na zdravotní péči v Česku, 2017–2020 – základní ukazatele</t>
  </si>
  <si>
    <t>Tab. 2.1: Výdaje zdravotních pojištoven v Česku celkem, 2017–2020 – základní ukazatele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</si>
  <si>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Zahrnuje </t>
    </r>
    <r>
      <rPr>
        <b/>
        <sz val="8"/>
        <rFont val="Arial"/>
        <family val="2"/>
        <charset val="238"/>
      </rPr>
      <t>komplexní lázeňskou péči</t>
    </r>
    <r>
      <rPr>
        <sz val="8"/>
        <rFont val="Arial"/>
        <family val="2"/>
        <charset val="238"/>
      </rPr>
      <t xml:space="preserve"> plně hrazenou ze zdravotního pojištění, která navazuje na lůžkovou péči nebo specializovanou ambulantní zdravotní péči. Je zaměřena na doléčení, zabránění vzniku invalidity a nesoběstačnosti či na minimalizaci rozsahu invalidity. Dále zahrnuje </t>
    </r>
    <r>
      <rPr>
        <b/>
        <sz val="8"/>
        <rFont val="Arial"/>
        <family val="2"/>
        <charset val="238"/>
      </rPr>
      <t>příspěvkovou lázeňskou péči</t>
    </r>
    <r>
      <rPr>
        <sz val="8"/>
        <rFont val="Arial"/>
        <family val="2"/>
        <charset val="238"/>
      </rPr>
      <t xml:space="preserve">, která je částečně hrazena ze zdravotního pojištění a je poskytována především pojištěncům s chronickým onemocněním, a to jednou za dva roky, nerozhodne-li revizní lékař jinak. Stravování a ubytování si hradí klient sám. </t>
    </r>
  </si>
  <si>
    <t>Tab. 2.4: Druh lůžkové péče financované v Česku z povinného veřejného zdravotního pojištění, 2017–2020</t>
  </si>
  <si>
    <t>Tab. 2.5: Druh ambulantní péče financované v Česku z povinného veřejného zdravotního pojištění, 2017–2020</t>
  </si>
  <si>
    <t>Tab. 2.6: Průměrné výdaje zdravotních pojišťoven na 1 obyvatele podle druhu péče v Kč, 2017–2020</t>
  </si>
  <si>
    <t>Tab. 2.10: Výdaje zdravotních pojišťoven na vybrané diagnózy podle pohlaví a věkových skupin v roce 2020</t>
  </si>
  <si>
    <t>Tab. 3.1: Přímé platby domácností za zdravotní péči v Česku celkem, 2017–2020 – základní ukazatele</t>
  </si>
  <si>
    <t>Tab. 4.1: Výdaje na dlouhodobou zdravotní péči v Česku, 2017–2020 – základní ukazatele</t>
  </si>
  <si>
    <t xml:space="preserve">Tab. 4.2: Výdaje na dlouhodobou zdravotní péči v Česku podle zdrojů financování a typu péče, 2017–2020 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</si>
  <si>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Jedná se především o </t>
    </r>
    <r>
      <rPr>
        <b/>
        <sz val="8"/>
        <rFont val="Arial"/>
        <family val="2"/>
        <charset val="238"/>
      </rPr>
      <t>odlehčovací služby</t>
    </r>
    <r>
      <rPr>
        <sz val="8"/>
        <rFont val="Arial"/>
        <family val="2"/>
        <charset val="238"/>
      </rPr>
      <t xml:space="preserve"> poskytované osobám se zdravotním postižením a seniorům, o které jinak pečuje osoba blízká v domácnosti, protože jejich situace vyžaduje pomoc jiné osoby. Dále sem patří </t>
    </r>
    <r>
      <rPr>
        <b/>
        <sz val="8"/>
        <rFont val="Arial"/>
        <family val="2"/>
        <charset val="238"/>
      </rPr>
      <t>denní stacionáře</t>
    </r>
    <r>
      <rPr>
        <sz val="8"/>
        <rFont val="Arial"/>
        <family val="2"/>
        <charset val="238"/>
      </rPr>
      <t xml:space="preserve"> poskytující ambulantní služby ve specializovaném zařízení a </t>
    </r>
    <r>
      <rPr>
        <b/>
        <sz val="8"/>
        <rFont val="Arial"/>
        <family val="2"/>
        <charset val="238"/>
      </rPr>
      <t>centra denních služeb</t>
    </r>
    <r>
      <rPr>
        <sz val="8"/>
        <rFont val="Arial"/>
        <family val="2"/>
        <charset val="238"/>
      </rPr>
      <t xml:space="preserve">, směřující k posílení samostatnosti a soběstačnosti osob se zdravotním postižením a seniorů v nepříznivé sociální situaci. 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</si>
  <si>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Zahrnuje služby, které jsou poskytovány pacientům s chronickým popř. nevyléčitelným onemocněním včetně </t>
    </r>
    <r>
      <rPr>
        <b/>
        <sz val="8"/>
        <rFont val="Arial"/>
        <family val="2"/>
        <charset val="238"/>
      </rPr>
      <t>hospicové péče v domácím přirozeném prostředí</t>
    </r>
    <r>
      <rPr>
        <sz val="8"/>
        <rFont val="Arial"/>
        <family val="2"/>
        <charset val="238"/>
      </rPr>
      <t xml:space="preserve">. </t>
    </r>
  </si>
  <si>
    <t>Tab. 4.3: Výdaje na dlouhodobou sociální péči v Česku, 2017–2020 – základní ukazatele</t>
  </si>
  <si>
    <t xml:space="preserve">Tab. 4.4: Druh dlouhodobé sociální péče financované v Česku ze státního rozpočtu, 2017–2020 </t>
  </si>
  <si>
    <t>Tab. 5.1: Výdaje na léky v Česku celkem, 2017–2020 – základní ukazatele</t>
  </si>
  <si>
    <t>Tab. 5.2: Výdaje na léky v Česku podle zdroje financování, 2017–2020 – základní ukazatele</t>
  </si>
  <si>
    <t>Tab. 6.1: Celkové výdaje na zdravotní péči v evropských zemích podle zdroje financování v roce 2019</t>
  </si>
  <si>
    <t>7.2 Správa zdravotních pojišťoven</t>
  </si>
  <si>
    <t>7.1 Státní správa</t>
  </si>
  <si>
    <r>
      <t>9. Zahraniční poskytovatelé</t>
    </r>
    <r>
      <rPr>
        <vertAlign val="superscript"/>
        <sz val="8"/>
        <color theme="1"/>
        <rFont val="Arial"/>
        <family val="2"/>
        <charset val="238"/>
      </rPr>
      <t xml:space="preserve"> 4)</t>
    </r>
  </si>
  <si>
    <t>1.1 Veřejné rozpočty</t>
  </si>
  <si>
    <t>Zdroj financování (HF)</t>
  </si>
  <si>
    <t>Typ poskytovatele zdravotní péče (HP)</t>
  </si>
  <si>
    <t>Druh zdravotní péče (HC)</t>
  </si>
  <si>
    <t>*  Zahrnuje epidemiologický dohled a programy pro kontrolu rizik a nemocí. Jedná se o novou kategorii, která souvisí s pandemií onemocnění covid-19 a zahrnuje výdaje na PCR a antigenní testy.</t>
  </si>
  <si>
    <t>Zdroj financování (HF)
X
Druh péče (HC)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</si>
  <si>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PZT = prostředky zdravotnické techniky</t>
    </r>
  </si>
  <si>
    <r>
      <t xml:space="preserve"> 6.5 Epidemiologický dohled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</si>
  <si>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8"/>
        <color theme="1"/>
        <rFont val="Arial"/>
        <family val="2"/>
        <charset val="238"/>
      </rPr>
      <t xml:space="preserve">2) </t>
    </r>
    <r>
      <rPr>
        <sz val="8"/>
        <color theme="1"/>
        <rFont val="Arial"/>
        <family val="2"/>
        <charset val="238"/>
      </rPr>
      <t xml:space="preserve"> Zahrnuje epidemiologický dohled a programy pro kontrolu rizik a nemocí. Jedná se o novou kategorie, která souvisí s pandemií onemocnění covid-19 a zahrnuje výdaje na PCR a antigenní testy.</t>
    </r>
  </si>
  <si>
    <r>
      <t>Lékárny a výdejny PZT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</si>
  <si>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>Tab. 1.5: Celkové výdaje na zdravotní péči v Česku podle druhu péče a zdroje financování, 2020</t>
  </si>
  <si>
    <t>Tab. 1.6: Celkové výdaje na zdravotní péči v Česku podle typu poskytovatele a druhu péče, 2020</t>
  </si>
  <si>
    <t>9 Zahraniční poskytovatelé</t>
  </si>
  <si>
    <t>Zahraniční poskytovatelé</t>
  </si>
  <si>
    <t>Zdroj financování (HF)
X
Typ poskytovatele (HP)</t>
  </si>
  <si>
    <r>
      <t xml:space="preserve">4. Doplňkové služby </t>
    </r>
    <r>
      <rPr>
        <vertAlign val="superscript"/>
        <sz val="8"/>
        <color theme="1"/>
        <rFont val="Arial"/>
        <family val="2"/>
        <charset val="238"/>
      </rPr>
      <t>1)</t>
    </r>
  </si>
  <si>
    <t>c) struktura – podíl na celkových výdajích na lůžkovou péči financovanou ze zdravotního pojištění (v %; Celkem = 100)</t>
  </si>
  <si>
    <t>c) struktura – podíl na celkových výdajích na ambulantní péči financovanou ze zdravotního pojištění (v %; Celkem = 100)</t>
  </si>
  <si>
    <t>Typ poskytovatele (HP)</t>
  </si>
  <si>
    <t>Tab. 2.8: Výdaje zdravotních pojišťoven na 1 obyvatele podle věku a pohlaví, 2017–2020</t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</si>
  <si>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Do této kapitoly jsou zařazeny nejrůznější </t>
    </r>
    <r>
      <rPr>
        <b/>
        <sz val="8"/>
        <rFont val="Arial"/>
        <family val="2"/>
        <charset val="238"/>
      </rPr>
      <t>zdravotní prohlídky</t>
    </r>
    <r>
      <rPr>
        <sz val="8"/>
        <rFont val="Arial"/>
        <family val="2"/>
        <charset val="238"/>
      </rPr>
      <t xml:space="preserve"> (např. preventivní, zubní, oční nebo gynekologické), hospitalizace novorozenců po porodu, doprovod dítěte při hospitalizaci. Dále sem patří i </t>
    </r>
    <r>
      <rPr>
        <b/>
        <sz val="8"/>
        <rFont val="Arial"/>
        <family val="2"/>
        <charset val="238"/>
      </rPr>
      <t>laboratorní vyšetření, očkování, lékařské pozorování a hodnocení pro podezření na nemoci a patologické stavy</t>
    </r>
    <r>
      <rPr>
        <sz val="8"/>
        <rFont val="Arial"/>
        <family val="2"/>
        <charset val="238"/>
      </rPr>
      <t xml:space="preserve"> (které dále nevykazují potřebu další léčby), </t>
    </r>
    <r>
      <rPr>
        <b/>
        <sz val="8"/>
        <rFont val="Arial"/>
        <family val="2"/>
        <charset val="238"/>
      </rPr>
      <t>následné vyšetření</t>
    </r>
    <r>
      <rPr>
        <sz val="8"/>
        <rFont val="Arial"/>
        <family val="2"/>
        <charset val="238"/>
      </rPr>
      <t xml:space="preserve"> po léčbě zhoubného novotvaru, </t>
    </r>
    <r>
      <rPr>
        <b/>
        <sz val="8"/>
        <rFont val="Arial"/>
        <family val="2"/>
        <charset val="238"/>
      </rPr>
      <t>dárcovství orgánů a tkání</t>
    </r>
    <r>
      <rPr>
        <sz val="8"/>
        <rFont val="Arial"/>
        <family val="2"/>
        <charset val="238"/>
      </rPr>
      <t xml:space="preserve"> atd. </t>
    </r>
  </si>
  <si>
    <t>Tab. 2.9: Výdaje zdravotních pojišťoven podle diagnóz MKN–10 na 1 obyvatele, 
2017–2020</t>
  </si>
  <si>
    <t>Tab. 2.11: Výdaje zdravotních pojišťoven na zdravotní péči na 1 obyvatele v jednotlivých krajích, 2017–2020</t>
  </si>
  <si>
    <t>Tab. 2.12: Výdaje zdravotních pojišťoven na vybrané diagnózy podle krajů na 1 obyvatele, 2017 a 2020</t>
  </si>
  <si>
    <t>Tab. 2.13: Výdaje zdravotních pojišťoven na vybrané diagnózy podle pohlaví a krajů na 1 obyvatele, 2020</t>
  </si>
  <si>
    <t>Tab. 3.2a: Výdaje domácností v Česku na zdravotní péči podle druhu péče, 2017–2020, I. část</t>
  </si>
  <si>
    <t xml:space="preserve">5.2.3 Ortopedické a protetické pomůcky </t>
  </si>
  <si>
    <t>Tab. 3.2b: Výdaje domácností v Česku na zdravotní péči podle druhu péče, 2017–2020, II.část</t>
  </si>
  <si>
    <t>c) struktura – podíl na celkových přímých výdajích domácností na zdravotní péči  (v %; Celkem = 100)</t>
  </si>
  <si>
    <t>b) v průměru na 1 obyvatele</t>
  </si>
  <si>
    <r>
      <t>Celkem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</si>
  <si>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 xml:space="preserve">Česko </t>
    </r>
    <r>
      <rPr>
        <b/>
        <vertAlign val="superscript"/>
        <sz val="8"/>
        <color indexed="8"/>
        <rFont val="Arial"/>
        <family val="2"/>
        <charset val="238"/>
      </rPr>
      <t>2)</t>
    </r>
  </si>
  <si>
    <r>
      <t xml:space="preserve">Malta </t>
    </r>
    <r>
      <rPr>
        <vertAlign val="superscript"/>
        <sz val="8"/>
        <color indexed="8"/>
        <rFont val="Arial"/>
        <family val="2"/>
        <charset val="238"/>
      </rPr>
      <t>3)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</si>
  <si>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Údaje v tabulkách s mezinárodním srovnáním (včetně údajů za ČR) </t>
    </r>
    <r>
      <rPr>
        <b/>
        <sz val="8"/>
        <rFont val="Arial"/>
        <family val="2"/>
        <charset val="238"/>
      </rPr>
      <t xml:space="preserve">nezahrnují </t>
    </r>
    <r>
      <rPr>
        <sz val="8"/>
        <rFont val="Arial"/>
        <family val="2"/>
        <charset val="238"/>
      </rPr>
      <t xml:space="preserve">výdaje na </t>
    </r>
    <r>
      <rPr>
        <b/>
        <sz val="8"/>
        <rFont val="Arial"/>
        <family val="2"/>
        <charset val="238"/>
      </rPr>
      <t>dlouhodobou sociální péči</t>
    </r>
    <r>
      <rPr>
        <sz val="8"/>
        <rFont val="Arial"/>
        <family val="2"/>
        <charset val="238"/>
      </rPr>
      <t xml:space="preserve">. Tyto údaje nejsou pro většinu zemí EU k dispozici. </t>
    </r>
  </si>
  <si>
    <t>Tab. 1.9: Veřejné výdaje na zdravotní péči v Česku podle typu poskytovatele, 2017–2020</t>
  </si>
  <si>
    <t>z veřejných rozpočtů</t>
  </si>
  <si>
    <t xml:space="preserve">1 Veřejné zdroje </t>
  </si>
  <si>
    <t xml:space="preserve">2.1 Dobrovolné zdravotní pojištění </t>
  </si>
  <si>
    <t>2.3 Závodní preventivní péče</t>
  </si>
  <si>
    <t xml:space="preserve">Soukromé zdroje </t>
  </si>
  <si>
    <t>Závodní preventivní
péče</t>
  </si>
  <si>
    <t>Závodní preventivní péče</t>
  </si>
  <si>
    <r>
      <t xml:space="preserve">8. Ostatní organizace </t>
    </r>
    <r>
      <rPr>
        <vertAlign val="superscript"/>
        <sz val="8"/>
        <color theme="1"/>
        <rFont val="Arial"/>
        <family val="2"/>
        <charset val="238"/>
      </rPr>
      <t>3)</t>
    </r>
  </si>
  <si>
    <t>Ostatní organizace</t>
  </si>
  <si>
    <t>Poskytovatelé preventivní péče</t>
  </si>
  <si>
    <t xml:space="preserve">Ostatní a jinde nezařazené </t>
  </si>
  <si>
    <t>8 Ostatní organizace</t>
  </si>
  <si>
    <t>0 Ostatní nebo jinde nezařazené</t>
  </si>
  <si>
    <t xml:space="preserve"> 2.2 Léčebny duševního zdraví a pro osoby ohrožené závislostmi</t>
  </si>
  <si>
    <t>6. Preventivní péče</t>
  </si>
  <si>
    <t>7.3  Soukromé agentury zdravotního pojištění (komerční pojišťovny)</t>
  </si>
  <si>
    <t>Tab. 1.7: Celkové výdaje na zdravotní péči v Česku podle typu poskytovatele a zdroje financování, 2020</t>
  </si>
  <si>
    <t>7. Poskytovatelé správy a financování zdravotnictví</t>
  </si>
  <si>
    <t>Poskytovatelé správy a financování zdravotnictví</t>
  </si>
  <si>
    <t>7 Poskytovatelé správy a financování zdravotnictví</t>
  </si>
  <si>
    <t>5.1 Léky a zdravotnický materiál</t>
  </si>
  <si>
    <t>5.1.3 Ostatní zdravotnický materiál a výrobky</t>
  </si>
  <si>
    <t>5.2 Terapeutické pomůcky</t>
  </si>
  <si>
    <t>5.2.9 Ostatní terapeutické pomůcky</t>
  </si>
  <si>
    <t xml:space="preserve">5.2.9 Ostatní terapeutické pomůcky </t>
  </si>
  <si>
    <t xml:space="preserve"> 3.1 Samostatné ordinace lékařů</t>
  </si>
  <si>
    <t xml:space="preserve"> 3.2 Samostatné ordinace zubních lékařů</t>
  </si>
  <si>
    <t>Zdroj: Eurostat, prosinec 2021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</si>
  <si>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Jedná se o nově revidované výdaje na zdravotní péči v Česku přepočítané příslušným kurzem na EUR. V databázi EST nejsou výdaje za rok 2019 k datu vydání publikace aktualizované.</t>
    </r>
  </si>
  <si>
    <r>
      <rPr>
        <vertAlign val="superscript"/>
        <sz val="8"/>
        <rFont val="Arial"/>
        <family val="2"/>
        <charset val="238"/>
      </rPr>
      <t xml:space="preserve">3) </t>
    </r>
    <r>
      <rPr>
        <sz val="8"/>
        <rFont val="Arial"/>
        <family val="2"/>
        <charset val="238"/>
      </rPr>
      <t>Výdaje za rok 2018, za rok 2019 nejsou k dispozici.</t>
    </r>
  </si>
  <si>
    <r>
      <t xml:space="preserve">5. Lékárny a výdejny PZT 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</si>
  <si>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4. Poskytovatelé doplňkových služeb </t>
    </r>
    <r>
      <rPr>
        <vertAlign val="superscript"/>
        <sz val="8"/>
        <color theme="1"/>
        <rFont val="Arial"/>
        <family val="2"/>
        <charset val="238"/>
      </rPr>
      <t>1)</t>
    </r>
  </si>
  <si>
    <t>Krajské a obecní rozpočty</t>
  </si>
  <si>
    <t>Tab. 1.10: Veřejné výdaje na zdravotní péči v Česku podle druhu péče, 2017–2020</t>
  </si>
  <si>
    <r>
      <t xml:space="preserve">Do </t>
    </r>
    <r>
      <rPr>
        <b/>
        <sz val="8"/>
        <rFont val="Arial"/>
        <family val="2"/>
        <charset val="238"/>
      </rPr>
      <t>celkových výdajů na zdravotní péči</t>
    </r>
    <r>
      <rPr>
        <sz val="8"/>
        <rFont val="Arial"/>
        <family val="2"/>
        <charset val="238"/>
      </rPr>
      <t xml:space="preserve"> jsou v rámci s</t>
    </r>
    <r>
      <rPr>
        <b/>
        <sz val="8"/>
        <rFont val="Arial"/>
        <family val="2"/>
        <charset val="238"/>
      </rPr>
      <t>ystému zdravotnických účtů</t>
    </r>
    <r>
      <rPr>
        <sz val="8"/>
        <rFont val="Arial"/>
        <family val="2"/>
        <charset val="238"/>
      </rPr>
      <t xml:space="preserve"> (SHA – System of Health Accounts) zahrnovány </t>
    </r>
    <r>
      <rPr>
        <b/>
        <sz val="8"/>
        <rFont val="Arial"/>
        <family val="2"/>
        <charset val="238"/>
      </rPr>
      <t>pouze běžné náklady</t>
    </r>
    <r>
      <rPr>
        <sz val="8"/>
        <rFont val="Arial"/>
        <family val="2"/>
        <charset val="238"/>
      </rPr>
      <t>, tj. ze sledovaných výdajů na zdravotní péči podle metodiky SHA 2011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jsou </t>
    </r>
    <r>
      <rPr>
        <b/>
        <sz val="8"/>
        <rFont val="Arial"/>
        <family val="2"/>
        <charset val="238"/>
      </rPr>
      <t>vyloučeny</t>
    </r>
    <r>
      <rPr>
        <sz val="8"/>
        <rFont val="Arial"/>
        <family val="2"/>
        <charset val="238"/>
      </rPr>
      <t xml:space="preserve"> následující položky, které jsou </t>
    </r>
    <r>
      <rPr>
        <b/>
        <sz val="8"/>
        <rFont val="Arial"/>
        <family val="2"/>
        <charset val="238"/>
      </rPr>
      <t>financované přímo ze státního rozpočtu:</t>
    </r>
    <r>
      <rPr>
        <sz val="8"/>
        <rFont val="Arial"/>
        <family val="2"/>
        <charset val="238"/>
      </rPr>
      <t xml:space="preserve"> 
i) výdaje na výstavbu a rekonstrukci zdravotnických zařízení, 
ii) investiční výdaje do nákupu a modernizace přístrojového vybavení, 
iii) výdaje na zdravotnický výzkum a vývoj,
iv) výdaje na vzdělávání zdravotnického personálu. 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</si>
  <si>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Jedná se o poskytovatele dopravních služeb a laboratoře.</t>
    </r>
  </si>
  <si>
    <r>
      <t xml:space="preserve">2) </t>
    </r>
    <r>
      <rPr>
        <sz val="8"/>
        <rFont val="Arial"/>
        <family val="2"/>
        <charset val="238"/>
      </rPr>
      <t>PZT = prostředky zdravotnické techniky.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</si>
  <si>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Organizace, které poskytují zdravotní péči jako sekundární činnost (např. pečovatelská služba, osobní asistence 
a denní stacionáře).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</si>
  <si>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</rPr>
      <t xml:space="preserve"> Zahrnuje laboratorní služby, zobrazovací metody a dopravu pacientů.</t>
    </r>
  </si>
  <si>
    <t xml:space="preserve">Typ poskytovatele (HP)
 X 
Druh péče (HC)
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</si>
  <si>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Zahrnuje finanční prostředky získané v rámci </t>
    </r>
    <r>
      <rPr>
        <b/>
        <sz val="8"/>
        <rFont val="Arial"/>
        <family val="2"/>
        <charset val="238"/>
      </rPr>
      <t xml:space="preserve">povinného zdravotního pojištění </t>
    </r>
    <r>
      <rPr>
        <i/>
        <sz val="8"/>
        <rFont val="Arial"/>
        <family val="2"/>
        <charset val="238"/>
      </rPr>
      <t xml:space="preserve">(podrobněji tabulková část č. 2) </t>
    </r>
    <r>
      <rPr>
        <sz val="8"/>
        <rFont val="Arial"/>
        <family val="2"/>
        <charset val="238"/>
      </rPr>
      <t xml:space="preserve">a dále prostředky z </t>
    </r>
    <r>
      <rPr>
        <b/>
        <sz val="8"/>
        <rFont val="Arial"/>
        <family val="2"/>
        <charset val="238"/>
      </rPr>
      <t>veřejných rozpočtů</t>
    </r>
    <r>
      <rPr>
        <sz val="8"/>
        <rFont val="Arial"/>
        <family val="2"/>
        <charset val="238"/>
      </rPr>
      <t>, které zahrnují jak finanční zdroje získané na zdravotní péči přímo ze</t>
    </r>
    <r>
      <rPr>
        <b/>
        <sz val="8"/>
        <rFont val="Arial"/>
        <family val="2"/>
        <charset val="238"/>
      </rPr>
      <t xml:space="preserve"> státního rozpočtu</t>
    </r>
    <r>
      <rPr>
        <sz val="8"/>
        <rFont val="Arial"/>
        <family val="2"/>
        <charset val="238"/>
      </rPr>
      <t xml:space="preserve">, tak i zdroje </t>
    </r>
    <r>
      <rPr>
        <b/>
        <sz val="8"/>
        <rFont val="Arial"/>
        <family val="2"/>
        <charset val="238"/>
      </rPr>
      <t>místních rozpočtů</t>
    </r>
    <r>
      <rPr>
        <sz val="8"/>
        <rFont val="Arial"/>
        <family val="2"/>
        <charset val="238"/>
      </rPr>
      <t xml:space="preserve">, kam patří především jednotlivé krajské rozpočty. </t>
    </r>
    <r>
      <rPr>
        <i/>
        <u/>
        <sz val="8"/>
        <rFont val="Arial"/>
        <family val="2"/>
        <charset val="238"/>
      </rPr>
      <t xml:space="preserve">Upozornění: </t>
    </r>
    <r>
      <rPr>
        <i/>
        <sz val="8"/>
        <rFont val="Arial"/>
        <family val="2"/>
        <charset val="238"/>
      </rPr>
      <t xml:space="preserve">Dle metodiky systému zdravotnických účtů se zde </t>
    </r>
    <r>
      <rPr>
        <b/>
        <i/>
        <sz val="8"/>
        <rFont val="Arial"/>
        <family val="2"/>
        <charset val="238"/>
      </rPr>
      <t>nezahrnují</t>
    </r>
    <r>
      <rPr>
        <i/>
        <sz val="8"/>
        <rFont val="Arial"/>
        <family val="2"/>
        <charset val="238"/>
      </rPr>
      <t xml:space="preserve">: 
i) výdaje na výstavbu a rekonstrukci zdravotnických zařízení, 
ii) investiční výdaje do modernizace přístrojového vybavení, 
iii) výdaje na zdravotnický výzkum a vývoj, 
iv) výdaje na vzdělávání zdravotnického personálu. 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</si>
  <si>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Organizace, které poskytují zdravotní péči jako sekundární činnost.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</si>
  <si>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Zahrnuje dlouhodobou zdravotní lůžkovou péči </t>
    </r>
    <r>
      <rPr>
        <b/>
        <sz val="8"/>
        <rFont val="Arial"/>
        <family val="2"/>
        <charset val="238"/>
      </rPr>
      <t>v různých typech zdravotnických zařízeních</t>
    </r>
    <r>
      <rPr>
        <sz val="8"/>
        <rFont val="Arial"/>
        <family val="2"/>
        <charset val="238"/>
      </rPr>
      <t xml:space="preserve"> (např. nemocnice, léčebny dlouhodobě nemocných, ostatní specializované léčebny, hospice).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</si>
  <si>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Zahrnuje i výdaje zdravotních pojišťoven na zdravotní péči, které nelze rozdělit podle věku.</t>
    </r>
  </si>
  <si>
    <t>0–4</t>
  </si>
  <si>
    <t>5–9</t>
  </si>
  <si>
    <t>10–14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</si>
  <si>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</si>
  <si>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</si>
  <si>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</si>
  <si>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</si>
  <si>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</si>
  <si>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</si>
  <si>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</si>
  <si>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</si>
  <si>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</si>
  <si>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</si>
  <si>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</si>
  <si>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</si>
  <si>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</si>
  <si>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</si>
  <si>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>85–89</t>
  </si>
  <si>
    <t>90–94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</si>
  <si>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Diagnózy jsou definovány podle jednotlivých kapitol 10. revize Mezinárodní statistické klasifikace nemocí a přidružených zdravotních problémů (dále jen MKN-10). Podrobněji zde: https://www.uzis.cz/index.php?pg=record&amp;id=8277.</t>
    </r>
  </si>
  <si>
    <r>
      <t xml:space="preserve">Faktory ovlivňující zdrav. stav a kontakt se zdrav. Službami </t>
    </r>
    <r>
      <rPr>
        <vertAlign val="superscript"/>
        <sz val="8"/>
        <color theme="1"/>
        <rFont val="Arial"/>
        <family val="2"/>
        <charset val="238"/>
      </rPr>
      <t>3)</t>
    </r>
  </si>
  <si>
    <r>
      <t xml:space="preserve">Příznaky, znaky a abnormální klinické a laboratorní nálezy nezařazené jinde 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</si>
  <si>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Kapitoly MKN-10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</si>
  <si>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 xml:space="preserve">Vybrané 
kapitoly MKN-10 </t>
    </r>
    <r>
      <rPr>
        <b/>
        <vertAlign val="superscript"/>
        <sz val="8"/>
        <color theme="1"/>
        <rFont val="Arial"/>
        <family val="2"/>
        <charset val="238"/>
      </rPr>
      <t>1)</t>
    </r>
  </si>
  <si>
    <t>* Kategorie celkem zahrnuje i výdaje, které není možné rozčlenit podle pohlaví.</t>
  </si>
  <si>
    <t>Celkem *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</si>
  <si>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 xml:space="preserve">Zahrnuje lůžkovou péči </t>
    </r>
    <r>
      <rPr>
        <b/>
        <sz val="8"/>
        <rFont val="Arial"/>
        <family val="2"/>
        <charset val="238"/>
      </rPr>
      <t>v různých typech zdravotnických zařízeních</t>
    </r>
    <r>
      <rPr>
        <sz val="8"/>
        <rFont val="Arial"/>
        <family val="2"/>
        <charset val="238"/>
      </rPr>
      <t xml:space="preserve"> (např. nemocnice, léčebny dlouhodobě nemocných, ostatní specializované léčebny, hospice).</t>
    </r>
  </si>
  <si>
    <r>
      <t xml:space="preserve">denní 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</si>
  <si>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domácí </t>
    </r>
    <r>
      <rPr>
        <vertAlign val="superscript"/>
        <sz val="8"/>
        <color theme="1"/>
        <rFont val="Arial"/>
        <family val="2"/>
        <charset val="238"/>
      </rPr>
      <t>3)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</si>
  <si>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  <charset val="238"/>
      </rPr>
      <t xml:space="preserve"> Následné péče, podpora samostatného bydlení, tísňová péče, tlumočnické, průvodcovské a předčitatelské služby.</t>
    </r>
  </si>
  <si>
    <t>Meziroční změna 
2019–2020</t>
  </si>
  <si>
    <r>
      <t xml:space="preserve">Rehabilitační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</si>
  <si>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 xml:space="preserve">Dlouhodobá zdravotní </t>
    </r>
    <r>
      <rPr>
        <b/>
        <vertAlign val="superscript"/>
        <sz val="8"/>
        <color theme="1"/>
        <rFont val="Arial"/>
        <family val="2"/>
        <charset val="238"/>
      </rPr>
      <t>2)</t>
    </r>
  </si>
  <si>
    <r>
      <t xml:space="preserve">2) </t>
    </r>
    <r>
      <rPr>
        <sz val="8"/>
        <rFont val="Arial"/>
        <family val="2"/>
        <charset val="238"/>
      </rPr>
      <t>PZT = prostředky zdravotnické techniky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</si>
  <si>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Jedná se poskytovatele dopravních služeb a laboratoře.</t>
    </r>
  </si>
  <si>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  <charset val="238"/>
      </rPr>
      <t xml:space="preserve"> Péče poskytnutá v zahraničí rezidentům (například v rámci dovolené, služební cesty, apod.).</t>
    </r>
  </si>
  <si>
    <r>
      <t xml:space="preserve">  lůžková </t>
    </r>
    <r>
      <rPr>
        <vertAlign val="superscript"/>
        <sz val="8"/>
        <color theme="1"/>
        <rFont val="Arial"/>
        <family val="2"/>
        <charset val="238"/>
      </rPr>
      <t>1)</t>
    </r>
  </si>
  <si>
    <r>
      <t xml:space="preserve">ostatní </t>
    </r>
    <r>
      <rPr>
        <vertAlign val="superscript"/>
        <sz val="8"/>
        <color theme="1"/>
        <rFont val="Arial"/>
        <family val="2"/>
        <charset val="238"/>
      </rPr>
      <t>1)</t>
    </r>
  </si>
  <si>
    <t>Výdaje na dlouhodobou sociální 
péči celkem</t>
  </si>
  <si>
    <t>Tab. 2.7: Průměrné výdaje zdravotních pojišťoven na 1 obyvatele podle typu poskytovatele v Kč, 2017–2020</t>
  </si>
  <si>
    <r>
      <rPr>
        <vertAlign val="superscript"/>
        <sz val="8"/>
        <color theme="1"/>
        <rFont val="Arial"/>
        <family val="2"/>
        <charset val="238"/>
      </rPr>
      <t>2)</t>
    </r>
    <r>
      <rPr>
        <sz val="8"/>
        <color theme="1"/>
        <rFont val="Arial"/>
        <family val="2"/>
        <charset val="238"/>
      </rPr>
      <t xml:space="preserve"> Zahrnuje epidemiologický dohled a programy pro kontrolu rizik a nemocí. Jedná se o novou kategorii, která souvisí s pandemií onemocnění covid-19 a zahrnuje výdaje na PCR a antigenní testy.</t>
    </r>
  </si>
  <si>
    <r>
      <t xml:space="preserve"> 6.5. Epidemiologický dohled 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</si>
  <si>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3 Dlouhodobá zdravotní péče 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</si>
  <si>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Zahrnuje i ambulantní dlouhodobou zdravotní péči.</t>
    </r>
  </si>
  <si>
    <t>* Zahrnuje i ambulantní dlouhodobou zdravotní péči a ostatní ambulantní péči jinde nezařazenou.</t>
  </si>
  <si>
    <t>TABULKOVÁ PŘÍLOHA – SEZNAM TABULEK</t>
  </si>
  <si>
    <t>Český statistický úřad 2022, Zdravotnické účty 2017–2020</t>
  </si>
  <si>
    <t xml:space="preserve">1. Souhrnné výsledky zdravotnických účtů </t>
  </si>
  <si>
    <t>Celkové výdaje na zdravotní péči v Česku</t>
  </si>
  <si>
    <t>Tab 1.1</t>
  </si>
  <si>
    <r>
      <t xml:space="preserve">Celkové výdaje na zdravotní péči v Česku, 2017–2020 – </t>
    </r>
    <r>
      <rPr>
        <b/>
        <sz val="9"/>
        <color theme="1"/>
        <rFont val="Arial"/>
        <family val="2"/>
        <charset val="238"/>
      </rPr>
      <t>základní ukazatele</t>
    </r>
  </si>
  <si>
    <t>Celkové výdaje podle zdroje financování, typu poskytovatele a druhu péče</t>
  </si>
  <si>
    <t>Tab 1.2</t>
  </si>
  <si>
    <r>
      <t xml:space="preserve">Celkové výdaje na zdravotní péči v Česku podle </t>
    </r>
    <r>
      <rPr>
        <b/>
        <sz val="9"/>
        <color theme="1"/>
        <rFont val="Arial"/>
        <family val="2"/>
        <charset val="238"/>
      </rPr>
      <t>zdroje financování</t>
    </r>
    <r>
      <rPr>
        <sz val="9"/>
        <color theme="1"/>
        <rFont val="Arial"/>
        <family val="2"/>
        <charset val="238"/>
      </rPr>
      <t>, 2017–2020</t>
    </r>
  </si>
  <si>
    <t>Tab 1.3</t>
  </si>
  <si>
    <r>
      <t xml:space="preserve">Celkové výdaje na zdravotní péči v Česku podle </t>
    </r>
    <r>
      <rPr>
        <b/>
        <sz val="9"/>
        <color theme="1"/>
        <rFont val="Arial"/>
        <family val="2"/>
        <charset val="238"/>
      </rPr>
      <t>typu poskytovatele</t>
    </r>
    <r>
      <rPr>
        <sz val="9"/>
        <color theme="1"/>
        <rFont val="Arial"/>
        <family val="2"/>
        <charset val="238"/>
      </rPr>
      <t>, 2017–2020</t>
    </r>
  </si>
  <si>
    <t>Tab 1.4</t>
  </si>
  <si>
    <r>
      <t xml:space="preserve">Celkové výdaje na zdravotní péči v Česku podle </t>
    </r>
    <r>
      <rPr>
        <b/>
        <sz val="9"/>
        <color theme="1"/>
        <rFont val="Arial"/>
        <family val="2"/>
        <charset val="238"/>
      </rPr>
      <t>druhu péče</t>
    </r>
    <r>
      <rPr>
        <sz val="9"/>
        <color theme="1"/>
        <rFont val="Arial"/>
        <family val="2"/>
        <charset val="238"/>
      </rPr>
      <t>, 2017–2020</t>
    </r>
  </si>
  <si>
    <t>Podrobné údaje za rok 2020 podle zdroje financování, typu poskytovatele a druhu péče</t>
  </si>
  <si>
    <t>Tab 1.5</t>
  </si>
  <si>
    <r>
      <t xml:space="preserve">Celkové výdaje na zdravotní péči v Česku podle </t>
    </r>
    <r>
      <rPr>
        <b/>
        <sz val="9"/>
        <color theme="1"/>
        <rFont val="Arial"/>
        <family val="2"/>
        <charset val="238"/>
      </rPr>
      <t xml:space="preserve">druhu péče a zdroje financování </t>
    </r>
    <r>
      <rPr>
        <sz val="9"/>
        <color theme="1"/>
        <rFont val="Arial"/>
        <family val="2"/>
        <charset val="238"/>
      </rPr>
      <t>v roce 2020</t>
    </r>
  </si>
  <si>
    <t>Tab 1.6</t>
  </si>
  <si>
    <r>
      <t xml:space="preserve">Celkové výdaje na zdravotní péči v Česku podle </t>
    </r>
    <r>
      <rPr>
        <b/>
        <sz val="9"/>
        <color theme="1"/>
        <rFont val="Arial"/>
        <family val="2"/>
        <charset val="238"/>
      </rPr>
      <t>druhu péče a typu poskytovatele</t>
    </r>
    <r>
      <rPr>
        <sz val="9"/>
        <color theme="1"/>
        <rFont val="Arial"/>
        <family val="2"/>
        <charset val="238"/>
      </rPr>
      <t xml:space="preserve"> v roce 2020</t>
    </r>
  </si>
  <si>
    <t>Tab 1.7</t>
  </si>
  <si>
    <r>
      <t xml:space="preserve">Celkové výdaje na zdravotní péči v Česku podle </t>
    </r>
    <r>
      <rPr>
        <b/>
        <sz val="9"/>
        <color theme="1"/>
        <rFont val="Arial"/>
        <family val="2"/>
        <charset val="238"/>
      </rPr>
      <t>typu poskytovatele a zdroje financování</t>
    </r>
    <r>
      <rPr>
        <sz val="9"/>
        <color theme="1"/>
        <rFont val="Arial"/>
        <family val="2"/>
        <charset val="238"/>
      </rPr>
      <t xml:space="preserve"> v roce 2020</t>
    </r>
  </si>
  <si>
    <t xml:space="preserve">Veřejné výdaje na zdravotní péči </t>
  </si>
  <si>
    <t>Tab 1.8</t>
  </si>
  <si>
    <r>
      <t xml:space="preserve">Veřejné výdaje na zdravotní péči v Česku celkem, 2017–2020 – </t>
    </r>
    <r>
      <rPr>
        <b/>
        <sz val="9"/>
        <color theme="1"/>
        <rFont val="Arial"/>
        <family val="2"/>
        <charset val="238"/>
      </rPr>
      <t>základní ukazatele</t>
    </r>
  </si>
  <si>
    <t>Tab 1.9</t>
  </si>
  <si>
    <r>
      <t>Veřejné výdaje na zdravotní péči v Česku podle</t>
    </r>
    <r>
      <rPr>
        <b/>
        <sz val="9"/>
        <color theme="1"/>
        <rFont val="Arial"/>
        <family val="2"/>
        <charset val="238"/>
      </rPr>
      <t xml:space="preserve"> typu poskytovatele</t>
    </r>
    <r>
      <rPr>
        <sz val="9"/>
        <color theme="1"/>
        <rFont val="Arial"/>
        <family val="2"/>
        <charset val="238"/>
      </rPr>
      <t>, 2017–2020</t>
    </r>
  </si>
  <si>
    <t>Tab 1.10</t>
  </si>
  <si>
    <r>
      <t xml:space="preserve">Veřejné výdaje na zdravotní péči v Česku podle </t>
    </r>
    <r>
      <rPr>
        <b/>
        <sz val="9"/>
        <color theme="1"/>
        <rFont val="Arial"/>
        <family val="2"/>
        <charset val="238"/>
      </rPr>
      <t>druhu péče</t>
    </r>
    <r>
      <rPr>
        <sz val="9"/>
        <color theme="1"/>
        <rFont val="Arial"/>
        <family val="2"/>
        <charset val="238"/>
      </rPr>
      <t>, 2017–2020</t>
    </r>
  </si>
  <si>
    <t xml:space="preserve">2. Výdaje zdravotních pojišťoven </t>
  </si>
  <si>
    <t>Výdaje zdravotních pojišťoven v Česku celkem</t>
  </si>
  <si>
    <t>Tab 2.1</t>
  </si>
  <si>
    <r>
      <t xml:space="preserve">Výdaje zdravotních pojištoven v Česku celkem, 2017–2020 – </t>
    </r>
    <r>
      <rPr>
        <b/>
        <sz val="9"/>
        <color theme="1"/>
        <rFont val="Arial"/>
        <family val="2"/>
        <charset val="238"/>
      </rPr>
      <t>základní ukazatele</t>
    </r>
  </si>
  <si>
    <t>Výdaje podle typu poskytovatele a druhu péče</t>
  </si>
  <si>
    <t>Tab 2.2</t>
  </si>
  <si>
    <r>
      <t xml:space="preserve">Výdaje zdravotních pojišťoven v Česku podle </t>
    </r>
    <r>
      <rPr>
        <b/>
        <sz val="9"/>
        <color theme="1"/>
        <rFont val="Arial"/>
        <family val="2"/>
        <charset val="238"/>
      </rPr>
      <t>typu poskytovatele</t>
    </r>
    <r>
      <rPr>
        <sz val="9"/>
        <color theme="1"/>
        <rFont val="Arial"/>
        <family val="2"/>
        <charset val="238"/>
      </rPr>
      <t xml:space="preserve"> zdravotní péče, 2017–2020</t>
    </r>
  </si>
  <si>
    <t>Tab 2.3</t>
  </si>
  <si>
    <r>
      <t xml:space="preserve">Výdaje zdravotních pojišťoven v Česku podle </t>
    </r>
    <r>
      <rPr>
        <b/>
        <sz val="9"/>
        <color theme="1"/>
        <rFont val="Arial"/>
        <family val="2"/>
        <charset val="238"/>
      </rPr>
      <t>druhu péče</t>
    </r>
    <r>
      <rPr>
        <sz val="9"/>
        <color theme="1"/>
        <rFont val="Arial"/>
        <family val="2"/>
        <charset val="238"/>
      </rPr>
      <t>, 2017–2020</t>
    </r>
  </si>
  <si>
    <t>Výdaje na lůžkovou a ambulantní péči</t>
  </si>
  <si>
    <t>Tab 2.4</t>
  </si>
  <si>
    <r>
      <rPr>
        <b/>
        <sz val="9"/>
        <color theme="1"/>
        <rFont val="Arial"/>
        <family val="2"/>
        <charset val="238"/>
      </rPr>
      <t>Druh lůžkové péče</t>
    </r>
    <r>
      <rPr>
        <sz val="9"/>
        <color theme="1"/>
        <rFont val="Arial"/>
        <family val="2"/>
        <charset val="238"/>
      </rPr>
      <t xml:space="preserve"> financované v Česku z povinného veřejného zdravotního pojištění, 2017–2020</t>
    </r>
  </si>
  <si>
    <t>Tab 2.5</t>
  </si>
  <si>
    <r>
      <rPr>
        <b/>
        <sz val="9"/>
        <color theme="1"/>
        <rFont val="Arial"/>
        <family val="2"/>
        <charset val="238"/>
      </rPr>
      <t>Druh ambulantní péče</t>
    </r>
    <r>
      <rPr>
        <sz val="9"/>
        <color theme="1"/>
        <rFont val="Arial"/>
        <family val="2"/>
        <charset val="238"/>
      </rPr>
      <t xml:space="preserve"> financované v Česku z povinného veřejného zdravotního pojištění, 2017–2020</t>
    </r>
  </si>
  <si>
    <t>Výdaje na 1 pojištěnce podle druhu péče, typu poskytovatele a diagnóz</t>
  </si>
  <si>
    <t>Tab 2.6</t>
  </si>
  <si>
    <r>
      <rPr>
        <b/>
        <sz val="9"/>
        <color theme="1"/>
        <rFont val="Arial"/>
        <family val="2"/>
        <charset val="238"/>
      </rPr>
      <t>Průměrné výdaje</t>
    </r>
    <r>
      <rPr>
        <sz val="9"/>
        <color theme="1"/>
        <rFont val="Arial"/>
        <family val="2"/>
        <charset val="238"/>
      </rPr>
      <t xml:space="preserve"> zdravotních pojišťoven </t>
    </r>
    <r>
      <rPr>
        <b/>
        <sz val="9"/>
        <color theme="1"/>
        <rFont val="Arial"/>
        <family val="2"/>
        <charset val="238"/>
      </rPr>
      <t>na 1 obyvatele</t>
    </r>
    <r>
      <rPr>
        <sz val="9"/>
        <color theme="1"/>
        <rFont val="Arial"/>
        <family val="2"/>
        <charset val="238"/>
      </rPr>
      <t xml:space="preserve"> podle </t>
    </r>
    <r>
      <rPr>
        <b/>
        <sz val="9"/>
        <color theme="1"/>
        <rFont val="Arial"/>
        <family val="2"/>
        <charset val="238"/>
      </rPr>
      <t>druhu péče</t>
    </r>
    <r>
      <rPr>
        <sz val="9"/>
        <color theme="1"/>
        <rFont val="Arial"/>
        <family val="2"/>
        <charset val="238"/>
      </rPr>
      <t xml:space="preserve">, 2017–2020 </t>
    </r>
  </si>
  <si>
    <t>Tab 2.7</t>
  </si>
  <si>
    <r>
      <rPr>
        <b/>
        <sz val="9"/>
        <color theme="1"/>
        <rFont val="Arial"/>
        <family val="2"/>
        <charset val="238"/>
      </rPr>
      <t>Průměrné výdaje</t>
    </r>
    <r>
      <rPr>
        <sz val="9"/>
        <color theme="1"/>
        <rFont val="Arial"/>
        <family val="2"/>
        <charset val="238"/>
      </rPr>
      <t xml:space="preserve"> zdravotních pojišťoven </t>
    </r>
    <r>
      <rPr>
        <b/>
        <sz val="9"/>
        <color theme="1"/>
        <rFont val="Arial"/>
        <family val="2"/>
        <charset val="238"/>
      </rPr>
      <t>na 1 obyvatele</t>
    </r>
    <r>
      <rPr>
        <sz val="9"/>
        <color theme="1"/>
        <rFont val="Arial"/>
        <family val="2"/>
        <charset val="238"/>
      </rPr>
      <t xml:space="preserve"> podle </t>
    </r>
    <r>
      <rPr>
        <b/>
        <sz val="9"/>
        <color theme="1"/>
        <rFont val="Arial"/>
        <family val="2"/>
        <charset val="238"/>
      </rPr>
      <t>typu poskytovatele</t>
    </r>
    <r>
      <rPr>
        <sz val="9"/>
        <color theme="1"/>
        <rFont val="Arial"/>
        <family val="2"/>
        <charset val="238"/>
      </rPr>
      <t xml:space="preserve">, 2017–2020 </t>
    </r>
  </si>
  <si>
    <t>Tab 2.8</t>
  </si>
  <si>
    <r>
      <t xml:space="preserve">Výdaje zdravotních pojišťoven na </t>
    </r>
    <r>
      <rPr>
        <b/>
        <sz val="9"/>
        <color theme="1"/>
        <rFont val="Arial"/>
        <family val="2"/>
        <charset val="238"/>
      </rPr>
      <t>1 obyvatele</t>
    </r>
    <r>
      <rPr>
        <sz val="9"/>
        <color theme="1"/>
        <rFont val="Arial"/>
        <family val="2"/>
        <charset val="238"/>
      </rPr>
      <t xml:space="preserve"> podle </t>
    </r>
    <r>
      <rPr>
        <b/>
        <sz val="9"/>
        <color theme="1"/>
        <rFont val="Arial"/>
        <family val="2"/>
        <charset val="238"/>
      </rPr>
      <t>věku a pohlaví</t>
    </r>
    <r>
      <rPr>
        <sz val="9"/>
        <color theme="1"/>
        <rFont val="Arial"/>
        <family val="2"/>
        <charset val="238"/>
      </rPr>
      <t>, 2017–2020</t>
    </r>
  </si>
  <si>
    <t>Tab 2.9</t>
  </si>
  <si>
    <t>Výdaje zdravotních pojišťoven podle diagnóz MKN–10 na 1 obyvatele, 
2017–2020</t>
  </si>
  <si>
    <t>Tab 2.10</t>
  </si>
  <si>
    <r>
      <t xml:space="preserve">Výdaje zdravotních pojišťoven na </t>
    </r>
    <r>
      <rPr>
        <b/>
        <sz val="9"/>
        <color theme="1"/>
        <rFont val="Arial"/>
        <family val="2"/>
        <charset val="238"/>
      </rPr>
      <t>vybrané diagnózy</t>
    </r>
    <r>
      <rPr>
        <sz val="9"/>
        <color theme="1"/>
        <rFont val="Arial"/>
        <family val="2"/>
        <charset val="238"/>
      </rPr>
      <t xml:space="preserve"> podle pohlaví a věkových skupin v roce 2020</t>
    </r>
  </si>
  <si>
    <t>Výdaje na 1 pojištěnce v jednotlivých krajích Česka</t>
  </si>
  <si>
    <t>Tab 2.11</t>
  </si>
  <si>
    <r>
      <t xml:space="preserve">Výdaje zdravotních pojišťoven na zdravotní péči na </t>
    </r>
    <r>
      <rPr>
        <b/>
        <sz val="9"/>
        <color theme="1"/>
        <rFont val="Arial"/>
        <family val="2"/>
        <charset val="238"/>
      </rPr>
      <t>1 obyvatele v jednotlivých krajích</t>
    </r>
    <r>
      <rPr>
        <sz val="9"/>
        <color theme="1"/>
        <rFont val="Arial"/>
        <family val="2"/>
        <charset val="238"/>
      </rPr>
      <t>, 2017–2020</t>
    </r>
  </si>
  <si>
    <t>Tab 2.12</t>
  </si>
  <si>
    <r>
      <t xml:space="preserve">Výdaje zdravotních pojišťoven na </t>
    </r>
    <r>
      <rPr>
        <b/>
        <sz val="9"/>
        <color theme="1"/>
        <rFont val="Arial"/>
        <family val="2"/>
        <charset val="238"/>
      </rPr>
      <t>vybrané diagnózy podle krajů na 1 obyvatele</t>
    </r>
    <r>
      <rPr>
        <sz val="9"/>
        <color theme="1"/>
        <rFont val="Arial"/>
        <family val="2"/>
        <charset val="238"/>
      </rPr>
      <t>, 2017 a 2020</t>
    </r>
  </si>
  <si>
    <t>Tab 2.13</t>
  </si>
  <si>
    <r>
      <t xml:space="preserve">Výdaje zdravotních pojišťoven na </t>
    </r>
    <r>
      <rPr>
        <b/>
        <sz val="9"/>
        <color theme="1"/>
        <rFont val="Arial"/>
        <family val="2"/>
        <charset val="238"/>
      </rPr>
      <t>vybrané diagnózy podle pohlaví a krajů na 1 obyvatele</t>
    </r>
    <r>
      <rPr>
        <sz val="9"/>
        <color theme="1"/>
        <rFont val="Arial"/>
        <family val="2"/>
        <charset val="238"/>
      </rPr>
      <t>, 2020</t>
    </r>
  </si>
  <si>
    <t>3. Výdaje domácností na zdravotní péči v Česku</t>
  </si>
  <si>
    <t>Tab 3.1</t>
  </si>
  <si>
    <r>
      <t xml:space="preserve">Přímé platby domácností za zdravotní péči v Česku celkem, 2017–2020 – </t>
    </r>
    <r>
      <rPr>
        <b/>
        <sz val="9"/>
        <color theme="1"/>
        <rFont val="Arial"/>
        <family val="2"/>
        <charset val="238"/>
      </rPr>
      <t>základní ukazatele</t>
    </r>
  </si>
  <si>
    <t>Tab 3.2a</t>
  </si>
  <si>
    <r>
      <t xml:space="preserve">Výdaje domácností v Česku na zdravotní péči </t>
    </r>
    <r>
      <rPr>
        <b/>
        <sz val="9"/>
        <color theme="1"/>
        <rFont val="Arial"/>
        <family val="2"/>
        <charset val="238"/>
      </rPr>
      <t>podle druhu péče</t>
    </r>
    <r>
      <rPr>
        <sz val="9"/>
        <color theme="1"/>
        <rFont val="Arial"/>
        <family val="2"/>
        <charset val="238"/>
      </rPr>
      <t>, 2017–2020, I. část</t>
    </r>
  </si>
  <si>
    <t>Tab 3.2b</t>
  </si>
  <si>
    <r>
      <t xml:space="preserve">Výdaje domácností v Česku na zdravotní péči </t>
    </r>
    <r>
      <rPr>
        <b/>
        <sz val="9"/>
        <color theme="1"/>
        <rFont val="Arial"/>
        <family val="2"/>
        <charset val="238"/>
      </rPr>
      <t>podle druhu péče</t>
    </r>
    <r>
      <rPr>
        <sz val="9"/>
        <color theme="1"/>
        <rFont val="Arial"/>
        <family val="2"/>
        <charset val="238"/>
      </rPr>
      <t>, 2017–2020, II.část</t>
    </r>
  </si>
  <si>
    <t>4. Výdaje na dlouhodobou péči v Česku</t>
  </si>
  <si>
    <t>Výdaje na dlouhodobou péči v Česku celkem</t>
  </si>
  <si>
    <t>Tab 4.1</t>
  </si>
  <si>
    <r>
      <t xml:space="preserve">Výdaje na </t>
    </r>
    <r>
      <rPr>
        <b/>
        <sz val="9"/>
        <color theme="1"/>
        <rFont val="Arial"/>
        <family val="2"/>
        <charset val="238"/>
      </rPr>
      <t>dlouhodobou zdravotní</t>
    </r>
    <r>
      <rPr>
        <sz val="9"/>
        <color theme="1"/>
        <rFont val="Arial"/>
        <family val="2"/>
        <charset val="238"/>
      </rPr>
      <t xml:space="preserve"> péči v Česku celkem, 2017–2020 – </t>
    </r>
    <r>
      <rPr>
        <b/>
        <sz val="9"/>
        <color theme="1"/>
        <rFont val="Arial"/>
        <family val="2"/>
        <charset val="238"/>
      </rPr>
      <t>základní ukazatele</t>
    </r>
  </si>
  <si>
    <t>Tab 4.2</t>
  </si>
  <si>
    <r>
      <t xml:space="preserve">Výdaje na </t>
    </r>
    <r>
      <rPr>
        <b/>
        <sz val="9"/>
        <color theme="1"/>
        <rFont val="Arial"/>
        <family val="2"/>
        <charset val="238"/>
      </rPr>
      <t>dlouhodobou zdravotn</t>
    </r>
    <r>
      <rPr>
        <sz val="9"/>
        <color theme="1"/>
        <rFont val="Arial"/>
        <family val="2"/>
        <charset val="238"/>
      </rPr>
      <t>í péči v Česku podle</t>
    </r>
    <r>
      <rPr>
        <b/>
        <sz val="9"/>
        <color theme="1"/>
        <rFont val="Arial"/>
        <family val="2"/>
        <charset val="238"/>
      </rPr>
      <t xml:space="preserve"> zdrojů financování a typu péče</t>
    </r>
    <r>
      <rPr>
        <sz val="9"/>
        <color theme="1"/>
        <rFont val="Arial"/>
        <family val="2"/>
        <charset val="238"/>
      </rPr>
      <t xml:space="preserve">, 2017–2020 </t>
    </r>
  </si>
  <si>
    <t>Tab 4.3</t>
  </si>
  <si>
    <r>
      <t xml:space="preserve">Výdaje na </t>
    </r>
    <r>
      <rPr>
        <b/>
        <sz val="9"/>
        <color theme="1"/>
        <rFont val="Arial"/>
        <family val="2"/>
        <charset val="238"/>
      </rPr>
      <t>dlouhodobou sociální</t>
    </r>
    <r>
      <rPr>
        <sz val="9"/>
        <color theme="1"/>
        <rFont val="Arial"/>
        <family val="2"/>
        <charset val="238"/>
      </rPr>
      <t xml:space="preserve"> péči v Česku, 2017–2020 – </t>
    </r>
    <r>
      <rPr>
        <b/>
        <sz val="9"/>
        <color theme="1"/>
        <rFont val="Arial"/>
        <family val="2"/>
        <charset val="238"/>
      </rPr>
      <t>základní ukazatele</t>
    </r>
  </si>
  <si>
    <t>Tab 4.4</t>
  </si>
  <si>
    <r>
      <t xml:space="preserve">Druh </t>
    </r>
    <r>
      <rPr>
        <b/>
        <sz val="9"/>
        <color theme="1"/>
        <rFont val="Arial"/>
        <family val="2"/>
        <charset val="238"/>
      </rPr>
      <t xml:space="preserve">dlouhodobé sociální </t>
    </r>
    <r>
      <rPr>
        <sz val="9"/>
        <color theme="1"/>
        <rFont val="Arial"/>
        <family val="2"/>
        <charset val="238"/>
      </rPr>
      <t xml:space="preserve">péče financované v Česku </t>
    </r>
    <r>
      <rPr>
        <b/>
        <sz val="9"/>
        <color theme="1"/>
        <rFont val="Arial"/>
        <family val="2"/>
        <charset val="238"/>
      </rPr>
      <t>ze státního rozpočtu</t>
    </r>
    <r>
      <rPr>
        <sz val="9"/>
        <color theme="1"/>
        <rFont val="Arial"/>
        <family val="2"/>
        <charset val="238"/>
      </rPr>
      <t xml:space="preserve">, 2017–2020 </t>
    </r>
  </si>
  <si>
    <t>5. Výdaje na léky v Česku</t>
  </si>
  <si>
    <t>Tab 5.1</t>
  </si>
  <si>
    <r>
      <t>Výdaje na léky v Česku celkem, 2017–2020 –</t>
    </r>
    <r>
      <rPr>
        <b/>
        <sz val="9"/>
        <color theme="1"/>
        <rFont val="Arial"/>
        <family val="2"/>
        <charset val="238"/>
      </rPr>
      <t xml:space="preserve"> základní ukazatele</t>
    </r>
  </si>
  <si>
    <t>Tab 5.2</t>
  </si>
  <si>
    <r>
      <t xml:space="preserve">Výdaje na léky v Česku podle </t>
    </r>
    <r>
      <rPr>
        <b/>
        <sz val="9"/>
        <color theme="1"/>
        <rFont val="Arial"/>
        <family val="2"/>
        <charset val="238"/>
      </rPr>
      <t>zdroje financování</t>
    </r>
    <r>
      <rPr>
        <sz val="9"/>
        <color theme="1"/>
        <rFont val="Arial"/>
        <family val="2"/>
        <charset val="238"/>
      </rPr>
      <t>, 2017–2020</t>
    </r>
  </si>
  <si>
    <t>6. Mezinárodní srovnání</t>
  </si>
  <si>
    <t>Tab 6.1</t>
  </si>
  <si>
    <r>
      <t xml:space="preserve">Celkové výdaje na zdravotní péči v evropských zemích podle </t>
    </r>
    <r>
      <rPr>
        <b/>
        <sz val="9"/>
        <color theme="1"/>
        <rFont val="Arial"/>
        <family val="2"/>
        <charset val="238"/>
      </rPr>
      <t>zdroje financování</t>
    </r>
    <r>
      <rPr>
        <sz val="9"/>
        <color theme="1"/>
        <rFont val="Arial"/>
        <family val="2"/>
        <charset val="238"/>
      </rPr>
      <t xml:space="preserve"> v roce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</si>
</sst>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0.0"/>
    <numFmt numFmtId="166" formatCode="0.0%"/>
    <numFmt numFmtId="167" formatCode="#,##0_ ;\-#,##0\ "/>
    <numFmt numFmtId="168" formatCode="#,##0.00000"/>
    <numFmt numFmtId="169" formatCode="#,##0.0_ ;\-#,##0.0\ "/>
  </numFmts>
  <fonts count="7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name val="Arial"/>
      <family val="2"/>
      <charset val="238"/>
    </font>
    <font>
      <i/>
      <sz val="8"/>
      <color theme="1"/>
      <name val="Arial"/>
      <family val="2"/>
    </font>
    <font>
      <vertAlign val="superscript"/>
      <sz val="8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</font>
    <font>
      <b/>
      <sz val="10"/>
      <color theme="1"/>
      <name val="Arial"/>
      <family val="2"/>
      <charset val="238"/>
    </font>
    <font>
      <b/>
      <sz val="11"/>
      <color rgb="FFFF5050"/>
      <name val="Arial"/>
      <family val="2"/>
      <charset val="238"/>
    </font>
    <font>
      <b/>
      <i/>
      <sz val="9"/>
      <color rgb="FFFF5050"/>
      <name val="Arial"/>
      <family val="2"/>
      <charset val="238"/>
    </font>
    <font>
      <b/>
      <sz val="12"/>
      <color rgb="FFFF505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u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u/>
      <sz val="8"/>
      <color theme="1"/>
      <name val="Arial"/>
      <family val="2"/>
      <charset val="238"/>
    </font>
    <font>
      <sz val="11"/>
      <color rgb="FFFF0000"/>
      <name val="Calibri"/>
      <family val="2"/>
      <scheme val="minor"/>
    </font>
    <font>
      <sz val="11"/>
      <name val="Arial"/>
      <family val="2"/>
      <charset val="238"/>
    </font>
    <font>
      <u/>
      <sz val="8"/>
      <color theme="10"/>
      <name val="Arial"/>
      <family val="2"/>
      <charset val="238"/>
    </font>
    <font>
      <b/>
      <sz val="11"/>
      <color theme="5" tint="-0.249977111117893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scheme val="minor"/>
    </font>
    <font>
      <b/>
      <sz val="8"/>
      <name val="Arial"/>
      <family val="2"/>
    </font>
    <font>
      <i/>
      <sz val="8"/>
      <name val="Arial"/>
      <family val="2"/>
    </font>
    <font>
      <u/>
      <sz val="8"/>
      <color theme="10"/>
      <name val="Arial"/>
      <family val="2"/>
    </font>
    <font>
      <sz val="8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u/>
      <sz val="9"/>
      <color theme="10"/>
      <name val="Arial"/>
      <family val="2"/>
    </font>
    <font>
      <vertAlign val="superscript"/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12"/>
      <color rgb="FFC00000"/>
      <name val="Arial"/>
      <family val="2"/>
      <charset val="238"/>
    </font>
    <font>
      <b/>
      <i/>
      <sz val="10"/>
      <color rgb="FFC00000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sz val="9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F3F3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</fills>
  <borders count="208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/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dashed">
        <color auto="1"/>
      </left>
      <right/>
      <top style="medium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auto="1"/>
      </bottom>
      <diagonal/>
    </border>
    <border>
      <left/>
      <right/>
      <top style="medium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dotted">
        <color indexed="64"/>
      </left>
      <right/>
      <top style="medium">
        <color auto="1"/>
      </top>
      <bottom style="dashed">
        <color auto="1"/>
      </bottom>
      <diagonal/>
    </border>
    <border>
      <left/>
      <right style="dashed">
        <color auto="1"/>
      </right>
      <top style="medium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otted">
        <color indexed="64"/>
      </right>
      <top style="medium">
        <color auto="1"/>
      </top>
      <bottom style="dashed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dotted">
        <color indexed="64"/>
      </left>
      <right/>
      <top style="medium">
        <color auto="1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 style="medium">
        <color indexed="64"/>
      </left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dashed">
        <color auto="1"/>
      </right>
      <top/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indexed="64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thin">
        <color indexed="64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 style="thin">
        <color auto="1"/>
      </right>
      <top style="medium">
        <color auto="1"/>
      </top>
      <bottom/>
      <diagonal/>
    </border>
    <border>
      <left style="dashed">
        <color auto="1"/>
      </left>
      <right style="thin">
        <color auto="1"/>
      </right>
      <top/>
      <bottom style="medium">
        <color auto="1"/>
      </bottom>
      <diagonal/>
    </border>
    <border>
      <left style="dashed">
        <color auto="1"/>
      </left>
      <right style="thin">
        <color auto="1"/>
      </right>
      <top/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dashed">
        <color auto="1"/>
      </left>
      <right style="medium">
        <color auto="1"/>
      </right>
      <top/>
      <bottom/>
      <diagonal/>
    </border>
    <border>
      <left style="dashed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ashed">
        <color auto="1"/>
      </right>
      <top style="thin">
        <color indexed="64"/>
      </top>
      <bottom/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dashed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dashed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medium">
        <color auto="1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medium">
        <color auto="1"/>
      </top>
      <bottom style="hair">
        <color indexed="64"/>
      </bottom>
      <diagonal/>
    </border>
    <border>
      <left style="hair">
        <color auto="1"/>
      </left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auto="1"/>
      </top>
      <bottom style="thin">
        <color indexed="64"/>
      </bottom>
      <diagonal/>
    </border>
    <border>
      <left style="hair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auto="1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auto="1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indexed="64"/>
      </top>
      <bottom style="medium">
        <color auto="1"/>
      </bottom>
      <diagonal/>
    </border>
    <border>
      <left style="dashed">
        <color indexed="64"/>
      </left>
      <right/>
      <top style="medium">
        <color auto="1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dashed">
        <color auto="1"/>
      </right>
      <top style="medium">
        <color indexed="64"/>
      </top>
      <bottom/>
      <diagonal/>
    </border>
    <border>
      <left style="dashed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dashed">
        <color indexed="64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indexed="64"/>
      </bottom>
      <diagonal/>
    </border>
    <border>
      <left style="dashed">
        <color auto="1"/>
      </left>
      <right style="thin">
        <color indexed="64"/>
      </right>
      <top style="medium">
        <color auto="1"/>
      </top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ashed">
        <color auto="1"/>
      </left>
      <right style="dashed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indexed="64"/>
      </bottom>
      <diagonal/>
    </border>
    <border>
      <left style="dashed">
        <color auto="1"/>
      </left>
      <right style="thin">
        <color indexed="64"/>
      </right>
      <top/>
      <bottom style="dashed">
        <color indexed="64"/>
      </bottom>
      <diagonal/>
    </border>
    <border>
      <left style="thin">
        <color auto="1"/>
      </left>
      <right/>
      <top style="dashed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ashed">
        <color indexed="64"/>
      </top>
      <bottom style="medium">
        <color indexed="64"/>
      </bottom>
      <diagonal/>
    </border>
    <border>
      <left style="dashed">
        <color auto="1"/>
      </left>
      <right style="dashed">
        <color auto="1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32">
    <xf numFmtId="0" fontId="0" fillId="0" borderId="0"/>
    <xf numFmtId="0" fontId="11" fillId="0" borderId="0"/>
    <xf numFmtId="0" fontId="15" fillId="0" borderId="0" applyNumberFormat="0" applyFill="0" applyBorder="0" applyAlignment="0" applyProtection="0"/>
    <xf numFmtId="0" fontId="18" fillId="0" borderId="0"/>
    <xf numFmtId="0" fontId="23" fillId="0" borderId="0" applyBorder="0" applyProtection="0"/>
    <xf numFmtId="9" fontId="11" fillId="0" borderId="0" applyFont="0" applyFill="0" applyBorder="0" applyAlignment="0" applyProtection="0"/>
    <xf numFmtId="0" fontId="32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0" fontId="18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23" fillId="0" borderId="0"/>
    <xf numFmtId="0" fontId="18" fillId="0" borderId="0"/>
    <xf numFmtId="0" fontId="7" fillId="0" borderId="0"/>
    <xf numFmtId="0" fontId="23" fillId="0" borderId="0"/>
    <xf numFmtId="0" fontId="7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9" fontId="32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1326">
    <xf numFmtId="0" fontId="0" fillId="0" borderId="0" xfId="0"/>
    <xf numFmtId="0" fontId="14" fillId="0" borderId="0" xfId="1" applyFont="1"/>
    <xf numFmtId="0" fontId="11" fillId="0" borderId="0" xfId="1"/>
    <xf numFmtId="0" fontId="16" fillId="0" borderId="0" xfId="2" applyFont="1" applyAlignment="1"/>
    <xf numFmtId="0" fontId="17" fillId="0" borderId="0" xfId="1" applyFont="1" applyFill="1" applyBorder="1"/>
    <xf numFmtId="164" fontId="19" fillId="0" borderId="19" xfId="3" applyNumberFormat="1" applyFont="1" applyFill="1" applyBorder="1" applyAlignment="1">
      <alignment horizontal="right" indent="1"/>
    </xf>
    <xf numFmtId="164" fontId="19" fillId="0" borderId="20" xfId="3" applyNumberFormat="1" applyFont="1" applyFill="1" applyBorder="1" applyAlignment="1">
      <alignment horizontal="right" indent="1"/>
    </xf>
    <xf numFmtId="165" fontId="19" fillId="0" borderId="0" xfId="1" applyNumberFormat="1" applyFont="1" applyBorder="1" applyAlignment="1">
      <alignment horizontal="left"/>
    </xf>
    <xf numFmtId="0" fontId="14" fillId="0" borderId="0" xfId="0" applyFont="1"/>
    <xf numFmtId="0" fontId="0" fillId="0" borderId="0" xfId="0" applyFill="1"/>
    <xf numFmtId="165" fontId="19" fillId="0" borderId="0" xfId="0" applyNumberFormat="1" applyFont="1" applyBorder="1" applyAlignment="1">
      <alignment horizontal="right"/>
    </xf>
    <xf numFmtId="165" fontId="19" fillId="0" borderId="0" xfId="0" applyNumberFormat="1" applyFont="1" applyBorder="1" applyAlignment="1">
      <alignment horizontal="left"/>
    </xf>
    <xf numFmtId="0" fontId="30" fillId="0" borderId="30" xfId="0" applyFont="1" applyBorder="1" applyAlignment="1">
      <alignment horizontal="center"/>
    </xf>
    <xf numFmtId="164" fontId="14" fillId="0" borderId="0" xfId="1" applyNumberFormat="1" applyFont="1"/>
    <xf numFmtId="0" fontId="34" fillId="0" borderId="0" xfId="1" applyFont="1"/>
    <xf numFmtId="0" fontId="34" fillId="0" borderId="0" xfId="1" applyFont="1" applyFill="1"/>
    <xf numFmtId="165" fontId="37" fillId="0" borderId="0" xfId="0" applyNumberFormat="1" applyFont="1" applyBorder="1" applyAlignment="1">
      <alignment horizontal="right"/>
    </xf>
    <xf numFmtId="0" fontId="28" fillId="0" borderId="0" xfId="0" applyFont="1"/>
    <xf numFmtId="0" fontId="28" fillId="0" borderId="0" xfId="1" applyFont="1"/>
    <xf numFmtId="0" fontId="15" fillId="0" borderId="0" xfId="2" applyAlignment="1"/>
    <xf numFmtId="0" fontId="39" fillId="0" borderId="0" xfId="1" applyFont="1" applyAlignment="1"/>
    <xf numFmtId="165" fontId="40" fillId="0" borderId="0" xfId="1" applyNumberFormat="1" applyFont="1" applyAlignment="1"/>
    <xf numFmtId="0" fontId="41" fillId="0" borderId="0" xfId="1" applyFont="1" applyAlignment="1"/>
    <xf numFmtId="0" fontId="17" fillId="0" borderId="0" xfId="1" applyFont="1"/>
    <xf numFmtId="3" fontId="11" fillId="0" borderId="0" xfId="1" applyNumberFormat="1"/>
    <xf numFmtId="3" fontId="17" fillId="0" borderId="0" xfId="1" applyNumberFormat="1" applyFont="1"/>
    <xf numFmtId="0" fontId="20" fillId="0" borderId="0" xfId="1" applyFont="1"/>
    <xf numFmtId="0" fontId="43" fillId="0" borderId="0" xfId="1" applyFont="1"/>
    <xf numFmtId="166" fontId="0" fillId="0" borderId="0" xfId="5" applyNumberFormat="1" applyFont="1"/>
    <xf numFmtId="165" fontId="19" fillId="0" borderId="0" xfId="1" applyNumberFormat="1" applyFont="1" applyFill="1" applyBorder="1" applyAlignment="1">
      <alignment wrapText="1"/>
    </xf>
    <xf numFmtId="0" fontId="14" fillId="0" borderId="0" xfId="7" applyFont="1"/>
    <xf numFmtId="0" fontId="17" fillId="0" borderId="0" xfId="7" applyFont="1" applyFill="1" applyBorder="1"/>
    <xf numFmtId="0" fontId="10" fillId="0" borderId="0" xfId="7"/>
    <xf numFmtId="165" fontId="24" fillId="0" borderId="19" xfId="8" applyNumberFormat="1" applyFont="1" applyFill="1" applyBorder="1" applyAlignment="1">
      <alignment horizontal="right" indent="1"/>
    </xf>
    <xf numFmtId="165" fontId="19" fillId="0" borderId="0" xfId="7" applyNumberFormat="1" applyFont="1" applyBorder="1" applyAlignment="1">
      <alignment horizontal="left"/>
    </xf>
    <xf numFmtId="165" fontId="19" fillId="0" borderId="0" xfId="7" applyNumberFormat="1" applyFont="1" applyBorder="1" applyAlignment="1">
      <alignment horizontal="right"/>
    </xf>
    <xf numFmtId="0" fontId="20" fillId="3" borderId="12" xfId="7" applyFont="1" applyFill="1" applyBorder="1" applyAlignment="1">
      <alignment horizontal="center" vertical="center" wrapText="1"/>
    </xf>
    <xf numFmtId="164" fontId="25" fillId="0" borderId="20" xfId="3" applyNumberFormat="1" applyFont="1" applyFill="1" applyBorder="1" applyAlignment="1">
      <alignment horizontal="right" indent="1"/>
    </xf>
    <xf numFmtId="164" fontId="19" fillId="0" borderId="21" xfId="3" applyNumberFormat="1" applyFont="1" applyFill="1" applyBorder="1" applyAlignment="1">
      <alignment horizontal="right" indent="1"/>
    </xf>
    <xf numFmtId="0" fontId="19" fillId="0" borderId="0" xfId="4" applyFont="1" applyFill="1" applyBorder="1" applyAlignment="1" applyProtection="1">
      <alignment horizontal="center" vertical="center"/>
      <protection locked="0"/>
    </xf>
    <xf numFmtId="164" fontId="25" fillId="0" borderId="34" xfId="3" applyNumberFormat="1" applyFont="1" applyFill="1" applyBorder="1" applyAlignment="1">
      <alignment horizontal="right" indent="1"/>
    </xf>
    <xf numFmtId="166" fontId="14" fillId="0" borderId="0" xfId="7" applyNumberFormat="1" applyFont="1"/>
    <xf numFmtId="3" fontId="25" fillId="0" borderId="20" xfId="3" applyNumberFormat="1" applyFont="1" applyFill="1" applyBorder="1" applyAlignment="1">
      <alignment horizontal="right" indent="1"/>
    </xf>
    <xf numFmtId="3" fontId="19" fillId="0" borderId="20" xfId="3" applyNumberFormat="1" applyFont="1" applyFill="1" applyBorder="1" applyAlignment="1">
      <alignment horizontal="right" indent="1"/>
    </xf>
    <xf numFmtId="3" fontId="19" fillId="0" borderId="21" xfId="3" applyNumberFormat="1" applyFont="1" applyFill="1" applyBorder="1" applyAlignment="1">
      <alignment horizontal="right" indent="1"/>
    </xf>
    <xf numFmtId="3" fontId="25" fillId="0" borderId="34" xfId="3" applyNumberFormat="1" applyFont="1" applyFill="1" applyBorder="1" applyAlignment="1">
      <alignment horizontal="right" indent="1"/>
    </xf>
    <xf numFmtId="0" fontId="14" fillId="0" borderId="0" xfId="7" applyFont="1" applyFill="1"/>
    <xf numFmtId="3" fontId="25" fillId="0" borderId="21" xfId="3" applyNumberFormat="1" applyFont="1" applyFill="1" applyBorder="1" applyAlignment="1">
      <alignment horizontal="right" indent="1"/>
    </xf>
    <xf numFmtId="3" fontId="25" fillId="0" borderId="15" xfId="3" applyNumberFormat="1" applyFont="1" applyFill="1" applyBorder="1" applyAlignment="1">
      <alignment horizontal="right" indent="1"/>
    </xf>
    <xf numFmtId="164" fontId="25" fillId="0" borderId="21" xfId="3" applyNumberFormat="1" applyFont="1" applyFill="1" applyBorder="1" applyAlignment="1">
      <alignment horizontal="right" indent="1"/>
    </xf>
    <xf numFmtId="164" fontId="25" fillId="0" borderId="15" xfId="3" applyNumberFormat="1" applyFont="1" applyFill="1" applyBorder="1" applyAlignment="1">
      <alignment horizontal="right" indent="1"/>
    </xf>
    <xf numFmtId="3" fontId="14" fillId="0" borderId="0" xfId="7" applyNumberFormat="1" applyFont="1"/>
    <xf numFmtId="0" fontId="34" fillId="0" borderId="0" xfId="7" applyFont="1"/>
    <xf numFmtId="165" fontId="33" fillId="0" borderId="0" xfId="7" applyNumberFormat="1" applyFont="1" applyFill="1" applyBorder="1" applyAlignment="1">
      <alignment horizontal="left" wrapText="1"/>
    </xf>
    <xf numFmtId="0" fontId="34" fillId="0" borderId="0" xfId="7" applyFont="1" applyFill="1"/>
    <xf numFmtId="0" fontId="51" fillId="0" borderId="0" xfId="0" applyFont="1"/>
    <xf numFmtId="0" fontId="52" fillId="0" borderId="0" xfId="1" applyFont="1"/>
    <xf numFmtId="0" fontId="52" fillId="0" borderId="0" xfId="1" applyFont="1" applyFill="1"/>
    <xf numFmtId="0" fontId="0" fillId="0" borderId="0" xfId="0" applyBorder="1"/>
    <xf numFmtId="0" fontId="20" fillId="0" borderId="0" xfId="0" applyFont="1" applyFill="1" applyBorder="1" applyAlignment="1">
      <alignment wrapText="1"/>
    </xf>
    <xf numFmtId="3" fontId="20" fillId="0" borderId="0" xfId="0" applyNumberFormat="1" applyFont="1" applyFill="1" applyBorder="1"/>
    <xf numFmtId="0" fontId="17" fillId="0" borderId="0" xfId="1" applyFont="1" applyFill="1"/>
    <xf numFmtId="3" fontId="11" fillId="0" borderId="0" xfId="1" applyNumberFormat="1" applyFill="1"/>
    <xf numFmtId="0" fontId="11" fillId="0" borderId="0" xfId="1" applyFill="1"/>
    <xf numFmtId="0" fontId="17" fillId="0" borderId="0" xfId="1" applyFont="1" applyAlignment="1">
      <alignment vertical="top"/>
    </xf>
    <xf numFmtId="0" fontId="11" fillId="0" borderId="0" xfId="1" applyAlignment="1">
      <alignment vertical="top"/>
    </xf>
    <xf numFmtId="0" fontId="17" fillId="0" borderId="0" xfId="7" applyFont="1"/>
    <xf numFmtId="0" fontId="53" fillId="0" borderId="0" xfId="2" applyFont="1" applyAlignment="1"/>
    <xf numFmtId="0" fontId="53" fillId="0" borderId="0" xfId="2" applyFont="1" applyAlignment="1">
      <alignment wrapText="1"/>
    </xf>
    <xf numFmtId="0" fontId="17" fillId="0" borderId="0" xfId="7" applyFont="1" applyAlignment="1"/>
    <xf numFmtId="0" fontId="17" fillId="0" borderId="0" xfId="7" applyFont="1" applyAlignment="1">
      <alignment wrapText="1"/>
    </xf>
    <xf numFmtId="3" fontId="17" fillId="0" borderId="0" xfId="7" applyNumberFormat="1" applyFont="1"/>
    <xf numFmtId="3" fontId="25" fillId="0" borderId="0" xfId="3" applyNumberFormat="1" applyFont="1" applyFill="1" applyBorder="1" applyAlignment="1">
      <alignment horizontal="right" indent="1"/>
    </xf>
    <xf numFmtId="3" fontId="19" fillId="0" borderId="0" xfId="3" applyNumberFormat="1" applyFont="1" applyFill="1" applyBorder="1" applyAlignment="1">
      <alignment horizontal="right" indent="1"/>
    </xf>
    <xf numFmtId="0" fontId="49" fillId="0" borderId="0" xfId="7" applyFont="1"/>
    <xf numFmtId="0" fontId="49" fillId="0" borderId="0" xfId="7" applyFont="1" applyFill="1"/>
    <xf numFmtId="0" fontId="17" fillId="0" borderId="0" xfId="9" applyFont="1"/>
    <xf numFmtId="0" fontId="15" fillId="0" borderId="0" xfId="2" applyAlignment="1">
      <alignment horizontal="left"/>
    </xf>
    <xf numFmtId="3" fontId="17" fillId="0" borderId="0" xfId="9" applyNumberFormat="1" applyFont="1"/>
    <xf numFmtId="0" fontId="17" fillId="0" borderId="0" xfId="9" applyFont="1" applyBorder="1"/>
    <xf numFmtId="165" fontId="19" fillId="0" borderId="0" xfId="9" applyNumberFormat="1" applyFont="1" applyBorder="1" applyAlignment="1">
      <alignment horizontal="left"/>
    </xf>
    <xf numFmtId="3" fontId="43" fillId="0" borderId="0" xfId="9" applyNumberFormat="1" applyFont="1"/>
    <xf numFmtId="0" fontId="9" fillId="0" borderId="0" xfId="9"/>
    <xf numFmtId="0" fontId="43" fillId="0" borderId="0" xfId="9" applyFont="1"/>
    <xf numFmtId="3" fontId="17" fillId="0" borderId="33" xfId="9" applyNumberFormat="1" applyFont="1" applyBorder="1" applyAlignment="1">
      <alignment wrapText="1"/>
    </xf>
    <xf numFmtId="3" fontId="17" fillId="0" borderId="33" xfId="9" applyNumberFormat="1" applyFont="1" applyBorder="1" applyAlignment="1"/>
    <xf numFmtId="3" fontId="17" fillId="0" borderId="33" xfId="9" applyNumberFormat="1" applyFont="1" applyFill="1" applyBorder="1" applyAlignment="1">
      <alignment wrapText="1"/>
    </xf>
    <xf numFmtId="3" fontId="20" fillId="0" borderId="77" xfId="9" applyNumberFormat="1" applyFont="1" applyBorder="1" applyAlignment="1">
      <alignment wrapText="1"/>
    </xf>
    <xf numFmtId="3" fontId="17" fillId="0" borderId="79" xfId="9" applyNumberFormat="1" applyFont="1" applyBorder="1" applyAlignment="1">
      <alignment wrapText="1"/>
    </xf>
    <xf numFmtId="3" fontId="17" fillId="0" borderId="79" xfId="9" applyNumberFormat="1" applyFont="1" applyBorder="1" applyAlignment="1"/>
    <xf numFmtId="3" fontId="17" fillId="0" borderId="79" xfId="9" applyNumberFormat="1" applyFont="1" applyFill="1" applyBorder="1" applyAlignment="1">
      <alignment wrapText="1"/>
    </xf>
    <xf numFmtId="3" fontId="20" fillId="0" borderId="78" xfId="9" applyNumberFormat="1" applyFont="1" applyBorder="1" applyAlignment="1">
      <alignment wrapText="1"/>
    </xf>
    <xf numFmtId="3" fontId="20" fillId="0" borderId="10" xfId="9" applyNumberFormat="1" applyFont="1" applyBorder="1" applyAlignment="1">
      <alignment wrapText="1"/>
    </xf>
    <xf numFmtId="0" fontId="17" fillId="0" borderId="0" xfId="9" applyFont="1" applyAlignment="1">
      <alignment horizontal="left" vertical="center" wrapText="1"/>
    </xf>
    <xf numFmtId="0" fontId="33" fillId="0" borderId="0" xfId="9" applyFont="1"/>
    <xf numFmtId="0" fontId="14" fillId="0" borderId="0" xfId="9" applyFont="1"/>
    <xf numFmtId="0" fontId="17" fillId="0" borderId="0" xfId="9" applyFont="1" applyFill="1" applyBorder="1"/>
    <xf numFmtId="165" fontId="19" fillId="0" borderId="0" xfId="9" applyNumberFormat="1" applyFont="1" applyBorder="1" applyAlignment="1">
      <alignment horizontal="right"/>
    </xf>
    <xf numFmtId="0" fontId="14" fillId="0" borderId="0" xfId="9" applyFont="1" applyBorder="1"/>
    <xf numFmtId="166" fontId="14" fillId="0" borderId="0" xfId="9" applyNumberFormat="1" applyFont="1"/>
    <xf numFmtId="164" fontId="14" fillId="0" borderId="0" xfId="9" applyNumberFormat="1" applyFont="1"/>
    <xf numFmtId="0" fontId="34" fillId="0" borderId="0" xfId="9" applyFont="1" applyFill="1"/>
    <xf numFmtId="0" fontId="15" fillId="0" borderId="0" xfId="2"/>
    <xf numFmtId="165" fontId="19" fillId="0" borderId="0" xfId="1" applyNumberFormat="1" applyFont="1" applyFill="1" applyBorder="1" applyAlignment="1">
      <alignment horizontal="left" wrapText="1"/>
    </xf>
    <xf numFmtId="0" fontId="17" fillId="0" borderId="0" xfId="9" applyFont="1" applyBorder="1" applyAlignment="1">
      <alignment horizontal="left" vertical="center" wrapText="1"/>
    </xf>
    <xf numFmtId="164" fontId="0" fillId="0" borderId="0" xfId="0" applyNumberFormat="1"/>
    <xf numFmtId="165" fontId="28" fillId="0" borderId="25" xfId="0" applyNumberFormat="1" applyFont="1" applyFill="1" applyBorder="1"/>
    <xf numFmtId="165" fontId="28" fillId="0" borderId="24" xfId="0" applyNumberFormat="1" applyFont="1" applyFill="1" applyBorder="1"/>
    <xf numFmtId="164" fontId="28" fillId="0" borderId="25" xfId="0" applyNumberFormat="1" applyFont="1" applyFill="1" applyBorder="1"/>
    <xf numFmtId="0" fontId="14" fillId="0" borderId="0" xfId="1" applyFont="1" applyBorder="1"/>
    <xf numFmtId="0" fontId="19" fillId="0" borderId="0" xfId="4" applyFont="1" applyFill="1" applyBorder="1" applyAlignment="1" applyProtection="1">
      <alignment horizontal="center" vertical="center"/>
      <protection locked="0"/>
    </xf>
    <xf numFmtId="0" fontId="10" fillId="0" borderId="0" xfId="7" applyFill="1"/>
    <xf numFmtId="165" fontId="19" fillId="0" borderId="0" xfId="7" applyNumberFormat="1" applyFont="1" applyFill="1" applyBorder="1" applyAlignment="1">
      <alignment wrapText="1"/>
    </xf>
    <xf numFmtId="0" fontId="14" fillId="0" borderId="0" xfId="7" applyFont="1" applyBorder="1"/>
    <xf numFmtId="0" fontId="14" fillId="0" borderId="0" xfId="7" applyFont="1" applyFill="1" applyBorder="1"/>
    <xf numFmtId="3" fontId="17" fillId="0" borderId="34" xfId="9" applyNumberFormat="1" applyFont="1" applyBorder="1" applyAlignment="1">
      <alignment wrapText="1"/>
    </xf>
    <xf numFmtId="3" fontId="17" fillId="0" borderId="34" xfId="9" applyNumberFormat="1" applyFont="1" applyBorder="1" applyAlignment="1"/>
    <xf numFmtId="3" fontId="17" fillId="0" borderId="34" xfId="9" applyNumberFormat="1" applyFont="1" applyFill="1" applyBorder="1" applyAlignment="1">
      <alignment wrapText="1"/>
    </xf>
    <xf numFmtId="164" fontId="14" fillId="0" borderId="0" xfId="1" applyNumberFormat="1" applyFont="1" applyBorder="1"/>
    <xf numFmtId="0" fontId="11" fillId="0" borderId="0" xfId="1" applyBorder="1"/>
    <xf numFmtId="0" fontId="19" fillId="0" borderId="0" xfId="4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>
      <alignment wrapText="1"/>
    </xf>
    <xf numFmtId="0" fontId="19" fillId="0" borderId="0" xfId="0" applyFont="1"/>
    <xf numFmtId="168" fontId="17" fillId="0" borderId="0" xfId="9" applyNumberFormat="1" applyFont="1"/>
    <xf numFmtId="0" fontId="58" fillId="0" borderId="0" xfId="0" applyFont="1"/>
    <xf numFmtId="0" fontId="19" fillId="0" borderId="32" xfId="14" applyFont="1" applyFill="1" applyBorder="1" applyAlignment="1">
      <alignment horizontal="left" indent="1"/>
    </xf>
    <xf numFmtId="169" fontId="0" fillId="0" borderId="0" xfId="0" applyNumberFormat="1"/>
    <xf numFmtId="0" fontId="57" fillId="0" borderId="0" xfId="10" applyFont="1" applyFill="1" applyAlignment="1">
      <alignment wrapText="1"/>
    </xf>
    <xf numFmtId="0" fontId="7" fillId="0" borderId="0" xfId="16"/>
    <xf numFmtId="0" fontId="19" fillId="0" borderId="0" xfId="17" applyFont="1" applyFill="1" applyBorder="1" applyAlignment="1"/>
    <xf numFmtId="0" fontId="37" fillId="0" borderId="32" xfId="18" applyFont="1" applyFill="1" applyBorder="1" applyAlignment="1">
      <alignment horizontal="left" indent="1"/>
    </xf>
    <xf numFmtId="0" fontId="23" fillId="0" borderId="0" xfId="16" applyFont="1" applyFill="1" applyAlignment="1">
      <alignment vertical="top"/>
    </xf>
    <xf numFmtId="167" fontId="19" fillId="0" borderId="0" xfId="16" applyNumberFormat="1" applyFont="1" applyFill="1" applyAlignment="1">
      <alignment vertical="top"/>
    </xf>
    <xf numFmtId="0" fontId="19" fillId="0" borderId="0" xfId="16" applyFont="1" applyFill="1" applyAlignment="1">
      <alignment vertical="top"/>
    </xf>
    <xf numFmtId="164" fontId="25" fillId="0" borderId="17" xfId="3" applyNumberFormat="1" applyFont="1" applyFill="1" applyBorder="1" applyAlignment="1">
      <alignment horizontal="right" indent="1"/>
    </xf>
    <xf numFmtId="167" fontId="37" fillId="0" borderId="70" xfId="6" applyNumberFormat="1" applyFont="1" applyFill="1" applyBorder="1" applyAlignment="1" applyProtection="1">
      <alignment horizontal="right" indent="1"/>
      <protection locked="0"/>
    </xf>
    <xf numFmtId="167" fontId="37" fillId="0" borderId="69" xfId="6" applyNumberFormat="1" applyFont="1" applyFill="1" applyBorder="1" applyAlignment="1" applyProtection="1">
      <alignment horizontal="right" indent="1"/>
      <protection locked="0"/>
    </xf>
    <xf numFmtId="0" fontId="19" fillId="0" borderId="0" xfId="4" applyFont="1" applyFill="1" applyBorder="1" applyAlignment="1" applyProtection="1">
      <alignment horizontal="center" vertical="center"/>
      <protection locked="0"/>
    </xf>
    <xf numFmtId="0" fontId="19" fillId="0" borderId="0" xfId="4" applyFont="1" applyFill="1" applyBorder="1" applyAlignment="1" applyProtection="1">
      <alignment horizontal="center" vertical="center"/>
      <protection locked="0"/>
    </xf>
    <xf numFmtId="165" fontId="19" fillId="0" borderId="0" xfId="9" applyNumberFormat="1" applyFont="1" applyFill="1" applyBorder="1" applyAlignment="1">
      <alignment horizontal="left" vertical="top" wrapText="1"/>
    </xf>
    <xf numFmtId="0" fontId="28" fillId="0" borderId="0" xfId="0" applyFont="1" applyBorder="1"/>
    <xf numFmtId="165" fontId="37" fillId="0" borderId="0" xfId="7" applyNumberFormat="1" applyFont="1" applyBorder="1" applyAlignment="1">
      <alignment horizontal="right"/>
    </xf>
    <xf numFmtId="165" fontId="37" fillId="0" borderId="0" xfId="7" applyNumberFormat="1" applyFont="1" applyBorder="1" applyAlignment="1">
      <alignment horizontal="left"/>
    </xf>
    <xf numFmtId="0" fontId="28" fillId="0" borderId="0" xfId="7" applyFont="1"/>
    <xf numFmtId="165" fontId="37" fillId="0" borderId="0" xfId="7" applyNumberFormat="1" applyFont="1" applyFill="1" applyBorder="1" applyAlignment="1">
      <alignment horizontal="right"/>
    </xf>
    <xf numFmtId="0" fontId="28" fillId="0" borderId="0" xfId="7" applyFont="1" applyFill="1"/>
    <xf numFmtId="164" fontId="19" fillId="0" borderId="57" xfId="3" applyNumberFormat="1" applyFont="1" applyFill="1" applyBorder="1" applyAlignment="1">
      <alignment horizontal="right" indent="1"/>
    </xf>
    <xf numFmtId="164" fontId="19" fillId="0" borderId="0" xfId="3" applyNumberFormat="1" applyFont="1" applyFill="1" applyBorder="1" applyAlignment="1">
      <alignment horizontal="right" indent="1"/>
    </xf>
    <xf numFmtId="165" fontId="19" fillId="0" borderId="0" xfId="8" applyNumberFormat="1" applyFont="1" applyFill="1" applyBorder="1" applyAlignment="1">
      <alignment horizontal="right" indent="1"/>
    </xf>
    <xf numFmtId="165" fontId="24" fillId="0" borderId="0" xfId="8" applyNumberFormat="1" applyFont="1" applyFill="1" applyBorder="1" applyAlignment="1">
      <alignment horizontal="right" indent="1"/>
    </xf>
    <xf numFmtId="3" fontId="24" fillId="0" borderId="0" xfId="3" applyNumberFormat="1" applyFont="1" applyFill="1" applyBorder="1" applyAlignment="1">
      <alignment horizontal="right" indent="1"/>
    </xf>
    <xf numFmtId="165" fontId="24" fillId="0" borderId="20" xfId="8" applyNumberFormat="1" applyFont="1" applyFill="1" applyBorder="1" applyAlignment="1">
      <alignment horizontal="right" indent="1"/>
    </xf>
    <xf numFmtId="165" fontId="24" fillId="0" borderId="21" xfId="8" applyNumberFormat="1" applyFont="1" applyFill="1" applyBorder="1" applyAlignment="1">
      <alignment horizontal="right" indent="1"/>
    </xf>
    <xf numFmtId="3" fontId="24" fillId="0" borderId="14" xfId="3" applyNumberFormat="1" applyFont="1" applyFill="1" applyBorder="1" applyAlignment="1">
      <alignment horizontal="right" indent="1"/>
    </xf>
    <xf numFmtId="3" fontId="24" fillId="0" borderId="34" xfId="3" applyNumberFormat="1" applyFont="1" applyFill="1" applyBorder="1" applyAlignment="1">
      <alignment horizontal="right" indent="1"/>
    </xf>
    <xf numFmtId="3" fontId="24" fillId="0" borderId="15" xfId="3" applyNumberFormat="1" applyFont="1" applyFill="1" applyBorder="1" applyAlignment="1">
      <alignment horizontal="right" indent="1"/>
    </xf>
    <xf numFmtId="0" fontId="34" fillId="0" borderId="0" xfId="9" applyFont="1"/>
    <xf numFmtId="0" fontId="62" fillId="0" borderId="0" xfId="0" applyFont="1"/>
    <xf numFmtId="165" fontId="19" fillId="0" borderId="0" xfId="5" applyNumberFormat="1" applyFont="1" applyFill="1" applyBorder="1" applyAlignment="1">
      <alignment horizontal="right" indent="1"/>
    </xf>
    <xf numFmtId="165" fontId="24" fillId="0" borderId="0" xfId="5" applyNumberFormat="1" applyFont="1" applyFill="1" applyBorder="1" applyAlignment="1">
      <alignment horizontal="right" indent="1"/>
    </xf>
    <xf numFmtId="0" fontId="63" fillId="0" borderId="10" xfId="1" applyFont="1" applyBorder="1"/>
    <xf numFmtId="0" fontId="14" fillId="0" borderId="10" xfId="7" applyFont="1" applyBorder="1"/>
    <xf numFmtId="0" fontId="0" fillId="0" borderId="10" xfId="0" applyBorder="1"/>
    <xf numFmtId="3" fontId="17" fillId="0" borderId="0" xfId="9" applyNumberFormat="1" applyFont="1" applyBorder="1"/>
    <xf numFmtId="0" fontId="33" fillId="0" borderId="0" xfId="9" applyFont="1" applyBorder="1"/>
    <xf numFmtId="0" fontId="64" fillId="0" borderId="0" xfId="0" applyFont="1"/>
    <xf numFmtId="0" fontId="37" fillId="0" borderId="54" xfId="18" applyFont="1" applyFill="1" applyBorder="1" applyAlignment="1">
      <alignment horizontal="left" indent="1"/>
    </xf>
    <xf numFmtId="0" fontId="30" fillId="0" borderId="0" xfId="0" applyFont="1" applyFill="1" applyBorder="1" applyAlignment="1">
      <alignment horizontal="center" vertical="center" wrapText="1"/>
    </xf>
    <xf numFmtId="0" fontId="26" fillId="4" borderId="27" xfId="0" applyFont="1" applyFill="1" applyBorder="1"/>
    <xf numFmtId="165" fontId="20" fillId="4" borderId="23" xfId="0" applyNumberFormat="1" applyFont="1" applyFill="1" applyBorder="1"/>
    <xf numFmtId="0" fontId="44" fillId="7" borderId="63" xfId="7" applyFont="1" applyFill="1" applyBorder="1" applyAlignment="1">
      <alignment vertical="center" wrapText="1"/>
    </xf>
    <xf numFmtId="0" fontId="17" fillId="5" borderId="78" xfId="1" applyFont="1" applyFill="1" applyBorder="1" applyAlignment="1">
      <alignment horizontal="center" vertical="center"/>
    </xf>
    <xf numFmtId="0" fontId="17" fillId="5" borderId="68" xfId="7" applyFont="1" applyFill="1" applyBorder="1" applyAlignment="1">
      <alignment horizontal="center" vertical="center"/>
    </xf>
    <xf numFmtId="0" fontId="17" fillId="5" borderId="43" xfId="7" applyFont="1" applyFill="1" applyBorder="1" applyAlignment="1">
      <alignment horizontal="center" vertical="center"/>
    </xf>
    <xf numFmtId="0" fontId="24" fillId="5" borderId="55" xfId="4" applyFont="1" applyFill="1" applyBorder="1" applyAlignment="1" applyProtection="1">
      <alignment horizontal="center" vertical="center"/>
      <protection locked="0"/>
    </xf>
    <xf numFmtId="0" fontId="24" fillId="5" borderId="66" xfId="4" applyFont="1" applyFill="1" applyBorder="1" applyAlignment="1" applyProtection="1">
      <alignment horizontal="center" vertical="center"/>
      <protection locked="0"/>
    </xf>
    <xf numFmtId="0" fontId="24" fillId="5" borderId="69" xfId="4" applyFont="1" applyFill="1" applyBorder="1" applyAlignment="1" applyProtection="1">
      <alignment horizontal="center" vertical="center"/>
      <protection locked="0"/>
    </xf>
    <xf numFmtId="0" fontId="24" fillId="5" borderId="15" xfId="4" applyFont="1" applyFill="1" applyBorder="1" applyAlignment="1" applyProtection="1">
      <alignment horizontal="center" vertical="center"/>
      <protection locked="0"/>
    </xf>
    <xf numFmtId="0" fontId="20" fillId="4" borderId="54" xfId="0" applyFont="1" applyFill="1" applyBorder="1"/>
    <xf numFmtId="0" fontId="17" fillId="5" borderId="32" xfId="0" applyFont="1" applyFill="1" applyBorder="1"/>
    <xf numFmtId="49" fontId="17" fillId="5" borderId="32" xfId="0" applyNumberFormat="1" applyFont="1" applyFill="1" applyBorder="1"/>
    <xf numFmtId="0" fontId="17" fillId="5" borderId="43" xfId="0" applyFont="1" applyFill="1" applyBorder="1"/>
    <xf numFmtId="49" fontId="55" fillId="4" borderId="12" xfId="10" applyNumberFormat="1" applyFont="1" applyFill="1" applyBorder="1" applyAlignment="1">
      <alignment horizontal="center" vertical="center"/>
    </xf>
    <xf numFmtId="0" fontId="17" fillId="5" borderId="74" xfId="7" applyFont="1" applyFill="1" applyBorder="1" applyAlignment="1">
      <alignment horizontal="center" vertical="center"/>
    </xf>
    <xf numFmtId="0" fontId="28" fillId="0" borderId="32" xfId="0" applyFont="1" applyFill="1" applyBorder="1" applyAlignment="1">
      <alignment horizontal="left" indent="2"/>
    </xf>
    <xf numFmtId="0" fontId="26" fillId="4" borderId="32" xfId="0" applyFont="1" applyFill="1" applyBorder="1"/>
    <xf numFmtId="164" fontId="19" fillId="4" borderId="57" xfId="3" applyNumberFormat="1" applyFont="1" applyFill="1" applyBorder="1" applyAlignment="1">
      <alignment horizontal="right" indent="1"/>
    </xf>
    <xf numFmtId="0" fontId="28" fillId="5" borderId="32" xfId="0" applyFont="1" applyFill="1" applyBorder="1" applyAlignment="1">
      <alignment horizontal="left" indent="1"/>
    </xf>
    <xf numFmtId="164" fontId="19" fillId="5" borderId="57" xfId="3" applyNumberFormat="1" applyFont="1" applyFill="1" applyBorder="1" applyAlignment="1">
      <alignment horizontal="right" indent="1"/>
    </xf>
    <xf numFmtId="0" fontId="26" fillId="4" borderId="54" xfId="0" applyFont="1" applyFill="1" applyBorder="1"/>
    <xf numFmtId="0" fontId="17" fillId="5" borderId="7" xfId="9" applyFont="1" applyFill="1" applyBorder="1" applyAlignment="1">
      <alignment horizontal="center" vertical="center"/>
    </xf>
    <xf numFmtId="0" fontId="20" fillId="5" borderId="12" xfId="9" applyFont="1" applyFill="1" applyBorder="1" applyAlignment="1">
      <alignment horizontal="center" vertical="center" wrapText="1"/>
    </xf>
    <xf numFmtId="164" fontId="17" fillId="0" borderId="37" xfId="0" applyNumberFormat="1" applyFont="1" applyFill="1" applyBorder="1" applyAlignment="1">
      <alignment wrapText="1"/>
    </xf>
    <xf numFmtId="164" fontId="17" fillId="0" borderId="101" xfId="0" applyNumberFormat="1" applyFont="1" applyFill="1" applyBorder="1" applyAlignment="1">
      <alignment wrapText="1"/>
    </xf>
    <xf numFmtId="164" fontId="19" fillId="0" borderId="107" xfId="3" applyNumberFormat="1" applyFont="1" applyFill="1" applyBorder="1" applyAlignment="1">
      <alignment horizontal="right" indent="1"/>
    </xf>
    <xf numFmtId="164" fontId="19" fillId="0" borderId="108" xfId="3" applyNumberFormat="1" applyFont="1" applyFill="1" applyBorder="1" applyAlignment="1">
      <alignment horizontal="right" indent="1"/>
    </xf>
    <xf numFmtId="164" fontId="19" fillId="0" borderId="109" xfId="3" applyNumberFormat="1" applyFont="1" applyFill="1" applyBorder="1" applyAlignment="1">
      <alignment horizontal="right" indent="1"/>
    </xf>
    <xf numFmtId="164" fontId="19" fillId="0" borderId="110" xfId="3" applyNumberFormat="1" applyFont="1" applyFill="1" applyBorder="1" applyAlignment="1">
      <alignment horizontal="right" indent="1"/>
    </xf>
    <xf numFmtId="164" fontId="19" fillId="0" borderId="111" xfId="3" applyNumberFormat="1" applyFont="1" applyFill="1" applyBorder="1" applyAlignment="1">
      <alignment horizontal="right" indent="1"/>
    </xf>
    <xf numFmtId="164" fontId="19" fillId="0" borderId="112" xfId="3" applyNumberFormat="1" applyFont="1" applyFill="1" applyBorder="1" applyAlignment="1">
      <alignment horizontal="right" indent="1"/>
    </xf>
    <xf numFmtId="164" fontId="19" fillId="0" borderId="113" xfId="3" applyNumberFormat="1" applyFont="1" applyFill="1" applyBorder="1" applyAlignment="1">
      <alignment horizontal="right" indent="1"/>
    </xf>
    <xf numFmtId="164" fontId="17" fillId="5" borderId="44" xfId="0" applyNumberFormat="1" applyFont="1" applyFill="1" applyBorder="1" applyAlignment="1">
      <alignment wrapText="1"/>
    </xf>
    <xf numFmtId="164" fontId="19" fillId="5" borderId="6" xfId="3" applyNumberFormat="1" applyFont="1" applyFill="1" applyBorder="1" applyAlignment="1">
      <alignment horizontal="right" indent="1"/>
    </xf>
    <xf numFmtId="164" fontId="19" fillId="5" borderId="7" xfId="3" applyNumberFormat="1" applyFont="1" applyFill="1" applyBorder="1" applyAlignment="1">
      <alignment horizontal="right" indent="1"/>
    </xf>
    <xf numFmtId="164" fontId="19" fillId="5" borderId="74" xfId="3" applyNumberFormat="1" applyFont="1" applyFill="1" applyBorder="1" applyAlignment="1">
      <alignment horizontal="right" indent="1"/>
    </xf>
    <xf numFmtId="164" fontId="19" fillId="5" borderId="8" xfId="3" applyNumberFormat="1" applyFont="1" applyFill="1" applyBorder="1" applyAlignment="1">
      <alignment horizontal="right" indent="1"/>
    </xf>
    <xf numFmtId="164" fontId="17" fillId="5" borderId="106" xfId="0" applyNumberFormat="1" applyFont="1" applyFill="1" applyBorder="1" applyAlignment="1">
      <alignment wrapText="1"/>
    </xf>
    <xf numFmtId="164" fontId="19" fillId="5" borderId="11" xfId="3" applyNumberFormat="1" applyFont="1" applyFill="1" applyBorder="1" applyAlignment="1">
      <alignment horizontal="right" indent="1"/>
    </xf>
    <xf numFmtId="164" fontId="19" fillId="5" borderId="12" xfId="3" applyNumberFormat="1" applyFont="1" applyFill="1" applyBorder="1" applyAlignment="1">
      <alignment horizontal="right" indent="1"/>
    </xf>
    <xf numFmtId="164" fontId="19" fillId="5" borderId="82" xfId="3" applyNumberFormat="1" applyFont="1" applyFill="1" applyBorder="1" applyAlignment="1">
      <alignment horizontal="right" indent="1"/>
    </xf>
    <xf numFmtId="164" fontId="19" fillId="5" borderId="13" xfId="3" applyNumberFormat="1" applyFont="1" applyFill="1" applyBorder="1" applyAlignment="1">
      <alignment horizontal="right" indent="1"/>
    </xf>
    <xf numFmtId="0" fontId="62" fillId="0" borderId="0" xfId="0" applyFont="1" applyBorder="1"/>
    <xf numFmtId="0" fontId="20" fillId="0" borderId="0" xfId="0" applyFont="1" applyFill="1" applyBorder="1" applyAlignment="1">
      <alignment horizontal="left"/>
    </xf>
    <xf numFmtId="0" fontId="62" fillId="0" borderId="0" xfId="0" applyFont="1" applyFill="1"/>
    <xf numFmtId="0" fontId="17" fillId="5" borderId="74" xfId="9" applyFont="1" applyFill="1" applyBorder="1" applyAlignment="1">
      <alignment horizontal="center" vertical="center"/>
    </xf>
    <xf numFmtId="0" fontId="12" fillId="0" borderId="0" xfId="9" applyFont="1" applyBorder="1" applyAlignment="1">
      <alignment horizontal="left"/>
    </xf>
    <xf numFmtId="165" fontId="19" fillId="0" borderId="0" xfId="1" applyNumberFormat="1" applyFont="1" applyAlignment="1">
      <alignment horizontal="right"/>
    </xf>
    <xf numFmtId="0" fontId="12" fillId="0" borderId="0" xfId="0" applyFont="1" applyAlignment="1">
      <alignment wrapText="1"/>
    </xf>
    <xf numFmtId="0" fontId="12" fillId="0" borderId="0" xfId="1" applyFont="1" applyAlignment="1"/>
    <xf numFmtId="0" fontId="17" fillId="0" borderId="10" xfId="0" applyFont="1" applyBorder="1" applyAlignment="1">
      <alignment horizontal="right"/>
    </xf>
    <xf numFmtId="0" fontId="17" fillId="0" borderId="0" xfId="9" applyFont="1" applyAlignment="1">
      <alignment horizontal="right"/>
    </xf>
    <xf numFmtId="0" fontId="12" fillId="0" borderId="0" xfId="9" applyFont="1" applyAlignment="1">
      <alignment wrapText="1"/>
    </xf>
    <xf numFmtId="0" fontId="13" fillId="0" borderId="0" xfId="10" applyFont="1" applyFill="1" applyAlignment="1">
      <alignment wrapText="1"/>
    </xf>
    <xf numFmtId="0" fontId="19" fillId="0" borderId="0" xfId="10" applyFont="1" applyFill="1" applyAlignment="1">
      <alignment horizontal="right" wrapText="1"/>
    </xf>
    <xf numFmtId="0" fontId="26" fillId="0" borderId="0" xfId="0" applyFont="1" applyFill="1" applyAlignment="1">
      <alignment horizontal="center"/>
    </xf>
    <xf numFmtId="0" fontId="28" fillId="0" borderId="0" xfId="0" applyFont="1" applyFill="1" applyBorder="1"/>
    <xf numFmtId="0" fontId="61" fillId="0" borderId="0" xfId="2" applyFont="1" applyFill="1" applyBorder="1" applyAlignment="1"/>
    <xf numFmtId="0" fontId="26" fillId="0" borderId="0" xfId="0" applyFont="1" applyFill="1" applyBorder="1" applyAlignment="1">
      <alignment horizontal="center"/>
    </xf>
    <xf numFmtId="165" fontId="37" fillId="0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vertical="center" wrapText="1"/>
    </xf>
    <xf numFmtId="164" fontId="28" fillId="0" borderId="19" xfId="0" applyNumberFormat="1" applyFont="1" applyFill="1" applyBorder="1"/>
    <xf numFmtId="164" fontId="28" fillId="0" borderId="20" xfId="0" applyNumberFormat="1" applyFont="1" applyFill="1" applyBorder="1"/>
    <xf numFmtId="164" fontId="20" fillId="4" borderId="34" xfId="0" applyNumberFormat="1" applyFont="1" applyFill="1" applyBorder="1"/>
    <xf numFmtId="3" fontId="28" fillId="0" borderId="19" xfId="0" applyNumberFormat="1" applyFont="1" applyFill="1" applyBorder="1"/>
    <xf numFmtId="3" fontId="28" fillId="0" borderId="20" xfId="0" applyNumberFormat="1" applyFont="1" applyFill="1" applyBorder="1"/>
    <xf numFmtId="165" fontId="20" fillId="4" borderId="14" xfId="0" applyNumberFormat="1" applyFont="1" applyFill="1" applyBorder="1"/>
    <xf numFmtId="165" fontId="20" fillId="4" borderId="34" xfId="0" applyNumberFormat="1" applyFont="1" applyFill="1" applyBorder="1"/>
    <xf numFmtId="165" fontId="20" fillId="4" borderId="115" xfId="0" applyNumberFormat="1" applyFont="1" applyFill="1" applyBorder="1"/>
    <xf numFmtId="164" fontId="28" fillId="0" borderId="21" xfId="0" applyNumberFormat="1" applyFont="1" applyFill="1" applyBorder="1"/>
    <xf numFmtId="165" fontId="28" fillId="0" borderId="116" xfId="0" applyNumberFormat="1" applyFont="1" applyFill="1" applyBorder="1"/>
    <xf numFmtId="0" fontId="30" fillId="0" borderId="118" xfId="0" applyFont="1" applyBorder="1" applyAlignment="1">
      <alignment horizontal="center"/>
    </xf>
    <xf numFmtId="3" fontId="28" fillId="0" borderId="119" xfId="0" applyNumberFormat="1" applyFont="1" applyFill="1" applyBorder="1"/>
    <xf numFmtId="165" fontId="28" fillId="0" borderId="119" xfId="0" applyNumberFormat="1" applyFont="1" applyFill="1" applyBorder="1"/>
    <xf numFmtId="165" fontId="20" fillId="4" borderId="61" xfId="0" applyNumberFormat="1" applyFont="1" applyFill="1" applyBorder="1"/>
    <xf numFmtId="164" fontId="28" fillId="0" borderId="122" xfId="0" applyNumberFormat="1" applyFont="1" applyFill="1" applyBorder="1"/>
    <xf numFmtId="164" fontId="20" fillId="4" borderId="121" xfId="0" applyNumberFormat="1" applyFont="1" applyFill="1" applyBorder="1"/>
    <xf numFmtId="3" fontId="20" fillId="4" borderId="61" xfId="0" applyNumberFormat="1" applyFont="1" applyFill="1" applyBorder="1"/>
    <xf numFmtId="3" fontId="28" fillId="0" borderId="122" xfId="0" applyNumberFormat="1" applyFont="1" applyFill="1" applyBorder="1"/>
    <xf numFmtId="165" fontId="28" fillId="0" borderId="19" xfId="0" applyNumberFormat="1" applyFont="1" applyFill="1" applyBorder="1"/>
    <xf numFmtId="165" fontId="28" fillId="0" borderId="20" xfId="0" applyNumberFormat="1" applyFont="1" applyFill="1" applyBorder="1"/>
    <xf numFmtId="165" fontId="28" fillId="0" borderId="21" xfId="0" applyNumberFormat="1" applyFont="1" applyFill="1" applyBorder="1"/>
    <xf numFmtId="165" fontId="19" fillId="0" borderId="79" xfId="5" applyNumberFormat="1" applyFont="1" applyFill="1" applyBorder="1" applyAlignment="1">
      <alignment horizontal="right" indent="1"/>
    </xf>
    <xf numFmtId="165" fontId="19" fillId="0" borderId="92" xfId="5" applyNumberFormat="1" applyFont="1" applyFill="1" applyBorder="1" applyAlignment="1">
      <alignment horizontal="right" indent="1"/>
    </xf>
    <xf numFmtId="165" fontId="24" fillId="0" borderId="20" xfId="5" applyNumberFormat="1" applyFont="1" applyFill="1" applyBorder="1" applyAlignment="1">
      <alignment horizontal="right" indent="1"/>
    </xf>
    <xf numFmtId="165" fontId="24" fillId="0" borderId="21" xfId="5" applyNumberFormat="1" applyFont="1" applyFill="1" applyBorder="1" applyAlignment="1">
      <alignment horizontal="right" indent="1"/>
    </xf>
    <xf numFmtId="165" fontId="28" fillId="0" borderId="10" xfId="0" applyNumberFormat="1" applyFont="1" applyFill="1" applyBorder="1"/>
    <xf numFmtId="164" fontId="19" fillId="0" borderId="32" xfId="3" applyNumberFormat="1" applyFont="1" applyFill="1" applyBorder="1" applyAlignment="1">
      <alignment horizontal="right" indent="1"/>
    </xf>
    <xf numFmtId="165" fontId="19" fillId="0" borderId="79" xfId="8" applyNumberFormat="1" applyFont="1" applyFill="1" applyBorder="1" applyAlignment="1">
      <alignment horizontal="right" indent="1"/>
    </xf>
    <xf numFmtId="165" fontId="19" fillId="0" borderId="92" xfId="8" applyNumberFormat="1" applyFont="1" applyFill="1" applyBorder="1" applyAlignment="1">
      <alignment horizontal="right" indent="1"/>
    </xf>
    <xf numFmtId="165" fontId="24" fillId="0" borderId="32" xfId="8" applyNumberFormat="1" applyFont="1" applyFill="1" applyBorder="1" applyAlignment="1">
      <alignment horizontal="right" indent="1"/>
    </xf>
    <xf numFmtId="3" fontId="24" fillId="0" borderId="54" xfId="3" applyNumberFormat="1" applyFont="1" applyFill="1" applyBorder="1" applyAlignment="1">
      <alignment horizontal="right" indent="1"/>
    </xf>
    <xf numFmtId="0" fontId="25" fillId="4" borderId="51" xfId="4" applyFont="1" applyFill="1" applyBorder="1" applyAlignment="1" applyProtection="1">
      <alignment horizontal="center" vertical="center"/>
      <protection locked="0"/>
    </xf>
    <xf numFmtId="0" fontId="25" fillId="4" borderId="62" xfId="4" applyFont="1" applyFill="1" applyBorder="1" applyAlignment="1" applyProtection="1">
      <alignment horizontal="center" vertical="center"/>
      <protection locked="0"/>
    </xf>
    <xf numFmtId="3" fontId="17" fillId="0" borderId="116" xfId="0" applyNumberFormat="1" applyFont="1" applyBorder="1"/>
    <xf numFmtId="0" fontId="20" fillId="4" borderId="51" xfId="9" applyFont="1" applyFill="1" applyBorder="1" applyAlignment="1">
      <alignment horizontal="center" vertical="center" wrapText="1"/>
    </xf>
    <xf numFmtId="0" fontId="20" fillId="4" borderId="62" xfId="9" applyNumberFormat="1" applyFont="1" applyFill="1" applyBorder="1" applyAlignment="1">
      <alignment horizontal="center" vertical="center" wrapText="1"/>
    </xf>
    <xf numFmtId="0" fontId="19" fillId="4" borderId="131" xfId="10" applyFont="1" applyFill="1" applyBorder="1" applyAlignment="1">
      <alignment horizontal="center" vertical="center"/>
    </xf>
    <xf numFmtId="0" fontId="19" fillId="4" borderId="132" xfId="10" applyFont="1" applyFill="1" applyBorder="1" applyAlignment="1">
      <alignment horizontal="center" vertical="center"/>
    </xf>
    <xf numFmtId="167" fontId="19" fillId="0" borderId="116" xfId="10" applyNumberFormat="1" applyFont="1" applyFill="1" applyBorder="1"/>
    <xf numFmtId="167" fontId="19" fillId="0" borderId="122" xfId="10" applyNumberFormat="1" applyFont="1" applyFill="1" applyBorder="1"/>
    <xf numFmtId="167" fontId="19" fillId="0" borderId="115" xfId="10" applyNumberFormat="1" applyFont="1" applyFill="1" applyBorder="1"/>
    <xf numFmtId="167" fontId="19" fillId="0" borderId="121" xfId="10" applyNumberFormat="1" applyFont="1" applyFill="1" applyBorder="1"/>
    <xf numFmtId="167" fontId="19" fillId="0" borderId="116" xfId="10" applyNumberFormat="1" applyFont="1" applyFill="1" applyBorder="1" applyAlignment="1"/>
    <xf numFmtId="167" fontId="19" fillId="0" borderId="25" xfId="10" applyNumberFormat="1" applyFont="1" applyFill="1" applyBorder="1"/>
    <xf numFmtId="167" fontId="19" fillId="0" borderId="23" xfId="10" applyNumberFormat="1" applyFont="1" applyFill="1" applyBorder="1"/>
    <xf numFmtId="0" fontId="19" fillId="4" borderId="133" xfId="10" applyFont="1" applyFill="1" applyBorder="1" applyAlignment="1">
      <alignment horizontal="center" vertical="center"/>
    </xf>
    <xf numFmtId="167" fontId="19" fillId="0" borderId="25" xfId="10" applyNumberFormat="1" applyFont="1" applyFill="1" applyBorder="1" applyAlignment="1"/>
    <xf numFmtId="165" fontId="19" fillId="0" borderId="134" xfId="8" applyNumberFormat="1" applyFont="1" applyFill="1" applyBorder="1" applyAlignment="1">
      <alignment horizontal="right" indent="1"/>
    </xf>
    <xf numFmtId="164" fontId="19" fillId="4" borderId="17" xfId="3" applyNumberFormat="1" applyFont="1" applyFill="1" applyBorder="1" applyAlignment="1">
      <alignment horizontal="right" indent="1"/>
    </xf>
    <xf numFmtId="164" fontId="19" fillId="5" borderId="20" xfId="3" applyNumberFormat="1" applyFont="1" applyFill="1" applyBorder="1" applyAlignment="1">
      <alignment horizontal="right" indent="1"/>
    </xf>
    <xf numFmtId="164" fontId="19" fillId="4" borderId="20" xfId="3" applyNumberFormat="1" applyFont="1" applyFill="1" applyBorder="1" applyAlignment="1">
      <alignment horizontal="right" indent="1"/>
    </xf>
    <xf numFmtId="3" fontId="19" fillId="4" borderId="17" xfId="3" applyNumberFormat="1" applyFont="1" applyFill="1" applyBorder="1" applyAlignment="1">
      <alignment horizontal="right" indent="1"/>
    </xf>
    <xf numFmtId="3" fontId="19" fillId="5" borderId="20" xfId="3" applyNumberFormat="1" applyFont="1" applyFill="1" applyBorder="1" applyAlignment="1">
      <alignment horizontal="right" indent="1"/>
    </xf>
    <xf numFmtId="3" fontId="19" fillId="4" borderId="20" xfId="3" applyNumberFormat="1" applyFont="1" applyFill="1" applyBorder="1" applyAlignment="1">
      <alignment horizontal="right" indent="1"/>
    </xf>
    <xf numFmtId="0" fontId="26" fillId="2" borderId="50" xfId="0" applyNumberFormat="1" applyFont="1" applyFill="1" applyBorder="1" applyAlignment="1">
      <alignment horizontal="center"/>
    </xf>
    <xf numFmtId="1" fontId="26" fillId="2" borderId="50" xfId="0" applyNumberFormat="1" applyFont="1" applyFill="1" applyBorder="1" applyAlignment="1">
      <alignment horizontal="center"/>
    </xf>
    <xf numFmtId="1" fontId="26" fillId="2" borderId="5" xfId="0" applyNumberFormat="1" applyFont="1" applyFill="1" applyBorder="1" applyAlignment="1">
      <alignment horizontal="center"/>
    </xf>
    <xf numFmtId="164" fontId="19" fillId="5" borderId="21" xfId="3" applyNumberFormat="1" applyFont="1" applyFill="1" applyBorder="1" applyAlignment="1">
      <alignment horizontal="right" indent="1"/>
    </xf>
    <xf numFmtId="0" fontId="26" fillId="2" borderId="103" xfId="0" applyFont="1" applyFill="1" applyBorder="1"/>
    <xf numFmtId="4" fontId="24" fillId="0" borderId="19" xfId="11" applyNumberFormat="1" applyFont="1" applyFill="1" applyBorder="1" applyAlignment="1">
      <alignment horizontal="right" indent="1"/>
    </xf>
    <xf numFmtId="4" fontId="24" fillId="0" borderId="20" xfId="11" applyNumberFormat="1" applyFont="1" applyFill="1" applyBorder="1" applyAlignment="1">
      <alignment horizontal="right" indent="1"/>
    </xf>
    <xf numFmtId="4" fontId="24" fillId="0" borderId="21" xfId="11" applyNumberFormat="1" applyFont="1" applyFill="1" applyBorder="1" applyAlignment="1">
      <alignment horizontal="right" indent="1"/>
    </xf>
    <xf numFmtId="164" fontId="24" fillId="0" borderId="19" xfId="3" applyNumberFormat="1" applyFont="1" applyFill="1" applyBorder="1" applyAlignment="1">
      <alignment horizontal="right" indent="1"/>
    </xf>
    <xf numFmtId="164" fontId="24" fillId="0" borderId="20" xfId="3" applyNumberFormat="1" applyFont="1" applyFill="1" applyBorder="1" applyAlignment="1">
      <alignment horizontal="right" indent="1"/>
    </xf>
    <xf numFmtId="164" fontId="24" fillId="0" borderId="21" xfId="3" applyNumberFormat="1" applyFont="1" applyFill="1" applyBorder="1" applyAlignment="1">
      <alignment horizontal="right" indent="1"/>
    </xf>
    <xf numFmtId="165" fontId="19" fillId="0" borderId="134" xfId="11" applyNumberFormat="1" applyFont="1" applyFill="1" applyBorder="1" applyAlignment="1">
      <alignment horizontal="right" indent="1"/>
    </xf>
    <xf numFmtId="165" fontId="19" fillId="0" borderId="79" xfId="11" applyNumberFormat="1" applyFont="1" applyFill="1" applyBorder="1" applyAlignment="1">
      <alignment horizontal="right" indent="1"/>
    </xf>
    <xf numFmtId="165" fontId="19" fillId="0" borderId="92" xfId="11" applyNumberFormat="1" applyFont="1" applyFill="1" applyBorder="1" applyAlignment="1">
      <alignment horizontal="right" indent="1"/>
    </xf>
    <xf numFmtId="0" fontId="59" fillId="4" borderId="47" xfId="4" applyFont="1" applyFill="1" applyBorder="1" applyAlignment="1" applyProtection="1">
      <alignment horizontal="center" vertical="center"/>
      <protection locked="0"/>
    </xf>
    <xf numFmtId="0" fontId="59" fillId="4" borderId="51" xfId="4" applyFont="1" applyFill="1" applyBorder="1" applyAlignment="1" applyProtection="1">
      <alignment horizontal="center" vertical="center"/>
      <protection locked="0"/>
    </xf>
    <xf numFmtId="0" fontId="59" fillId="4" borderId="62" xfId="4" applyFont="1" applyFill="1" applyBorder="1" applyAlignment="1" applyProtection="1">
      <alignment horizontal="center" vertical="center"/>
      <protection locked="0"/>
    </xf>
    <xf numFmtId="0" fontId="24" fillId="5" borderId="92" xfId="4" applyFont="1" applyFill="1" applyBorder="1" applyAlignment="1" applyProtection="1">
      <alignment horizontal="center" vertical="center"/>
      <protection locked="0"/>
    </xf>
    <xf numFmtId="0" fontId="17" fillId="5" borderId="83" xfId="9" applyFont="1" applyFill="1" applyBorder="1" applyAlignment="1">
      <alignment horizontal="center" vertical="center" wrapText="1"/>
    </xf>
    <xf numFmtId="0" fontId="17" fillId="5" borderId="85" xfId="9" applyFont="1" applyFill="1" applyBorder="1" applyAlignment="1">
      <alignment horizontal="center" vertical="center" wrapText="1"/>
    </xf>
    <xf numFmtId="0" fontId="17" fillId="5" borderId="136" xfId="9" applyFont="1" applyFill="1" applyBorder="1" applyAlignment="1">
      <alignment horizontal="center" vertical="center" wrapText="1"/>
    </xf>
    <xf numFmtId="164" fontId="19" fillId="0" borderId="138" xfId="3" applyNumberFormat="1" applyFont="1" applyFill="1" applyBorder="1" applyAlignment="1">
      <alignment horizontal="right" indent="1"/>
    </xf>
    <xf numFmtId="164" fontId="19" fillId="0" borderId="139" xfId="3" applyNumberFormat="1" applyFont="1" applyFill="1" applyBorder="1" applyAlignment="1">
      <alignment horizontal="right" indent="1"/>
    </xf>
    <xf numFmtId="164" fontId="19" fillId="0" borderId="88" xfId="3" applyNumberFormat="1" applyFont="1" applyFill="1" applyBorder="1" applyAlignment="1">
      <alignment horizontal="right" indent="1"/>
    </xf>
    <xf numFmtId="164" fontId="19" fillId="0" borderId="140" xfId="3" applyNumberFormat="1" applyFont="1" applyFill="1" applyBorder="1" applyAlignment="1">
      <alignment horizontal="right" indent="1"/>
    </xf>
    <xf numFmtId="164" fontId="19" fillId="0" borderId="141" xfId="3" applyNumberFormat="1" applyFont="1" applyFill="1" applyBorder="1" applyAlignment="1">
      <alignment horizontal="right" indent="1"/>
    </xf>
    <xf numFmtId="164" fontId="19" fillId="0" borderId="142" xfId="3" applyNumberFormat="1" applyFont="1" applyFill="1" applyBorder="1" applyAlignment="1">
      <alignment horizontal="right" indent="1"/>
    </xf>
    <xf numFmtId="0" fontId="17" fillId="5" borderId="143" xfId="9" applyFont="1" applyFill="1" applyBorder="1" applyAlignment="1">
      <alignment horizontal="center" vertical="center" wrapText="1"/>
    </xf>
    <xf numFmtId="164" fontId="37" fillId="0" borderId="137" xfId="3" applyNumberFormat="1" applyFont="1" applyFill="1" applyBorder="1" applyAlignment="1">
      <alignment horizontal="right" indent="1"/>
    </xf>
    <xf numFmtId="164" fontId="37" fillId="0" borderId="138" xfId="3" applyNumberFormat="1" applyFont="1" applyFill="1" applyBorder="1" applyAlignment="1">
      <alignment horizontal="right" indent="1"/>
    </xf>
    <xf numFmtId="164" fontId="37" fillId="0" borderId="144" xfId="3" applyNumberFormat="1" applyFont="1" applyFill="1" applyBorder="1" applyAlignment="1">
      <alignment horizontal="right" indent="1"/>
    </xf>
    <xf numFmtId="164" fontId="37" fillId="0" borderId="86" xfId="3" applyNumberFormat="1" applyFont="1" applyFill="1" applyBorder="1" applyAlignment="1">
      <alignment horizontal="right" indent="1"/>
    </xf>
    <xf numFmtId="164" fontId="37" fillId="0" borderId="88" xfId="3" applyNumberFormat="1" applyFont="1" applyFill="1" applyBorder="1" applyAlignment="1">
      <alignment horizontal="right" indent="1"/>
    </xf>
    <xf numFmtId="164" fontId="37" fillId="0" borderId="145" xfId="3" applyNumberFormat="1" applyFont="1" applyFill="1" applyBorder="1" applyAlignment="1">
      <alignment horizontal="right" indent="1"/>
    </xf>
    <xf numFmtId="164" fontId="37" fillId="0" borderId="89" xfId="3" applyNumberFormat="1" applyFont="1" applyFill="1" applyBorder="1" applyAlignment="1">
      <alignment horizontal="right" indent="1"/>
    </xf>
    <xf numFmtId="164" fontId="37" fillId="0" borderId="141" xfId="3" applyNumberFormat="1" applyFont="1" applyFill="1" applyBorder="1" applyAlignment="1">
      <alignment horizontal="right" indent="1"/>
    </xf>
    <xf numFmtId="164" fontId="37" fillId="0" borderId="105" xfId="3" applyNumberFormat="1" applyFont="1" applyFill="1" applyBorder="1" applyAlignment="1">
      <alignment horizontal="right" indent="1"/>
    </xf>
    <xf numFmtId="3" fontId="37" fillId="0" borderId="137" xfId="3" applyNumberFormat="1" applyFont="1" applyFill="1" applyBorder="1" applyAlignment="1">
      <alignment horizontal="right" indent="1"/>
    </xf>
    <xf numFmtId="3" fontId="37" fillId="0" borderId="138" xfId="3" applyNumberFormat="1" applyFont="1" applyFill="1" applyBorder="1" applyAlignment="1">
      <alignment horizontal="right" indent="1"/>
    </xf>
    <xf numFmtId="3" fontId="37" fillId="0" borderId="86" xfId="3" applyNumberFormat="1" applyFont="1" applyFill="1" applyBorder="1" applyAlignment="1">
      <alignment horizontal="right" indent="1"/>
    </xf>
    <xf numFmtId="3" fontId="37" fillId="0" borderId="88" xfId="3" applyNumberFormat="1" applyFont="1" applyFill="1" applyBorder="1" applyAlignment="1">
      <alignment horizontal="right" indent="1"/>
    </xf>
    <xf numFmtId="3" fontId="37" fillId="0" borderId="89" xfId="3" applyNumberFormat="1" applyFont="1" applyFill="1" applyBorder="1" applyAlignment="1">
      <alignment horizontal="right" indent="1"/>
    </xf>
    <xf numFmtId="3" fontId="37" fillId="0" borderId="141" xfId="3" applyNumberFormat="1" applyFont="1" applyFill="1" applyBorder="1" applyAlignment="1">
      <alignment horizontal="right" indent="1"/>
    </xf>
    <xf numFmtId="3" fontId="37" fillId="0" borderId="144" xfId="3" applyNumberFormat="1" applyFont="1" applyFill="1" applyBorder="1" applyAlignment="1">
      <alignment horizontal="right" indent="1"/>
    </xf>
    <xf numFmtId="3" fontId="37" fillId="0" borderId="145" xfId="3" applyNumberFormat="1" applyFont="1" applyFill="1" applyBorder="1" applyAlignment="1">
      <alignment horizontal="right" indent="1"/>
    </xf>
    <xf numFmtId="3" fontId="37" fillId="0" borderId="105" xfId="3" applyNumberFormat="1" applyFont="1" applyFill="1" applyBorder="1" applyAlignment="1">
      <alignment horizontal="right" indent="1"/>
    </xf>
    <xf numFmtId="164" fontId="19" fillId="0" borderId="144" xfId="3" applyNumberFormat="1" applyFont="1" applyFill="1" applyBorder="1" applyAlignment="1">
      <alignment horizontal="right" indent="1"/>
    </xf>
    <xf numFmtId="164" fontId="19" fillId="0" borderId="145" xfId="3" applyNumberFormat="1" applyFont="1" applyFill="1" applyBorder="1" applyAlignment="1">
      <alignment horizontal="right" indent="1"/>
    </xf>
    <xf numFmtId="164" fontId="19" fillId="0" borderId="105" xfId="3" applyNumberFormat="1" applyFont="1" applyFill="1" applyBorder="1" applyAlignment="1">
      <alignment horizontal="right" indent="1"/>
    </xf>
    <xf numFmtId="3" fontId="19" fillId="0" borderId="140" xfId="3" applyNumberFormat="1" applyFont="1" applyFill="1" applyBorder="1" applyAlignment="1">
      <alignment horizontal="right" indent="1"/>
    </xf>
    <xf numFmtId="3" fontId="19" fillId="0" borderId="142" xfId="3" applyNumberFormat="1" applyFont="1" applyFill="1" applyBorder="1" applyAlignment="1">
      <alignment horizontal="right" indent="1"/>
    </xf>
    <xf numFmtId="3" fontId="19" fillId="0" borderId="145" xfId="3" applyNumberFormat="1" applyFont="1" applyFill="1" applyBorder="1" applyAlignment="1">
      <alignment horizontal="right" indent="1"/>
    </xf>
    <xf numFmtId="164" fontId="19" fillId="5" borderId="158" xfId="3" applyNumberFormat="1" applyFont="1" applyFill="1" applyBorder="1" applyAlignment="1">
      <alignment horizontal="right" indent="1"/>
    </xf>
    <xf numFmtId="164" fontId="19" fillId="5" borderId="159" xfId="3" applyNumberFormat="1" applyFont="1" applyFill="1" applyBorder="1" applyAlignment="1">
      <alignment horizontal="right" indent="1"/>
    </xf>
    <xf numFmtId="164" fontId="19" fillId="5" borderId="160" xfId="3" applyNumberFormat="1" applyFont="1" applyFill="1" applyBorder="1" applyAlignment="1">
      <alignment horizontal="right" indent="1"/>
    </xf>
    <xf numFmtId="164" fontId="19" fillId="5" borderId="143" xfId="3" applyNumberFormat="1" applyFont="1" applyFill="1" applyBorder="1" applyAlignment="1">
      <alignment horizontal="right" indent="1"/>
    </xf>
    <xf numFmtId="0" fontId="22" fillId="4" borderId="160" xfId="0" applyFont="1" applyFill="1" applyBorder="1" applyAlignment="1">
      <alignment horizontal="center" vertical="center" wrapText="1"/>
    </xf>
    <xf numFmtId="0" fontId="22" fillId="4" borderId="143" xfId="0" applyFont="1" applyFill="1" applyBorder="1" applyAlignment="1">
      <alignment horizontal="center" vertical="center" wrapText="1"/>
    </xf>
    <xf numFmtId="0" fontId="22" fillId="4" borderId="161" xfId="0" applyFont="1" applyFill="1" applyBorder="1" applyAlignment="1">
      <alignment horizontal="center" vertical="center" wrapText="1"/>
    </xf>
    <xf numFmtId="0" fontId="22" fillId="4" borderId="162" xfId="0" applyFont="1" applyFill="1" applyBorder="1" applyAlignment="1">
      <alignment horizontal="center" vertical="center" wrapText="1"/>
    </xf>
    <xf numFmtId="164" fontId="19" fillId="0" borderId="165" xfId="3" applyNumberFormat="1" applyFont="1" applyFill="1" applyBorder="1" applyAlignment="1">
      <alignment horizontal="right" indent="1"/>
    </xf>
    <xf numFmtId="164" fontId="19" fillId="0" borderId="166" xfId="3" applyNumberFormat="1" applyFont="1" applyFill="1" applyBorder="1" applyAlignment="1">
      <alignment horizontal="right" indent="1"/>
    </xf>
    <xf numFmtId="164" fontId="19" fillId="0" borderId="167" xfId="3" applyNumberFormat="1" applyFont="1" applyFill="1" applyBorder="1" applyAlignment="1">
      <alignment horizontal="right" indent="1"/>
    </xf>
    <xf numFmtId="164" fontId="19" fillId="0" borderId="168" xfId="3" applyNumberFormat="1" applyFont="1" applyFill="1" applyBorder="1" applyAlignment="1">
      <alignment horizontal="right" indent="1"/>
    </xf>
    <xf numFmtId="0" fontId="25" fillId="4" borderId="47" xfId="4" applyFont="1" applyFill="1" applyBorder="1" applyAlignment="1" applyProtection="1">
      <alignment horizontal="center" vertical="center"/>
      <protection locked="0"/>
    </xf>
    <xf numFmtId="0" fontId="17" fillId="3" borderId="131" xfId="7" applyFont="1" applyFill="1" applyBorder="1" applyAlignment="1">
      <alignment horizontal="center" vertical="center" wrapText="1"/>
    </xf>
    <xf numFmtId="0" fontId="17" fillId="3" borderId="132" xfId="7" applyFont="1" applyFill="1" applyBorder="1" applyAlignment="1">
      <alignment horizontal="center" vertical="center" wrapText="1"/>
    </xf>
    <xf numFmtId="3" fontId="19" fillId="0" borderId="116" xfId="3" applyNumberFormat="1" applyFont="1" applyFill="1" applyBorder="1" applyAlignment="1">
      <alignment horizontal="right" indent="1"/>
    </xf>
    <xf numFmtId="3" fontId="19" fillId="0" borderId="122" xfId="3" applyNumberFormat="1" applyFont="1" applyFill="1" applyBorder="1" applyAlignment="1">
      <alignment horizontal="right" indent="1"/>
    </xf>
    <xf numFmtId="3" fontId="19" fillId="0" borderId="115" xfId="3" applyNumberFormat="1" applyFont="1" applyFill="1" applyBorder="1" applyAlignment="1">
      <alignment horizontal="right" indent="1"/>
    </xf>
    <xf numFmtId="3" fontId="19" fillId="0" borderId="121" xfId="3" applyNumberFormat="1" applyFont="1" applyFill="1" applyBorder="1" applyAlignment="1">
      <alignment horizontal="right" indent="1"/>
    </xf>
    <xf numFmtId="164" fontId="19" fillId="0" borderId="116" xfId="3" applyNumberFormat="1" applyFont="1" applyFill="1" applyBorder="1" applyAlignment="1">
      <alignment horizontal="right" indent="1"/>
    </xf>
    <xf numFmtId="164" fontId="19" fillId="0" borderId="122" xfId="3" applyNumberFormat="1" applyFont="1" applyFill="1" applyBorder="1" applyAlignment="1">
      <alignment horizontal="right" indent="1"/>
    </xf>
    <xf numFmtId="164" fontId="19" fillId="0" borderId="115" xfId="3" applyNumberFormat="1" applyFont="1" applyFill="1" applyBorder="1" applyAlignment="1">
      <alignment horizontal="right" indent="1"/>
    </xf>
    <xf numFmtId="164" fontId="19" fillId="0" borderId="121" xfId="3" applyNumberFormat="1" applyFont="1" applyFill="1" applyBorder="1" applyAlignment="1">
      <alignment horizontal="right" indent="1"/>
    </xf>
    <xf numFmtId="0" fontId="17" fillId="3" borderId="172" xfId="7" applyFont="1" applyFill="1" applyBorder="1" applyAlignment="1">
      <alignment horizontal="center" vertical="center" wrapText="1"/>
    </xf>
    <xf numFmtId="3" fontId="19" fillId="0" borderId="24" xfId="3" applyNumberFormat="1" applyFont="1" applyFill="1" applyBorder="1" applyAlignment="1">
      <alignment horizontal="right" indent="1"/>
    </xf>
    <xf numFmtId="3" fontId="19" fillId="0" borderId="22" xfId="3" applyNumberFormat="1" applyFont="1" applyFill="1" applyBorder="1" applyAlignment="1">
      <alignment horizontal="right" indent="1"/>
    </xf>
    <xf numFmtId="164" fontId="19" fillId="0" borderId="24" xfId="3" applyNumberFormat="1" applyFont="1" applyFill="1" applyBorder="1" applyAlignment="1">
      <alignment horizontal="right" indent="1"/>
    </xf>
    <xf numFmtId="164" fontId="19" fillId="0" borderId="22" xfId="3" applyNumberFormat="1" applyFont="1" applyFill="1" applyBorder="1" applyAlignment="1">
      <alignment horizontal="right" indent="1"/>
    </xf>
    <xf numFmtId="164" fontId="19" fillId="5" borderId="31" xfId="3" applyNumberFormat="1" applyFont="1" applyFill="1" applyBorder="1" applyAlignment="1">
      <alignment horizontal="right" indent="1"/>
    </xf>
    <xf numFmtId="164" fontId="19" fillId="5" borderId="17" xfId="3" applyNumberFormat="1" applyFont="1" applyFill="1" applyBorder="1" applyAlignment="1">
      <alignment horizontal="right" indent="1"/>
    </xf>
    <xf numFmtId="164" fontId="19" fillId="5" borderId="18" xfId="3" applyNumberFormat="1" applyFont="1" applyFill="1" applyBorder="1" applyAlignment="1">
      <alignment horizontal="right" indent="1"/>
    </xf>
    <xf numFmtId="0" fontId="17" fillId="0" borderId="33" xfId="9" applyFont="1" applyBorder="1" applyAlignment="1">
      <alignment horizontal="center" wrapText="1"/>
    </xf>
    <xf numFmtId="0" fontId="17" fillId="0" borderId="79" xfId="9" applyFont="1" applyBorder="1" applyAlignment="1">
      <alignment horizontal="center" wrapText="1"/>
    </xf>
    <xf numFmtId="0" fontId="17" fillId="0" borderId="34" xfId="9" applyFont="1" applyBorder="1" applyAlignment="1">
      <alignment horizontal="center" wrapText="1"/>
    </xf>
    <xf numFmtId="0" fontId="25" fillId="5" borderId="32" xfId="14" applyFont="1" applyFill="1" applyBorder="1" applyAlignment="1">
      <alignment horizontal="left"/>
    </xf>
    <xf numFmtId="0" fontId="59" fillId="5" borderId="32" xfId="18" applyFont="1" applyFill="1" applyBorder="1" applyAlignment="1">
      <alignment horizontal="left"/>
    </xf>
    <xf numFmtId="167" fontId="25" fillId="5" borderId="116" xfId="10" applyNumberFormat="1" applyFont="1" applyFill="1" applyBorder="1"/>
    <xf numFmtId="167" fontId="25" fillId="5" borderId="122" xfId="10" applyNumberFormat="1" applyFont="1" applyFill="1" applyBorder="1"/>
    <xf numFmtId="167" fontId="25" fillId="5" borderId="25" xfId="10" applyNumberFormat="1" applyFont="1" applyFill="1" applyBorder="1"/>
    <xf numFmtId="0" fontId="59" fillId="5" borderId="32" xfId="18" applyFont="1" applyFill="1" applyBorder="1" applyAlignment="1">
      <alignment vertical="center"/>
    </xf>
    <xf numFmtId="164" fontId="19" fillId="5" borderId="16" xfId="3" applyNumberFormat="1" applyFont="1" applyFill="1" applyBorder="1" applyAlignment="1">
      <alignment horizontal="right" indent="1"/>
    </xf>
    <xf numFmtId="164" fontId="19" fillId="5" borderId="19" xfId="3" applyNumberFormat="1" applyFont="1" applyFill="1" applyBorder="1" applyAlignment="1">
      <alignment horizontal="right" indent="1"/>
    </xf>
    <xf numFmtId="0" fontId="14" fillId="0" borderId="0" xfId="19" applyFont="1"/>
    <xf numFmtId="0" fontId="17" fillId="5" borderId="7" xfId="19" applyFont="1" applyFill="1" applyBorder="1" applyAlignment="1">
      <alignment horizontal="center" vertical="center"/>
    </xf>
    <xf numFmtId="0" fontId="17" fillId="5" borderId="43" xfId="19" applyFont="1" applyFill="1" applyBorder="1" applyAlignment="1">
      <alignment horizontal="center" vertical="center"/>
    </xf>
    <xf numFmtId="165" fontId="19" fillId="0" borderId="79" xfId="20" applyNumberFormat="1" applyFont="1" applyFill="1" applyBorder="1" applyAlignment="1">
      <alignment horizontal="right" indent="1"/>
    </xf>
    <xf numFmtId="165" fontId="19" fillId="0" borderId="92" xfId="20" applyNumberFormat="1" applyFont="1" applyFill="1" applyBorder="1" applyAlignment="1">
      <alignment horizontal="right" indent="1"/>
    </xf>
    <xf numFmtId="165" fontId="24" fillId="0" borderId="20" xfId="20" applyNumberFormat="1" applyFont="1" applyFill="1" applyBorder="1" applyAlignment="1">
      <alignment horizontal="right" indent="1"/>
    </xf>
    <xf numFmtId="165" fontId="24" fillId="0" borderId="21" xfId="20" applyNumberFormat="1" applyFont="1" applyFill="1" applyBorder="1" applyAlignment="1">
      <alignment horizontal="right" indent="1"/>
    </xf>
    <xf numFmtId="0" fontId="17" fillId="0" borderId="0" xfId="19" applyFont="1" applyFill="1" applyBorder="1"/>
    <xf numFmtId="165" fontId="19" fillId="0" borderId="0" xfId="19" applyNumberFormat="1" applyFont="1" applyBorder="1" applyAlignment="1">
      <alignment horizontal="left"/>
    </xf>
    <xf numFmtId="0" fontId="33" fillId="0" borderId="0" xfId="19" applyFont="1" applyFill="1" applyBorder="1"/>
    <xf numFmtId="0" fontId="34" fillId="0" borderId="0" xfId="19" applyFont="1"/>
    <xf numFmtId="165" fontId="19" fillId="0" borderId="0" xfId="21" applyNumberFormat="1" applyFont="1" applyBorder="1" applyAlignment="1">
      <alignment horizontal="left"/>
    </xf>
    <xf numFmtId="164" fontId="14" fillId="0" borderId="0" xfId="19" applyNumberFormat="1" applyFont="1"/>
    <xf numFmtId="165" fontId="19" fillId="0" borderId="0" xfId="19" applyNumberFormat="1" applyFont="1" applyFill="1" applyBorder="1" applyAlignment="1">
      <alignment horizontal="left"/>
    </xf>
    <xf numFmtId="0" fontId="28" fillId="0" borderId="0" xfId="19" applyFont="1"/>
    <xf numFmtId="0" fontId="17" fillId="0" borderId="0" xfId="19" applyFont="1"/>
    <xf numFmtId="0" fontId="28" fillId="0" borderId="0" xfId="19" applyFont="1" applyBorder="1"/>
    <xf numFmtId="0" fontId="38" fillId="0" borderId="0" xfId="19" applyFont="1" applyAlignment="1"/>
    <xf numFmtId="0" fontId="39" fillId="0" borderId="0" xfId="19" applyFont="1" applyAlignment="1"/>
    <xf numFmtId="165" fontId="40" fillId="0" borderId="0" xfId="19" applyNumberFormat="1" applyFont="1" applyAlignment="1"/>
    <xf numFmtId="165" fontId="19" fillId="0" borderId="0" xfId="19" applyNumberFormat="1" applyFont="1" applyBorder="1" applyAlignment="1">
      <alignment horizontal="right"/>
    </xf>
    <xf numFmtId="0" fontId="41" fillId="0" borderId="0" xfId="19" applyFont="1" applyAlignment="1"/>
    <xf numFmtId="0" fontId="6" fillId="0" borderId="0" xfId="19"/>
    <xf numFmtId="0" fontId="19" fillId="0" borderId="0" xfId="19" applyFont="1" applyAlignment="1"/>
    <xf numFmtId="0" fontId="42" fillId="0" borderId="0" xfId="19" applyFont="1"/>
    <xf numFmtId="3" fontId="6" fillId="0" borderId="0" xfId="19" applyNumberFormat="1"/>
    <xf numFmtId="3" fontId="17" fillId="0" borderId="0" xfId="19" applyNumberFormat="1" applyFont="1"/>
    <xf numFmtId="0" fontId="20" fillId="0" borderId="0" xfId="19" applyFont="1"/>
    <xf numFmtId="0" fontId="43" fillId="0" borderId="0" xfId="19" applyFont="1"/>
    <xf numFmtId="0" fontId="17" fillId="0" borderId="0" xfId="19" applyFont="1" applyAlignment="1">
      <alignment vertical="top"/>
    </xf>
    <xf numFmtId="3" fontId="6" fillId="0" borderId="0" xfId="19" applyNumberFormat="1" applyAlignment="1">
      <alignment vertical="top"/>
    </xf>
    <xf numFmtId="0" fontId="6" fillId="0" borderId="0" xfId="19" applyAlignment="1">
      <alignment vertical="top"/>
    </xf>
    <xf numFmtId="0" fontId="6" fillId="0" borderId="0" xfId="19" applyAlignment="1">
      <alignment wrapText="1"/>
    </xf>
    <xf numFmtId="3" fontId="6" fillId="0" borderId="0" xfId="19" applyNumberFormat="1" applyAlignment="1">
      <alignment wrapText="1"/>
    </xf>
    <xf numFmtId="3" fontId="6" fillId="0" borderId="0" xfId="19" applyNumberFormat="1" applyFill="1"/>
    <xf numFmtId="0" fontId="6" fillId="0" borderId="0" xfId="19" applyFill="1"/>
    <xf numFmtId="0" fontId="17" fillId="0" borderId="0" xfId="22" applyFont="1"/>
    <xf numFmtId="0" fontId="14" fillId="0" borderId="0" xfId="19" applyFont="1" applyBorder="1"/>
    <xf numFmtId="0" fontId="54" fillId="0" borderId="0" xfId="22" applyFont="1" applyAlignment="1"/>
    <xf numFmtId="0" fontId="17" fillId="0" borderId="0" xfId="22" applyFont="1" applyBorder="1"/>
    <xf numFmtId="0" fontId="44" fillId="6" borderId="58" xfId="22" applyFont="1" applyFill="1" applyBorder="1" applyAlignment="1">
      <alignment horizontal="center" vertical="center" wrapText="1"/>
    </xf>
    <xf numFmtId="0" fontId="44" fillId="6" borderId="17" xfId="22" applyFont="1" applyFill="1" applyBorder="1" applyAlignment="1">
      <alignment horizontal="center" vertical="center" textRotation="90" wrapText="1"/>
    </xf>
    <xf numFmtId="0" fontId="44" fillId="6" borderId="18" xfId="22" applyFont="1" applyFill="1" applyBorder="1" applyAlignment="1">
      <alignment horizontal="center" vertical="center" textRotation="90" wrapText="1"/>
    </xf>
    <xf numFmtId="0" fontId="44" fillId="6" borderId="35" xfId="22" applyFont="1" applyFill="1" applyBorder="1" applyAlignment="1">
      <alignment horizontal="center" vertical="center" textRotation="90" wrapText="1"/>
    </xf>
    <xf numFmtId="0" fontId="17" fillId="0" borderId="0" xfId="22" applyFont="1" applyFill="1" applyBorder="1"/>
    <xf numFmtId="3" fontId="20" fillId="0" borderId="0" xfId="22" applyNumberFormat="1" applyFont="1" applyFill="1" applyBorder="1"/>
    <xf numFmtId="3" fontId="17" fillId="0" borderId="0" xfId="22" applyNumberFormat="1" applyFont="1" applyFill="1" applyBorder="1"/>
    <xf numFmtId="0" fontId="17" fillId="0" borderId="0" xfId="22" applyFont="1" applyAlignment="1"/>
    <xf numFmtId="0" fontId="19" fillId="0" borderId="0" xfId="22" applyFont="1" applyFill="1" applyBorder="1" applyAlignment="1">
      <alignment wrapText="1"/>
    </xf>
    <xf numFmtId="0" fontId="42" fillId="0" borderId="0" xfId="22" applyFont="1" applyAlignment="1">
      <alignment wrapText="1"/>
    </xf>
    <xf numFmtId="0" fontId="17" fillId="4" borderId="123" xfId="22" applyFont="1" applyFill="1" applyBorder="1" applyAlignment="1">
      <alignment horizontal="center" vertical="center" textRotation="90" wrapText="1"/>
    </xf>
    <xf numFmtId="0" fontId="17" fillId="4" borderId="124" xfId="22" applyFont="1" applyFill="1" applyBorder="1" applyAlignment="1">
      <alignment horizontal="center" vertical="center" textRotation="90" wrapText="1"/>
    </xf>
    <xf numFmtId="0" fontId="17" fillId="0" borderId="0" xfId="22" applyFont="1" applyFill="1" applyBorder="1" applyAlignment="1">
      <alignment wrapText="1"/>
    </xf>
    <xf numFmtId="0" fontId="17" fillId="0" borderId="0" xfId="22" applyFont="1" applyAlignment="1">
      <alignment wrapText="1"/>
    </xf>
    <xf numFmtId="3" fontId="17" fillId="0" borderId="0" xfId="22" applyNumberFormat="1" applyFont="1"/>
    <xf numFmtId="0" fontId="45" fillId="0" borderId="59" xfId="22" applyFont="1" applyFill="1" applyBorder="1" applyAlignment="1">
      <alignment horizontal="left" vertical="center" wrapText="1" indent="1"/>
    </xf>
    <xf numFmtId="165" fontId="19" fillId="4" borderId="17" xfId="3" applyNumberFormat="1" applyFont="1" applyFill="1" applyBorder="1" applyAlignment="1">
      <alignment horizontal="right" indent="1"/>
    </xf>
    <xf numFmtId="165" fontId="19" fillId="4" borderId="104" xfId="3" applyNumberFormat="1" applyFont="1" applyFill="1" applyBorder="1" applyAlignment="1">
      <alignment horizontal="right" indent="1"/>
    </xf>
    <xf numFmtId="165" fontId="19" fillId="5" borderId="20" xfId="3" applyNumberFormat="1" applyFont="1" applyFill="1" applyBorder="1" applyAlignment="1">
      <alignment horizontal="right" indent="1"/>
    </xf>
    <xf numFmtId="165" fontId="19" fillId="5" borderId="57" xfId="3" applyNumberFormat="1" applyFont="1" applyFill="1" applyBorder="1" applyAlignment="1">
      <alignment horizontal="right" indent="1"/>
    </xf>
    <xf numFmtId="165" fontId="19" fillId="0" borderId="20" xfId="3" applyNumberFormat="1" applyFont="1" applyFill="1" applyBorder="1" applyAlignment="1">
      <alignment horizontal="right" indent="1"/>
    </xf>
    <xf numFmtId="165" fontId="19" fillId="0" borderId="57" xfId="3" applyNumberFormat="1" applyFont="1" applyFill="1" applyBorder="1" applyAlignment="1">
      <alignment horizontal="right" indent="1"/>
    </xf>
    <xf numFmtId="165" fontId="19" fillId="4" borderId="20" xfId="3" applyNumberFormat="1" applyFont="1" applyFill="1" applyBorder="1" applyAlignment="1">
      <alignment horizontal="right" indent="1"/>
    </xf>
    <xf numFmtId="165" fontId="19" fillId="4" borderId="57" xfId="3" applyNumberFormat="1" applyFont="1" applyFill="1" applyBorder="1" applyAlignment="1">
      <alignment horizontal="right" indent="1"/>
    </xf>
    <xf numFmtId="164" fontId="62" fillId="0" borderId="0" xfId="0" applyNumberFormat="1" applyFont="1"/>
    <xf numFmtId="0" fontId="25" fillId="4" borderId="12" xfId="15" applyFont="1" applyFill="1" applyBorder="1" applyAlignment="1">
      <alignment horizontal="center" vertical="center" wrapText="1"/>
    </xf>
    <xf numFmtId="165" fontId="29" fillId="0" borderId="0" xfId="19" applyNumberFormat="1" applyFont="1" applyFill="1" applyBorder="1" applyAlignment="1">
      <alignment horizontal="left"/>
    </xf>
    <xf numFmtId="3" fontId="35" fillId="0" borderId="0" xfId="22" applyNumberFormat="1" applyFont="1" applyFill="1" applyBorder="1"/>
    <xf numFmtId="0" fontId="35" fillId="0" borderId="0" xfId="0" applyFont="1" applyFill="1" applyBorder="1" applyAlignment="1">
      <alignment wrapText="1"/>
    </xf>
    <xf numFmtId="3" fontId="35" fillId="0" borderId="0" xfId="0" applyNumberFormat="1" applyFont="1" applyFill="1" applyBorder="1"/>
    <xf numFmtId="0" fontId="33" fillId="0" borderId="0" xfId="22" applyFont="1" applyFill="1"/>
    <xf numFmtId="0" fontId="25" fillId="4" borderId="83" xfId="15" applyFont="1" applyFill="1" applyBorder="1" applyAlignment="1">
      <alignment horizontal="center" vertical="center" wrapText="1"/>
    </xf>
    <xf numFmtId="0" fontId="25" fillId="4" borderId="13" xfId="15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28" fillId="0" borderId="0" xfId="0" applyFont="1" applyFill="1" applyBorder="1" applyAlignment="1">
      <alignment horizontal="left" indent="1"/>
    </xf>
    <xf numFmtId="165" fontId="19" fillId="0" borderId="0" xfId="3" applyNumberFormat="1" applyFont="1" applyFill="1" applyBorder="1" applyAlignment="1">
      <alignment horizontal="right" indent="1"/>
    </xf>
    <xf numFmtId="0" fontId="28" fillId="0" borderId="32" xfId="0" applyFont="1" applyFill="1" applyBorder="1" applyAlignment="1">
      <alignment horizontal="left" wrapText="1" indent="2"/>
    </xf>
    <xf numFmtId="164" fontId="37" fillId="0" borderId="56" xfId="3" applyNumberFormat="1" applyFont="1" applyFill="1" applyBorder="1" applyAlignment="1">
      <alignment horizontal="right" indent="1"/>
    </xf>
    <xf numFmtId="164" fontId="37" fillId="0" borderId="55" xfId="3" applyNumberFormat="1" applyFont="1" applyFill="1" applyBorder="1" applyAlignment="1">
      <alignment horizontal="right" indent="1"/>
    </xf>
    <xf numFmtId="164" fontId="19" fillId="0" borderId="137" xfId="3" applyNumberFormat="1" applyFont="1" applyFill="1" applyBorder="1" applyAlignment="1">
      <alignment horizontal="right" indent="1"/>
    </xf>
    <xf numFmtId="164" fontId="19" fillId="0" borderId="86" xfId="3" applyNumberFormat="1" applyFont="1" applyFill="1" applyBorder="1" applyAlignment="1">
      <alignment horizontal="right" indent="1"/>
    </xf>
    <xf numFmtId="164" fontId="19" fillId="0" borderId="89" xfId="3" applyNumberFormat="1" applyFont="1" applyFill="1" applyBorder="1" applyAlignment="1">
      <alignment horizontal="right" indent="1"/>
    </xf>
    <xf numFmtId="165" fontId="37" fillId="0" borderId="34" xfId="11" applyNumberFormat="1" applyFont="1" applyFill="1" applyBorder="1" applyAlignment="1">
      <alignment horizontal="right" indent="1"/>
    </xf>
    <xf numFmtId="165" fontId="60" fillId="0" borderId="34" xfId="11" applyNumberFormat="1" applyFont="1" applyFill="1" applyBorder="1" applyAlignment="1" applyProtection="1">
      <alignment horizontal="right" indent="1"/>
      <protection locked="0"/>
    </xf>
    <xf numFmtId="165" fontId="19" fillId="0" borderId="0" xfId="9" applyNumberFormat="1" applyFont="1" applyFill="1" applyBorder="1" applyAlignment="1">
      <alignment horizontal="right"/>
    </xf>
    <xf numFmtId="3" fontId="19" fillId="0" borderId="139" xfId="3" applyNumberFormat="1" applyFont="1" applyFill="1" applyBorder="1" applyAlignment="1">
      <alignment horizontal="right" indent="1"/>
    </xf>
    <xf numFmtId="3" fontId="25" fillId="0" borderId="17" xfId="3" applyNumberFormat="1" applyFont="1" applyFill="1" applyBorder="1" applyAlignment="1">
      <alignment horizontal="right" indent="1"/>
    </xf>
    <xf numFmtId="2" fontId="14" fillId="0" borderId="0" xfId="9" applyNumberFormat="1" applyFont="1"/>
    <xf numFmtId="3" fontId="19" fillId="0" borderId="107" xfId="3" applyNumberFormat="1" applyFont="1" applyFill="1" applyBorder="1" applyAlignment="1">
      <alignment horizontal="right" indent="1"/>
    </xf>
    <xf numFmtId="3" fontId="19" fillId="0" borderId="110" xfId="3" applyNumberFormat="1" applyFont="1" applyFill="1" applyBorder="1" applyAlignment="1">
      <alignment horizontal="right" indent="1"/>
    </xf>
    <xf numFmtId="3" fontId="19" fillId="0" borderId="111" xfId="3" applyNumberFormat="1" applyFont="1" applyFill="1" applyBorder="1" applyAlignment="1">
      <alignment horizontal="right" indent="1"/>
    </xf>
    <xf numFmtId="3" fontId="19" fillId="0" borderId="165" xfId="3" applyNumberFormat="1" applyFont="1" applyFill="1" applyBorder="1" applyAlignment="1">
      <alignment horizontal="right" indent="1"/>
    </xf>
    <xf numFmtId="3" fontId="19" fillId="0" borderId="109" xfId="3" applyNumberFormat="1" applyFont="1" applyFill="1" applyBorder="1" applyAlignment="1">
      <alignment horizontal="right" indent="1"/>
    </xf>
    <xf numFmtId="3" fontId="19" fillId="0" borderId="112" xfId="3" applyNumberFormat="1" applyFont="1" applyFill="1" applyBorder="1" applyAlignment="1">
      <alignment horizontal="right" indent="1"/>
    </xf>
    <xf numFmtId="3" fontId="19" fillId="0" borderId="113" xfId="3" applyNumberFormat="1" applyFont="1" applyFill="1" applyBorder="1" applyAlignment="1">
      <alignment horizontal="right" indent="1"/>
    </xf>
    <xf numFmtId="3" fontId="19" fillId="0" borderId="167" xfId="3" applyNumberFormat="1" applyFont="1" applyFill="1" applyBorder="1" applyAlignment="1">
      <alignment horizontal="right" indent="1"/>
    </xf>
    <xf numFmtId="3" fontId="19" fillId="5" borderId="6" xfId="3" applyNumberFormat="1" applyFont="1" applyFill="1" applyBorder="1" applyAlignment="1">
      <alignment horizontal="right" indent="1"/>
    </xf>
    <xf numFmtId="3" fontId="19" fillId="5" borderId="7" xfId="3" applyNumberFormat="1" applyFont="1" applyFill="1" applyBorder="1" applyAlignment="1">
      <alignment horizontal="right" indent="1"/>
    </xf>
    <xf numFmtId="3" fontId="19" fillId="5" borderId="74" xfId="3" applyNumberFormat="1" applyFont="1" applyFill="1" applyBorder="1" applyAlignment="1">
      <alignment horizontal="right" indent="1"/>
    </xf>
    <xf numFmtId="3" fontId="19" fillId="5" borderId="158" xfId="3" applyNumberFormat="1" applyFont="1" applyFill="1" applyBorder="1" applyAlignment="1">
      <alignment horizontal="right" indent="1"/>
    </xf>
    <xf numFmtId="3" fontId="19" fillId="5" borderId="11" xfId="3" applyNumberFormat="1" applyFont="1" applyFill="1" applyBorder="1" applyAlignment="1">
      <alignment horizontal="right" indent="1"/>
    </xf>
    <xf numFmtId="3" fontId="19" fillId="5" borderId="12" xfId="3" applyNumberFormat="1" applyFont="1" applyFill="1" applyBorder="1" applyAlignment="1">
      <alignment horizontal="right" indent="1"/>
    </xf>
    <xf numFmtId="3" fontId="19" fillId="5" borderId="82" xfId="3" applyNumberFormat="1" applyFont="1" applyFill="1" applyBorder="1" applyAlignment="1">
      <alignment horizontal="right" indent="1"/>
    </xf>
    <xf numFmtId="3" fontId="19" fillId="5" borderId="160" xfId="3" applyNumberFormat="1" applyFont="1" applyFill="1" applyBorder="1" applyAlignment="1">
      <alignment horizontal="right" indent="1"/>
    </xf>
    <xf numFmtId="0" fontId="5" fillId="0" borderId="0" xfId="23"/>
    <xf numFmtId="165" fontId="25" fillId="0" borderId="0" xfId="23" applyNumberFormat="1" applyFont="1" applyBorder="1" applyAlignment="1">
      <alignment horizontal="right"/>
    </xf>
    <xf numFmtId="3" fontId="5" fillId="0" borderId="0" xfId="23" applyNumberFormat="1"/>
    <xf numFmtId="165" fontId="19" fillId="0" borderId="0" xfId="23" applyNumberFormat="1" applyFont="1" applyBorder="1" applyAlignment="1">
      <alignment horizontal="left"/>
    </xf>
    <xf numFmtId="0" fontId="17" fillId="0" borderId="0" xfId="23" applyFont="1" applyFill="1" applyBorder="1"/>
    <xf numFmtId="0" fontId="14" fillId="0" borderId="0" xfId="23" applyFont="1"/>
    <xf numFmtId="165" fontId="19" fillId="0" borderId="0" xfId="23" applyNumberFormat="1" applyFont="1" applyFill="1" applyBorder="1" applyAlignment="1">
      <alignment horizontal="left"/>
    </xf>
    <xf numFmtId="0" fontId="20" fillId="0" borderId="0" xfId="9" applyFont="1" applyAlignment="1">
      <alignment horizontal="left"/>
    </xf>
    <xf numFmtId="165" fontId="37" fillId="0" borderId="174" xfId="11" applyNumberFormat="1" applyFont="1" applyFill="1" applyBorder="1" applyAlignment="1">
      <alignment horizontal="right" indent="1"/>
    </xf>
    <xf numFmtId="165" fontId="60" fillId="0" borderId="174" xfId="11" applyNumberFormat="1" applyFont="1" applyFill="1" applyBorder="1" applyAlignment="1" applyProtection="1">
      <alignment horizontal="right" indent="1"/>
      <protection locked="0"/>
    </xf>
    <xf numFmtId="3" fontId="20" fillId="5" borderId="11" xfId="23" applyNumberFormat="1" applyFont="1" applyFill="1" applyBorder="1" applyAlignment="1">
      <alignment horizontal="center" vertical="center" wrapText="1"/>
    </xf>
    <xf numFmtId="0" fontId="68" fillId="0" borderId="0" xfId="2" applyFont="1" applyAlignment="1"/>
    <xf numFmtId="0" fontId="68" fillId="0" borderId="0" xfId="2" applyFont="1" applyFill="1" applyAlignment="1"/>
    <xf numFmtId="9" fontId="51" fillId="0" borderId="0" xfId="24" applyFont="1"/>
    <xf numFmtId="9" fontId="0" fillId="0" borderId="0" xfId="24" applyFont="1"/>
    <xf numFmtId="9" fontId="14" fillId="0" borderId="0" xfId="24" applyFont="1"/>
    <xf numFmtId="164" fontId="11" fillId="0" borderId="0" xfId="1" applyNumberFormat="1"/>
    <xf numFmtId="166" fontId="14" fillId="0" borderId="0" xfId="24" applyNumberFormat="1" applyFont="1"/>
    <xf numFmtId="164" fontId="10" fillId="0" borderId="0" xfId="7" applyNumberFormat="1"/>
    <xf numFmtId="3" fontId="10" fillId="0" borderId="0" xfId="7" applyNumberFormat="1"/>
    <xf numFmtId="9" fontId="11" fillId="0" borderId="0" xfId="24" applyFont="1"/>
    <xf numFmtId="165" fontId="28" fillId="0" borderId="0" xfId="7" applyNumberFormat="1" applyFont="1"/>
    <xf numFmtId="166" fontId="28" fillId="0" borderId="0" xfId="24" applyNumberFormat="1" applyFont="1"/>
    <xf numFmtId="1" fontId="28" fillId="0" borderId="0" xfId="7" applyNumberFormat="1" applyFont="1"/>
    <xf numFmtId="1" fontId="28" fillId="0" borderId="0" xfId="24" applyNumberFormat="1" applyFont="1"/>
    <xf numFmtId="1" fontId="28" fillId="0" borderId="0" xfId="0" applyNumberFormat="1" applyFont="1"/>
    <xf numFmtId="164" fontId="9" fillId="0" borderId="0" xfId="9" applyNumberFormat="1"/>
    <xf numFmtId="166" fontId="9" fillId="0" borderId="0" xfId="24" applyNumberFormat="1" applyFont="1"/>
    <xf numFmtId="164" fontId="25" fillId="0" borderId="0" xfId="3" applyNumberFormat="1" applyFont="1" applyFill="1" applyBorder="1" applyAlignment="1">
      <alignment horizontal="right" indent="1"/>
    </xf>
    <xf numFmtId="2" fontId="14" fillId="0" borderId="0" xfId="24" applyNumberFormat="1" applyFont="1"/>
    <xf numFmtId="166" fontId="62" fillId="0" borderId="0" xfId="24" applyNumberFormat="1" applyFont="1"/>
    <xf numFmtId="0" fontId="17" fillId="0" borderId="81" xfId="0" applyFont="1" applyFill="1" applyBorder="1" applyAlignment="1">
      <alignment wrapText="1"/>
    </xf>
    <xf numFmtId="164" fontId="19" fillId="0" borderId="4" xfId="3" applyNumberFormat="1" applyFont="1" applyFill="1" applyBorder="1" applyAlignment="1">
      <alignment horizontal="right" indent="1"/>
    </xf>
    <xf numFmtId="164" fontId="19" fillId="0" borderId="50" xfId="3" applyNumberFormat="1" applyFont="1" applyFill="1" applyBorder="1" applyAlignment="1">
      <alignment horizontal="right" indent="1"/>
    </xf>
    <xf numFmtId="164" fontId="19" fillId="0" borderId="76" xfId="3" applyNumberFormat="1" applyFont="1" applyFill="1" applyBorder="1" applyAlignment="1">
      <alignment horizontal="right" indent="1"/>
    </xf>
    <xf numFmtId="164" fontId="19" fillId="0" borderId="163" xfId="3" applyNumberFormat="1" applyFont="1" applyFill="1" applyBorder="1" applyAlignment="1">
      <alignment horizontal="right" indent="1"/>
    </xf>
    <xf numFmtId="164" fontId="19" fillId="0" borderId="164" xfId="3" applyNumberFormat="1" applyFont="1" applyFill="1" applyBorder="1" applyAlignment="1">
      <alignment horizontal="right" indent="1"/>
    </xf>
    <xf numFmtId="164" fontId="17" fillId="0" borderId="44" xfId="0" applyNumberFormat="1" applyFont="1" applyFill="1" applyBorder="1" applyAlignment="1">
      <alignment wrapText="1"/>
    </xf>
    <xf numFmtId="164" fontId="19" fillId="0" borderId="6" xfId="3" applyNumberFormat="1" applyFont="1" applyFill="1" applyBorder="1" applyAlignment="1">
      <alignment horizontal="right" indent="1"/>
    </xf>
    <xf numFmtId="164" fontId="19" fillId="0" borderId="7" xfId="3" applyNumberFormat="1" applyFont="1" applyFill="1" applyBorder="1" applyAlignment="1">
      <alignment horizontal="right" indent="1"/>
    </xf>
    <xf numFmtId="164" fontId="19" fillId="0" borderId="74" xfId="3" applyNumberFormat="1" applyFont="1" applyFill="1" applyBorder="1" applyAlignment="1">
      <alignment horizontal="right" indent="1"/>
    </xf>
    <xf numFmtId="164" fontId="19" fillId="0" borderId="158" xfId="3" applyNumberFormat="1" applyFont="1" applyFill="1" applyBorder="1" applyAlignment="1">
      <alignment horizontal="right" indent="1"/>
    </xf>
    <xf numFmtId="164" fontId="19" fillId="0" borderId="159" xfId="3" applyNumberFormat="1" applyFont="1" applyFill="1" applyBorder="1" applyAlignment="1">
      <alignment horizontal="right" indent="1"/>
    </xf>
    <xf numFmtId="3" fontId="19" fillId="0" borderId="4" xfId="3" applyNumberFormat="1" applyFont="1" applyFill="1" applyBorder="1" applyAlignment="1">
      <alignment horizontal="right" indent="1"/>
    </xf>
    <xf numFmtId="3" fontId="19" fillId="0" borderId="50" xfId="3" applyNumberFormat="1" applyFont="1" applyFill="1" applyBorder="1" applyAlignment="1">
      <alignment horizontal="right" indent="1"/>
    </xf>
    <xf numFmtId="3" fontId="19" fillId="0" borderId="76" xfId="3" applyNumberFormat="1" applyFont="1" applyFill="1" applyBorder="1" applyAlignment="1">
      <alignment horizontal="right" indent="1"/>
    </xf>
    <xf numFmtId="3" fontId="19" fillId="0" borderId="163" xfId="3" applyNumberFormat="1" applyFont="1" applyFill="1" applyBorder="1" applyAlignment="1">
      <alignment horizontal="right" indent="1"/>
    </xf>
    <xf numFmtId="3" fontId="19" fillId="0" borderId="6" xfId="3" applyNumberFormat="1" applyFont="1" applyFill="1" applyBorder="1" applyAlignment="1">
      <alignment horizontal="right" indent="1"/>
    </xf>
    <xf numFmtId="3" fontId="19" fillId="0" borderId="7" xfId="3" applyNumberFormat="1" applyFont="1" applyFill="1" applyBorder="1" applyAlignment="1">
      <alignment horizontal="right" indent="1"/>
    </xf>
    <xf numFmtId="3" fontId="19" fillId="0" borderId="74" xfId="3" applyNumberFormat="1" applyFont="1" applyFill="1" applyBorder="1" applyAlignment="1">
      <alignment horizontal="right" indent="1"/>
    </xf>
    <xf numFmtId="3" fontId="19" fillId="0" borderId="158" xfId="3" applyNumberFormat="1" applyFont="1" applyFill="1" applyBorder="1" applyAlignment="1">
      <alignment horizontal="right" indent="1"/>
    </xf>
    <xf numFmtId="164" fontId="19" fillId="0" borderId="5" xfId="3" applyNumberFormat="1" applyFont="1" applyFill="1" applyBorder="1" applyAlignment="1">
      <alignment horizontal="right" indent="1"/>
    </xf>
    <xf numFmtId="164" fontId="19" fillId="0" borderId="8" xfId="3" applyNumberFormat="1" applyFont="1" applyFill="1" applyBorder="1" applyAlignment="1">
      <alignment horizontal="right" indent="1"/>
    </xf>
    <xf numFmtId="165" fontId="37" fillId="0" borderId="0" xfId="9" applyNumberFormat="1" applyFont="1" applyBorder="1" applyAlignment="1">
      <alignment horizontal="left"/>
    </xf>
    <xf numFmtId="3" fontId="17" fillId="0" borderId="25" xfId="0" applyNumberFormat="1" applyFont="1" applyBorder="1"/>
    <xf numFmtId="0" fontId="17" fillId="4" borderId="176" xfId="22" applyFont="1" applyFill="1" applyBorder="1" applyAlignment="1">
      <alignment horizontal="center" vertical="center" textRotation="90" wrapText="1"/>
    </xf>
    <xf numFmtId="0" fontId="17" fillId="4" borderId="180" xfId="22" applyFont="1" applyFill="1" applyBorder="1" applyAlignment="1">
      <alignment horizontal="center" vertical="center" textRotation="90" wrapText="1"/>
    </xf>
    <xf numFmtId="3" fontId="20" fillId="4" borderId="14" xfId="0" applyNumberFormat="1" applyFont="1" applyFill="1" applyBorder="1"/>
    <xf numFmtId="3" fontId="20" fillId="4" borderId="34" xfId="0" applyNumberFormat="1" applyFont="1" applyFill="1" applyBorder="1"/>
    <xf numFmtId="3" fontId="20" fillId="4" borderId="115" xfId="0" applyNumberFormat="1" applyFont="1" applyFill="1" applyBorder="1"/>
    <xf numFmtId="164" fontId="20" fillId="4" borderId="23" xfId="0" applyNumberFormat="1" applyFont="1" applyFill="1" applyBorder="1"/>
    <xf numFmtId="165" fontId="20" fillId="4" borderId="15" xfId="0" applyNumberFormat="1" applyFont="1" applyFill="1" applyBorder="1"/>
    <xf numFmtId="3" fontId="20" fillId="4" borderId="121" xfId="0" applyNumberFormat="1" applyFont="1" applyFill="1" applyBorder="1"/>
    <xf numFmtId="0" fontId="28" fillId="4" borderId="118" xfId="0" applyFont="1" applyFill="1" applyBorder="1" applyAlignment="1">
      <alignment horizontal="center"/>
    </xf>
    <xf numFmtId="0" fontId="28" fillId="4" borderId="30" xfId="0" applyFont="1" applyFill="1" applyBorder="1" applyAlignment="1">
      <alignment horizontal="center"/>
    </xf>
    <xf numFmtId="0" fontId="30" fillId="4" borderId="118" xfId="0" applyFont="1" applyFill="1" applyBorder="1" applyAlignment="1">
      <alignment horizontal="center"/>
    </xf>
    <xf numFmtId="0" fontId="30" fillId="4" borderId="30" xfId="0" applyFont="1" applyFill="1" applyBorder="1" applyAlignment="1">
      <alignment horizontal="center"/>
    </xf>
    <xf numFmtId="0" fontId="28" fillId="4" borderId="96" xfId="0" applyFont="1" applyFill="1" applyBorder="1" applyAlignment="1">
      <alignment horizontal="center"/>
    </xf>
    <xf numFmtId="0" fontId="30" fillId="4" borderId="96" xfId="0" applyFont="1" applyFill="1" applyBorder="1" applyAlignment="1">
      <alignment horizontal="center"/>
    </xf>
    <xf numFmtId="0" fontId="19" fillId="0" borderId="54" xfId="14" applyFont="1" applyFill="1" applyBorder="1" applyAlignment="1">
      <alignment horizontal="left" indent="1"/>
    </xf>
    <xf numFmtId="165" fontId="19" fillId="0" borderId="0" xfId="23" applyNumberFormat="1" applyFont="1" applyFill="1" applyBorder="1" applyAlignment="1">
      <alignment wrapText="1"/>
    </xf>
    <xf numFmtId="167" fontId="0" fillId="0" borderId="0" xfId="0" applyNumberFormat="1"/>
    <xf numFmtId="3" fontId="43" fillId="0" borderId="0" xfId="19" applyNumberFormat="1" applyFont="1"/>
    <xf numFmtId="3" fontId="14" fillId="0" borderId="0" xfId="9" applyNumberFormat="1" applyFont="1"/>
    <xf numFmtId="0" fontId="19" fillId="0" borderId="0" xfId="14" applyFont="1" applyFill="1" applyBorder="1" applyAlignment="1">
      <alignment horizontal="left" vertical="center"/>
    </xf>
    <xf numFmtId="164" fontId="25" fillId="4" borderId="34" xfId="3" applyNumberFormat="1" applyFont="1" applyFill="1" applyBorder="1" applyAlignment="1">
      <alignment horizontal="right" indent="1"/>
    </xf>
    <xf numFmtId="164" fontId="25" fillId="4" borderId="105" xfId="3" applyNumberFormat="1" applyFont="1" applyFill="1" applyBorder="1" applyAlignment="1">
      <alignment horizontal="right" indent="1"/>
    </xf>
    <xf numFmtId="3" fontId="25" fillId="4" borderId="34" xfId="3" applyNumberFormat="1" applyFont="1" applyFill="1" applyBorder="1" applyAlignment="1">
      <alignment horizontal="right" indent="1"/>
    </xf>
    <xf numFmtId="164" fontId="25" fillId="4" borderId="14" xfId="3" applyNumberFormat="1" applyFont="1" applyFill="1" applyBorder="1" applyAlignment="1">
      <alignment horizontal="right" indent="1"/>
    </xf>
    <xf numFmtId="164" fontId="25" fillId="4" borderId="15" xfId="3" applyNumberFormat="1" applyFont="1" applyFill="1" applyBorder="1" applyAlignment="1">
      <alignment horizontal="right" indent="1"/>
    </xf>
    <xf numFmtId="3" fontId="25" fillId="4" borderId="14" xfId="3" applyNumberFormat="1" applyFont="1" applyFill="1" applyBorder="1" applyAlignment="1">
      <alignment horizontal="right" indent="1"/>
    </xf>
    <xf numFmtId="0" fontId="70" fillId="0" borderId="0" xfId="0" applyFont="1"/>
    <xf numFmtId="3" fontId="25" fillId="4" borderId="75" xfId="3" applyNumberFormat="1" applyFont="1" applyFill="1" applyBorder="1" applyAlignment="1">
      <alignment horizontal="right" indent="1"/>
    </xf>
    <xf numFmtId="3" fontId="25" fillId="4" borderId="173" xfId="3" applyNumberFormat="1" applyFont="1" applyFill="1" applyBorder="1" applyAlignment="1">
      <alignment horizontal="right" indent="1"/>
    </xf>
    <xf numFmtId="164" fontId="25" fillId="4" borderId="75" xfId="3" applyNumberFormat="1" applyFont="1" applyFill="1" applyBorder="1" applyAlignment="1">
      <alignment horizontal="right" indent="1"/>
    </xf>
    <xf numFmtId="164" fontId="25" fillId="4" borderId="173" xfId="3" applyNumberFormat="1" applyFont="1" applyFill="1" applyBorder="1" applyAlignment="1">
      <alignment horizontal="right" indent="1"/>
    </xf>
    <xf numFmtId="165" fontId="19" fillId="0" borderId="0" xfId="9" applyNumberFormat="1" applyFont="1" applyFill="1" applyBorder="1" applyAlignment="1">
      <alignment horizontal="left" wrapText="1"/>
    </xf>
    <xf numFmtId="0" fontId="17" fillId="0" borderId="10" xfId="9" applyFont="1" applyBorder="1" applyAlignment="1">
      <alignment horizontal="left" vertical="center" wrapText="1"/>
    </xf>
    <xf numFmtId="0" fontId="14" fillId="0" borderId="0" xfId="26" applyFont="1"/>
    <xf numFmtId="0" fontId="3" fillId="0" borderId="0" xfId="26"/>
    <xf numFmtId="165" fontId="19" fillId="0" borderId="0" xfId="27" applyNumberFormat="1" applyFont="1" applyBorder="1" applyAlignment="1">
      <alignment horizontal="left"/>
    </xf>
    <xf numFmtId="0" fontId="52" fillId="0" borderId="0" xfId="27" applyFont="1"/>
    <xf numFmtId="165" fontId="19" fillId="0" borderId="0" xfId="28" applyNumberFormat="1" applyFont="1" applyFill="1" applyBorder="1" applyAlignment="1">
      <alignment horizontal="left"/>
    </xf>
    <xf numFmtId="0" fontId="52" fillId="0" borderId="0" xfId="28" applyFont="1" applyFill="1"/>
    <xf numFmtId="0" fontId="52" fillId="0" borderId="0" xfId="28" applyFont="1"/>
    <xf numFmtId="0" fontId="14" fillId="0" borderId="0" xfId="28" applyFont="1"/>
    <xf numFmtId="165" fontId="29" fillId="0" borderId="0" xfId="28" applyNumberFormat="1" applyFont="1" applyFill="1" applyBorder="1" applyAlignment="1">
      <alignment horizontal="left"/>
    </xf>
    <xf numFmtId="0" fontId="12" fillId="0" borderId="0" xfId="26" applyFont="1" applyAlignment="1"/>
    <xf numFmtId="0" fontId="14" fillId="0" borderId="0" xfId="29" applyFont="1"/>
    <xf numFmtId="164" fontId="14" fillId="0" borderId="0" xfId="29" applyNumberFormat="1" applyFont="1"/>
    <xf numFmtId="166" fontId="14" fillId="0" borderId="0" xfId="29" applyNumberFormat="1" applyFont="1"/>
    <xf numFmtId="0" fontId="52" fillId="0" borderId="0" xfId="29" applyFont="1"/>
    <xf numFmtId="0" fontId="52" fillId="0" borderId="0" xfId="29" applyFont="1" applyBorder="1"/>
    <xf numFmtId="164" fontId="52" fillId="0" borderId="0" xfId="29" applyNumberFormat="1" applyFont="1" applyFill="1" applyBorder="1"/>
    <xf numFmtId="165" fontId="19" fillId="0" borderId="0" xfId="29" applyNumberFormat="1" applyFont="1" applyFill="1" applyBorder="1" applyAlignment="1">
      <alignment horizontal="left" wrapText="1"/>
    </xf>
    <xf numFmtId="0" fontId="34" fillId="0" borderId="0" xfId="29" applyFont="1" applyFill="1" applyBorder="1"/>
    <xf numFmtId="0" fontId="34" fillId="0" borderId="0" xfId="29" applyFont="1" applyFill="1"/>
    <xf numFmtId="165" fontId="19" fillId="0" borderId="0" xfId="29" applyNumberFormat="1" applyFont="1" applyBorder="1" applyAlignment="1">
      <alignment horizontal="left"/>
    </xf>
    <xf numFmtId="165" fontId="19" fillId="0" borderId="0" xfId="29" applyNumberFormat="1" applyFont="1" applyFill="1" applyBorder="1" applyAlignment="1">
      <alignment horizontal="left"/>
    </xf>
    <xf numFmtId="0" fontId="52" fillId="0" borderId="0" xfId="29" applyFont="1" applyFill="1"/>
    <xf numFmtId="165" fontId="29" fillId="0" borderId="0" xfId="29" applyNumberFormat="1" applyFont="1" applyFill="1" applyBorder="1" applyAlignment="1">
      <alignment horizontal="left"/>
    </xf>
    <xf numFmtId="165" fontId="19" fillId="0" borderId="0" xfId="30" applyNumberFormat="1" applyFont="1" applyBorder="1" applyAlignment="1">
      <alignment horizontal="left"/>
    </xf>
    <xf numFmtId="0" fontId="17" fillId="0" borderId="28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 wrapText="1"/>
    </xf>
    <xf numFmtId="0" fontId="20" fillId="5" borderId="6" xfId="0" applyFont="1" applyFill="1" applyBorder="1" applyAlignment="1">
      <alignment vertical="center" wrapText="1"/>
    </xf>
    <xf numFmtId="3" fontId="20" fillId="5" borderId="7" xfId="0" applyNumberFormat="1" applyFont="1" applyFill="1" applyBorder="1" applyAlignment="1">
      <alignment horizontal="right" vertical="center"/>
    </xf>
    <xf numFmtId="3" fontId="20" fillId="4" borderId="44" xfId="0" applyNumberFormat="1" applyFont="1" applyFill="1" applyBorder="1" applyAlignment="1">
      <alignment horizontal="right" vertical="center"/>
    </xf>
    <xf numFmtId="3" fontId="17" fillId="0" borderId="20" xfId="0" applyNumberFormat="1" applyFont="1" applyFill="1" applyBorder="1" applyAlignment="1">
      <alignment horizontal="right" vertical="center"/>
    </xf>
    <xf numFmtId="164" fontId="17" fillId="0" borderId="20" xfId="0" applyNumberFormat="1" applyFont="1" applyFill="1" applyBorder="1" applyAlignment="1">
      <alignment horizontal="right" vertical="center"/>
    </xf>
    <xf numFmtId="3" fontId="20" fillId="0" borderId="20" xfId="0" applyNumberFormat="1" applyFont="1" applyFill="1" applyBorder="1" applyAlignment="1">
      <alignment horizontal="right" vertical="center"/>
    </xf>
    <xf numFmtId="1" fontId="17" fillId="0" borderId="20" xfId="0" applyNumberFormat="1" applyFont="1" applyFill="1" applyBorder="1" applyAlignment="1">
      <alignment horizontal="right" vertical="center"/>
    </xf>
    <xf numFmtId="3" fontId="17" fillId="4" borderId="37" xfId="0" applyNumberFormat="1" applyFont="1" applyFill="1" applyBorder="1" applyAlignment="1">
      <alignment horizontal="right" vertical="center"/>
    </xf>
    <xf numFmtId="0" fontId="17" fillId="0" borderId="20" xfId="0" applyFont="1" applyFill="1" applyBorder="1" applyAlignment="1">
      <alignment horizontal="right" vertical="center"/>
    </xf>
    <xf numFmtId="0" fontId="17" fillId="0" borderId="21" xfId="0" applyFont="1" applyFill="1" applyBorder="1" applyAlignment="1">
      <alignment horizontal="right" vertical="center"/>
    </xf>
    <xf numFmtId="3" fontId="17" fillId="0" borderId="21" xfId="0" applyNumberFormat="1" applyFont="1" applyFill="1" applyBorder="1" applyAlignment="1">
      <alignment horizontal="right" vertical="center"/>
    </xf>
    <xf numFmtId="3" fontId="20" fillId="0" borderId="21" xfId="0" applyNumberFormat="1" applyFont="1" applyFill="1" applyBorder="1" applyAlignment="1">
      <alignment horizontal="right" vertical="center"/>
    </xf>
    <xf numFmtId="165" fontId="17" fillId="0" borderId="20" xfId="0" applyNumberFormat="1" applyFont="1" applyFill="1" applyBorder="1" applyAlignment="1">
      <alignment horizontal="right" vertical="center"/>
    </xf>
    <xf numFmtId="1" fontId="20" fillId="0" borderId="20" xfId="0" applyNumberFormat="1" applyFont="1" applyFill="1" applyBorder="1" applyAlignment="1">
      <alignment horizontal="right" vertical="center"/>
    </xf>
    <xf numFmtId="164" fontId="17" fillId="4" borderId="37" xfId="0" applyNumberFormat="1" applyFont="1" applyFill="1" applyBorder="1" applyAlignment="1">
      <alignment horizontal="right" vertical="center"/>
    </xf>
    <xf numFmtId="1" fontId="20" fillId="5" borderId="7" xfId="0" applyNumberFormat="1" applyFont="1" applyFill="1" applyBorder="1" applyAlignment="1">
      <alignment horizontal="right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right" vertical="center"/>
    </xf>
    <xf numFmtId="3" fontId="20" fillId="5" borderId="8" xfId="0" applyNumberFormat="1" applyFont="1" applyFill="1" applyBorder="1" applyAlignment="1">
      <alignment horizontal="right" vertical="center"/>
    </xf>
    <xf numFmtId="4" fontId="20" fillId="5" borderId="7" xfId="0" applyNumberFormat="1" applyFont="1" applyFill="1" applyBorder="1" applyAlignment="1">
      <alignment horizontal="right" vertical="center"/>
    </xf>
    <xf numFmtId="2" fontId="20" fillId="5" borderId="7" xfId="0" applyNumberFormat="1" applyFont="1" applyFill="1" applyBorder="1" applyAlignment="1">
      <alignment horizontal="right" vertical="center"/>
    </xf>
    <xf numFmtId="3" fontId="20" fillId="5" borderId="53" xfId="6" applyNumberFormat="1" applyFont="1" applyFill="1" applyBorder="1" applyAlignment="1">
      <alignment horizontal="right" vertical="center"/>
    </xf>
    <xf numFmtId="1" fontId="20" fillId="5" borderId="8" xfId="0" applyNumberFormat="1" applyFont="1" applyFill="1" applyBorder="1" applyAlignment="1">
      <alignment horizontal="right" vertical="center"/>
    </xf>
    <xf numFmtId="0" fontId="25" fillId="4" borderId="47" xfId="0" applyFont="1" applyFill="1" applyBorder="1" applyAlignment="1">
      <alignment vertical="center" wrapText="1"/>
    </xf>
    <xf numFmtId="3" fontId="25" fillId="4" borderId="62" xfId="0" applyNumberFormat="1" applyFont="1" applyFill="1" applyBorder="1" applyAlignment="1">
      <alignment horizontal="right" vertical="center"/>
    </xf>
    <xf numFmtId="3" fontId="20" fillId="4" borderId="46" xfId="0" applyNumberFormat="1" applyFont="1" applyFill="1" applyBorder="1" applyAlignment="1">
      <alignment horizontal="right" vertical="center"/>
    </xf>
    <xf numFmtId="0" fontId="20" fillId="5" borderId="63" xfId="0" applyFont="1" applyFill="1" applyBorder="1" applyAlignment="1">
      <alignment vertical="center" wrapText="1"/>
    </xf>
    <xf numFmtId="3" fontId="20" fillId="5" borderId="4" xfId="0" applyNumberFormat="1" applyFont="1" applyFill="1" applyBorder="1" applyAlignment="1">
      <alignment horizontal="right" vertical="center"/>
    </xf>
    <xf numFmtId="3" fontId="20" fillId="5" borderId="170" xfId="0" applyNumberFormat="1" applyFont="1" applyFill="1" applyBorder="1" applyAlignment="1">
      <alignment horizontal="right" vertical="center"/>
    </xf>
    <xf numFmtId="3" fontId="20" fillId="5" borderId="125" xfId="0" applyNumberFormat="1" applyFont="1" applyFill="1" applyBorder="1" applyAlignment="1">
      <alignment horizontal="right" vertical="center"/>
    </xf>
    <xf numFmtId="3" fontId="20" fillId="5" borderId="45" xfId="0" applyNumberFormat="1" applyFont="1" applyFill="1" applyBorder="1" applyAlignment="1">
      <alignment horizontal="right" vertical="center"/>
    </xf>
    <xf numFmtId="3" fontId="20" fillId="5" borderId="169" xfId="0" applyNumberFormat="1" applyFont="1" applyFill="1" applyBorder="1" applyAlignment="1">
      <alignment horizontal="right" vertical="center"/>
    </xf>
    <xf numFmtId="3" fontId="20" fillId="5" borderId="175" xfId="0" applyNumberFormat="1" applyFont="1" applyFill="1" applyBorder="1" applyAlignment="1">
      <alignment horizontal="right" vertical="center"/>
    </xf>
    <xf numFmtId="3" fontId="20" fillId="5" borderId="81" xfId="0" applyNumberFormat="1" applyFont="1" applyFill="1" applyBorder="1" applyAlignment="1">
      <alignment horizontal="right" vertical="center"/>
    </xf>
    <xf numFmtId="3" fontId="17" fillId="5" borderId="19" xfId="0" applyNumberFormat="1" applyFont="1" applyFill="1" applyBorder="1" applyAlignment="1">
      <alignment horizontal="right" vertical="center"/>
    </xf>
    <xf numFmtId="3" fontId="17" fillId="0" borderId="24" xfId="0" applyNumberFormat="1" applyFont="1" applyBorder="1" applyAlignment="1">
      <alignment horizontal="right" vertical="center"/>
    </xf>
    <xf numFmtId="3" fontId="17" fillId="0" borderId="126" xfId="0" applyNumberFormat="1" applyFont="1" applyBorder="1" applyAlignment="1">
      <alignment horizontal="right" vertical="center"/>
    </xf>
    <xf numFmtId="3" fontId="17" fillId="5" borderId="32" xfId="0" applyNumberFormat="1" applyFont="1" applyFill="1" applyBorder="1" applyAlignment="1">
      <alignment horizontal="right" vertical="center"/>
    </xf>
    <xf numFmtId="1" fontId="17" fillId="0" borderId="116" xfId="0" applyNumberFormat="1" applyFont="1" applyBorder="1" applyAlignment="1">
      <alignment horizontal="right" vertical="center"/>
    </xf>
    <xf numFmtId="1" fontId="17" fillId="0" borderId="24" xfId="0" applyNumberFormat="1" applyFont="1" applyBorder="1" applyAlignment="1">
      <alignment horizontal="right" vertical="center"/>
    </xf>
    <xf numFmtId="1" fontId="17" fillId="0" borderId="25" xfId="0" applyNumberFormat="1" applyFont="1" applyBorder="1" applyAlignment="1">
      <alignment horizontal="right" vertical="center"/>
    </xf>
    <xf numFmtId="3" fontId="17" fillId="5" borderId="37" xfId="0" applyNumberFormat="1" applyFont="1" applyFill="1" applyBorder="1" applyAlignment="1">
      <alignment horizontal="right" vertical="center"/>
    </xf>
    <xf numFmtId="0" fontId="17" fillId="0" borderId="116" xfId="0" applyFont="1" applyBorder="1" applyAlignment="1">
      <alignment horizontal="right" vertical="center"/>
    </xf>
    <xf numFmtId="0" fontId="17" fillId="0" borderId="24" xfId="0" applyFont="1" applyBorder="1" applyAlignment="1">
      <alignment horizontal="right" vertical="center"/>
    </xf>
    <xf numFmtId="0" fontId="17" fillId="0" borderId="25" xfId="0" applyFont="1" applyBorder="1" applyAlignment="1">
      <alignment horizontal="right" vertical="center"/>
    </xf>
    <xf numFmtId="3" fontId="20" fillId="5" borderId="6" xfId="0" applyNumberFormat="1" applyFont="1" applyFill="1" applyBorder="1" applyAlignment="1">
      <alignment horizontal="right" vertical="center"/>
    </xf>
    <xf numFmtId="3" fontId="20" fillId="5" borderId="124" xfId="0" applyNumberFormat="1" applyFont="1" applyFill="1" applyBorder="1" applyAlignment="1">
      <alignment horizontal="right" vertical="center"/>
    </xf>
    <xf numFmtId="3" fontId="20" fillId="5" borderId="127" xfId="0" applyNumberFormat="1" applyFont="1" applyFill="1" applyBorder="1" applyAlignment="1">
      <alignment horizontal="right" vertical="center"/>
    </xf>
    <xf numFmtId="3" fontId="20" fillId="5" borderId="123" xfId="0" applyNumberFormat="1" applyFont="1" applyFill="1" applyBorder="1" applyAlignment="1">
      <alignment horizontal="right" vertical="center"/>
    </xf>
    <xf numFmtId="3" fontId="20" fillId="5" borderId="176" xfId="0" applyNumberFormat="1" applyFont="1" applyFill="1" applyBorder="1" applyAlignment="1">
      <alignment horizontal="right" vertical="center"/>
    </xf>
    <xf numFmtId="3" fontId="20" fillId="5" borderId="44" xfId="0" applyNumberFormat="1" applyFont="1" applyFill="1" applyBorder="1" applyAlignment="1">
      <alignment horizontal="right" vertical="center"/>
    </xf>
    <xf numFmtId="3" fontId="17" fillId="5" borderId="123" xfId="0" applyNumberFormat="1" applyFont="1" applyFill="1" applyBorder="1" applyAlignment="1">
      <alignment horizontal="right" vertical="center"/>
    </xf>
    <xf numFmtId="3" fontId="17" fillId="5" borderId="124" xfId="0" applyNumberFormat="1" applyFont="1" applyFill="1" applyBorder="1" applyAlignment="1">
      <alignment horizontal="right" vertical="center"/>
    </xf>
    <xf numFmtId="3" fontId="17" fillId="5" borderId="176" xfId="0" applyNumberFormat="1" applyFont="1" applyFill="1" applyBorder="1" applyAlignment="1">
      <alignment horizontal="right" vertical="center"/>
    </xf>
    <xf numFmtId="164" fontId="17" fillId="5" borderId="19" xfId="0" applyNumberFormat="1" applyFont="1" applyFill="1" applyBorder="1" applyAlignment="1">
      <alignment horizontal="right" vertical="center"/>
    </xf>
    <xf numFmtId="164" fontId="17" fillId="0" borderId="126" xfId="0" applyNumberFormat="1" applyFont="1" applyBorder="1" applyAlignment="1">
      <alignment horizontal="right" vertical="center"/>
    </xf>
    <xf numFmtId="1" fontId="17" fillId="5" borderId="32" xfId="0" applyNumberFormat="1" applyFont="1" applyFill="1" applyBorder="1" applyAlignment="1">
      <alignment horizontal="right" vertical="center"/>
    </xf>
    <xf numFmtId="0" fontId="20" fillId="5" borderId="123" xfId="0" applyFont="1" applyFill="1" applyBorder="1" applyAlignment="1">
      <alignment horizontal="right" vertical="center"/>
    </xf>
    <xf numFmtId="0" fontId="20" fillId="5" borderId="124" xfId="0" applyFont="1" applyFill="1" applyBorder="1" applyAlignment="1">
      <alignment horizontal="right" vertical="center"/>
    </xf>
    <xf numFmtId="0" fontId="20" fillId="5" borderId="176" xfId="0" applyFont="1" applyFill="1" applyBorder="1" applyAlignment="1">
      <alignment horizontal="right" vertical="center"/>
    </xf>
    <xf numFmtId="3" fontId="17" fillId="0" borderId="25" xfId="0" applyNumberFormat="1" applyFont="1" applyBorder="1" applyAlignment="1">
      <alignment horizontal="right" vertical="center"/>
    </xf>
    <xf numFmtId="1" fontId="20" fillId="5" borderId="123" xfId="0" applyNumberFormat="1" applyFont="1" applyFill="1" applyBorder="1" applyAlignment="1">
      <alignment horizontal="right" vertical="center"/>
    </xf>
    <xf numFmtId="3" fontId="20" fillId="5" borderId="124" xfId="6" applyNumberFormat="1" applyFont="1" applyFill="1" applyBorder="1" applyAlignment="1">
      <alignment horizontal="right" vertical="center"/>
    </xf>
    <xf numFmtId="0" fontId="20" fillId="4" borderId="48" xfId="0" applyFont="1" applyFill="1" applyBorder="1" applyAlignment="1">
      <alignment vertical="center" wrapText="1"/>
    </xf>
    <xf numFmtId="3" fontId="20" fillId="4" borderId="48" xfId="0" applyNumberFormat="1" applyFont="1" applyFill="1" applyBorder="1" applyAlignment="1">
      <alignment horizontal="right" vertical="center"/>
    </xf>
    <xf numFmtId="3" fontId="20" fillId="4" borderId="171" xfId="0" applyNumberFormat="1" applyFont="1" applyFill="1" applyBorder="1" applyAlignment="1">
      <alignment horizontal="right" vertical="center"/>
    </xf>
    <xf numFmtId="3" fontId="20" fillId="4" borderId="130" xfId="0" applyNumberFormat="1" applyFont="1" applyFill="1" applyBorder="1" applyAlignment="1">
      <alignment horizontal="right" vertical="center"/>
    </xf>
    <xf numFmtId="3" fontId="20" fillId="4" borderId="102" xfId="0" applyNumberFormat="1" applyFont="1" applyFill="1" applyBorder="1" applyAlignment="1">
      <alignment horizontal="right" vertical="center"/>
    </xf>
    <xf numFmtId="3" fontId="20" fillId="4" borderId="129" xfId="0" applyNumberFormat="1" applyFont="1" applyFill="1" applyBorder="1" applyAlignment="1">
      <alignment horizontal="right" vertical="center"/>
    </xf>
    <xf numFmtId="3" fontId="20" fillId="4" borderId="177" xfId="0" applyNumberFormat="1" applyFont="1" applyFill="1" applyBorder="1" applyAlignment="1">
      <alignment horizontal="right" vertical="center"/>
    </xf>
    <xf numFmtId="0" fontId="26" fillId="5" borderId="28" xfId="0" applyFont="1" applyFill="1" applyBorder="1" applyAlignment="1">
      <alignment vertical="center"/>
    </xf>
    <xf numFmtId="164" fontId="28" fillId="5" borderId="19" xfId="0" applyNumberFormat="1" applyFont="1" applyFill="1" applyBorder="1" applyAlignment="1">
      <alignment vertical="center"/>
    </xf>
    <xf numFmtId="164" fontId="28" fillId="5" borderId="20" xfId="0" applyNumberFormat="1" applyFont="1" applyFill="1" applyBorder="1" applyAlignment="1">
      <alignment vertical="center"/>
    </xf>
    <xf numFmtId="164" fontId="28" fillId="5" borderId="21" xfId="0" applyNumberFormat="1" applyFont="1" applyFill="1" applyBorder="1" applyAlignment="1">
      <alignment vertical="center"/>
    </xf>
    <xf numFmtId="165" fontId="28" fillId="5" borderId="116" xfId="0" applyNumberFormat="1" applyFont="1" applyFill="1" applyBorder="1" applyAlignment="1">
      <alignment vertical="center"/>
    </xf>
    <xf numFmtId="165" fontId="28" fillId="5" borderId="25" xfId="0" applyNumberFormat="1" applyFont="1" applyFill="1" applyBorder="1" applyAlignment="1">
      <alignment vertical="center"/>
    </xf>
    <xf numFmtId="164" fontId="28" fillId="0" borderId="19" xfId="0" applyNumberFormat="1" applyFont="1" applyFill="1" applyBorder="1" applyAlignment="1">
      <alignment vertical="center"/>
    </xf>
    <xf numFmtId="164" fontId="28" fillId="0" borderId="20" xfId="0" applyNumberFormat="1" applyFont="1" applyFill="1" applyBorder="1" applyAlignment="1">
      <alignment vertical="center"/>
    </xf>
    <xf numFmtId="164" fontId="28" fillId="0" borderId="21" xfId="0" applyNumberFormat="1" applyFont="1" applyFill="1" applyBorder="1" applyAlignment="1">
      <alignment vertical="center"/>
    </xf>
    <xf numFmtId="165" fontId="28" fillId="0" borderId="116" xfId="0" applyNumberFormat="1" applyFont="1" applyFill="1" applyBorder="1" applyAlignment="1">
      <alignment vertical="center"/>
    </xf>
    <xf numFmtId="165" fontId="28" fillId="0" borderId="25" xfId="0" applyNumberFormat="1" applyFont="1" applyFill="1" applyBorder="1" applyAlignment="1">
      <alignment vertical="center"/>
    </xf>
    <xf numFmtId="0" fontId="26" fillId="4" borderId="27" xfId="0" applyFont="1" applyFill="1" applyBorder="1" applyAlignment="1">
      <alignment vertical="center"/>
    </xf>
    <xf numFmtId="164" fontId="20" fillId="4" borderId="14" xfId="0" applyNumberFormat="1" applyFont="1" applyFill="1" applyBorder="1" applyAlignment="1">
      <alignment vertical="center"/>
    </xf>
    <xf numFmtId="164" fontId="20" fillId="4" borderId="34" xfId="0" applyNumberFormat="1" applyFont="1" applyFill="1" applyBorder="1" applyAlignment="1">
      <alignment vertical="center"/>
    </xf>
    <xf numFmtId="164" fontId="20" fillId="4" borderId="15" xfId="0" applyNumberFormat="1" applyFont="1" applyFill="1" applyBorder="1" applyAlignment="1">
      <alignment vertical="center"/>
    </xf>
    <xf numFmtId="165" fontId="20" fillId="4" borderId="115" xfId="0" applyNumberFormat="1" applyFont="1" applyFill="1" applyBorder="1" applyAlignment="1">
      <alignment vertical="center"/>
    </xf>
    <xf numFmtId="165" fontId="20" fillId="4" borderId="23" xfId="0" applyNumberFormat="1" applyFont="1" applyFill="1" applyBorder="1" applyAlignment="1">
      <alignment vertical="center"/>
    </xf>
    <xf numFmtId="3" fontId="28" fillId="5" borderId="19" xfId="0" applyNumberFormat="1" applyFont="1" applyFill="1" applyBorder="1" applyAlignment="1">
      <alignment vertical="center"/>
    </xf>
    <xf numFmtId="3" fontId="28" fillId="5" borderId="20" xfId="0" applyNumberFormat="1" applyFont="1" applyFill="1" applyBorder="1" applyAlignment="1">
      <alignment vertical="center"/>
    </xf>
    <xf numFmtId="3" fontId="28" fillId="5" borderId="21" xfId="0" applyNumberFormat="1" applyFont="1" applyFill="1" applyBorder="1" applyAlignment="1">
      <alignment vertical="center"/>
    </xf>
    <xf numFmtId="3" fontId="28" fillId="5" borderId="116" xfId="0" applyNumberFormat="1" applyFont="1" applyFill="1" applyBorder="1" applyAlignment="1">
      <alignment vertical="center"/>
    </xf>
    <xf numFmtId="164" fontId="28" fillId="5" borderId="25" xfId="0" applyNumberFormat="1" applyFont="1" applyFill="1" applyBorder="1" applyAlignment="1">
      <alignment vertical="center"/>
    </xf>
    <xf numFmtId="3" fontId="28" fillId="0" borderId="19" xfId="0" applyNumberFormat="1" applyFont="1" applyFill="1" applyBorder="1" applyAlignment="1">
      <alignment vertical="center"/>
    </xf>
    <xf numFmtId="3" fontId="28" fillId="0" borderId="20" xfId="0" applyNumberFormat="1" applyFont="1" applyFill="1" applyBorder="1" applyAlignment="1">
      <alignment vertical="center"/>
    </xf>
    <xf numFmtId="3" fontId="28" fillId="0" borderId="21" xfId="0" applyNumberFormat="1" applyFont="1" applyFill="1" applyBorder="1" applyAlignment="1">
      <alignment vertical="center"/>
    </xf>
    <xf numFmtId="3" fontId="28" fillId="0" borderId="116" xfId="0" applyNumberFormat="1" applyFont="1" applyFill="1" applyBorder="1" applyAlignment="1">
      <alignment vertical="center"/>
    </xf>
    <xf numFmtId="164" fontId="28" fillId="0" borderId="25" xfId="0" applyNumberFormat="1" applyFont="1" applyFill="1" applyBorder="1" applyAlignment="1">
      <alignment vertical="center"/>
    </xf>
    <xf numFmtId="3" fontId="20" fillId="4" borderId="14" xfId="0" applyNumberFormat="1" applyFont="1" applyFill="1" applyBorder="1" applyAlignment="1">
      <alignment vertical="center"/>
    </xf>
    <xf numFmtId="3" fontId="20" fillId="4" borderId="34" xfId="0" applyNumberFormat="1" applyFont="1" applyFill="1" applyBorder="1" applyAlignment="1">
      <alignment vertical="center"/>
    </xf>
    <xf numFmtId="3" fontId="20" fillId="4" borderId="15" xfId="0" applyNumberFormat="1" applyFont="1" applyFill="1" applyBorder="1" applyAlignment="1">
      <alignment vertical="center"/>
    </xf>
    <xf numFmtId="3" fontId="20" fillId="4" borderId="115" xfId="0" applyNumberFormat="1" applyFont="1" applyFill="1" applyBorder="1" applyAlignment="1">
      <alignment vertical="center"/>
    </xf>
    <xf numFmtId="164" fontId="20" fillId="4" borderId="23" xfId="0" applyNumberFormat="1" applyFont="1" applyFill="1" applyBorder="1" applyAlignment="1">
      <alignment vertical="center"/>
    </xf>
    <xf numFmtId="16" fontId="28" fillId="0" borderId="28" xfId="0" applyNumberFormat="1" applyFont="1" applyFill="1" applyBorder="1" applyAlignment="1">
      <alignment horizontal="left" vertical="center" indent="1"/>
    </xf>
    <xf numFmtId="0" fontId="28" fillId="0" borderId="28" xfId="0" applyFont="1" applyFill="1" applyBorder="1" applyAlignment="1">
      <alignment horizontal="left" vertical="center" indent="1"/>
    </xf>
    <xf numFmtId="0" fontId="28" fillId="0" borderId="28" xfId="0" applyFont="1" applyFill="1" applyBorder="1" applyAlignment="1">
      <alignment horizontal="left" vertical="center" indent="2"/>
    </xf>
    <xf numFmtId="0" fontId="28" fillId="0" borderId="28" xfId="0" applyFont="1" applyFill="1" applyBorder="1" applyAlignment="1">
      <alignment horizontal="left" vertical="center" wrapText="1" indent="1"/>
    </xf>
    <xf numFmtId="0" fontId="44" fillId="7" borderId="63" xfId="22" applyFont="1" applyFill="1" applyBorder="1" applyAlignment="1">
      <alignment horizontal="left" vertical="center" wrapText="1"/>
    </xf>
    <xf numFmtId="0" fontId="44" fillId="7" borderId="65" xfId="22" applyFont="1" applyFill="1" applyBorder="1" applyAlignment="1">
      <alignment horizontal="left" vertical="center" wrapText="1"/>
    </xf>
    <xf numFmtId="0" fontId="44" fillId="6" borderId="48" xfId="22" applyFont="1" applyFill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 indent="1"/>
    </xf>
    <xf numFmtId="0" fontId="17" fillId="0" borderId="19" xfId="0" applyFont="1" applyFill="1" applyBorder="1" applyAlignment="1">
      <alignment horizontal="left" vertical="center" wrapText="1" indent="1"/>
    </xf>
    <xf numFmtId="0" fontId="17" fillId="0" borderId="59" xfId="0" applyFont="1" applyBorder="1" applyAlignment="1">
      <alignment horizontal="left" vertical="center" wrapText="1" indent="1"/>
    </xf>
    <xf numFmtId="16" fontId="45" fillId="0" borderId="59" xfId="22" applyNumberFormat="1" applyFont="1" applyFill="1" applyBorder="1" applyAlignment="1">
      <alignment horizontal="left" vertical="center" wrapText="1" indent="1"/>
    </xf>
    <xf numFmtId="3" fontId="44" fillId="7" borderId="6" xfId="22" applyNumberFormat="1" applyFont="1" applyFill="1" applyBorder="1" applyAlignment="1">
      <alignment horizontal="right" vertical="center" wrapText="1"/>
    </xf>
    <xf numFmtId="3" fontId="44" fillId="7" borderId="123" xfId="22" applyNumberFormat="1" applyFont="1" applyFill="1" applyBorder="1" applyAlignment="1">
      <alignment horizontal="right" vertical="center" wrapText="1"/>
    </xf>
    <xf numFmtId="3" fontId="44" fillId="7" borderId="124" xfId="22" applyNumberFormat="1" applyFont="1" applyFill="1" applyBorder="1" applyAlignment="1">
      <alignment horizontal="right" vertical="center" wrapText="1"/>
    </xf>
    <xf numFmtId="3" fontId="44" fillId="7" borderId="176" xfId="22" applyNumberFormat="1" applyFont="1" applyFill="1" applyBorder="1" applyAlignment="1">
      <alignment horizontal="right" vertical="center" wrapText="1"/>
    </xf>
    <xf numFmtId="3" fontId="44" fillId="7" borderId="180" xfId="22" applyNumberFormat="1" applyFont="1" applyFill="1" applyBorder="1" applyAlignment="1">
      <alignment horizontal="right" vertical="center" wrapText="1"/>
    </xf>
    <xf numFmtId="3" fontId="44" fillId="7" borderId="44" xfId="22" applyNumberFormat="1" applyFont="1" applyFill="1" applyBorder="1" applyAlignment="1">
      <alignment horizontal="right" vertical="center" wrapText="1"/>
    </xf>
    <xf numFmtId="3" fontId="44" fillId="6" borderId="44" xfId="22" applyNumberFormat="1" applyFont="1" applyFill="1" applyBorder="1" applyAlignment="1">
      <alignment horizontal="right" vertical="center" wrapText="1"/>
    </xf>
    <xf numFmtId="3" fontId="45" fillId="5" borderId="19" xfId="22" applyNumberFormat="1" applyFont="1" applyFill="1" applyBorder="1" applyAlignment="1">
      <alignment horizontal="right" vertical="center" wrapText="1"/>
    </xf>
    <xf numFmtId="3" fontId="45" fillId="0" borderId="116" xfId="22" applyNumberFormat="1" applyFont="1" applyFill="1" applyBorder="1" applyAlignment="1">
      <alignment horizontal="right" vertical="center" wrapText="1"/>
    </xf>
    <xf numFmtId="3" fontId="45" fillId="0" borderId="24" xfId="22" applyNumberFormat="1" applyFont="1" applyFill="1" applyBorder="1" applyAlignment="1">
      <alignment horizontal="right" vertical="center" wrapText="1"/>
    </xf>
    <xf numFmtId="3" fontId="45" fillId="0" borderId="25" xfId="22" applyNumberFormat="1" applyFont="1" applyFill="1" applyBorder="1" applyAlignment="1">
      <alignment horizontal="right" vertical="center" wrapText="1"/>
    </xf>
    <xf numFmtId="0" fontId="45" fillId="0" borderId="119" xfId="22" applyFont="1" applyFill="1" applyBorder="1" applyAlignment="1">
      <alignment horizontal="right" vertical="center" wrapText="1"/>
    </xf>
    <xf numFmtId="1" fontId="45" fillId="0" borderId="24" xfId="22" applyNumberFormat="1" applyFont="1" applyFill="1" applyBorder="1" applyAlignment="1">
      <alignment horizontal="right" vertical="center" wrapText="1"/>
    </xf>
    <xf numFmtId="0" fontId="45" fillId="0" borderId="25" xfId="22" applyFont="1" applyFill="1" applyBorder="1" applyAlignment="1">
      <alignment horizontal="right" vertical="center" wrapText="1"/>
    </xf>
    <xf numFmtId="3" fontId="45" fillId="5" borderId="37" xfId="22" applyNumberFormat="1" applyFont="1" applyFill="1" applyBorder="1" applyAlignment="1">
      <alignment horizontal="right" vertical="center" wrapText="1"/>
    </xf>
    <xf numFmtId="3" fontId="45" fillId="4" borderId="37" xfId="22" applyNumberFormat="1" applyFont="1" applyFill="1" applyBorder="1" applyAlignment="1">
      <alignment horizontal="right" vertical="center" wrapText="1"/>
    </xf>
    <xf numFmtId="0" fontId="45" fillId="0" borderId="24" xfId="22" applyFont="1" applyFill="1" applyBorder="1" applyAlignment="1">
      <alignment horizontal="right" vertical="center" wrapText="1"/>
    </xf>
    <xf numFmtId="1" fontId="45" fillId="0" borderId="25" xfId="22" applyNumberFormat="1" applyFont="1" applyFill="1" applyBorder="1" applyAlignment="1">
      <alignment horizontal="right" vertical="center" wrapText="1"/>
    </xf>
    <xf numFmtId="1" fontId="45" fillId="5" borderId="19" xfId="22" applyNumberFormat="1" applyFont="1" applyFill="1" applyBorder="1" applyAlignment="1">
      <alignment horizontal="right" vertical="center" wrapText="1"/>
    </xf>
    <xf numFmtId="0" fontId="44" fillId="7" borderId="180" xfId="22" applyFont="1" applyFill="1" applyBorder="1" applyAlignment="1">
      <alignment horizontal="right" vertical="center" wrapText="1"/>
    </xf>
    <xf numFmtId="0" fontId="44" fillId="7" borderId="124" xfId="22" applyFont="1" applyFill="1" applyBorder="1" applyAlignment="1">
      <alignment horizontal="right" vertical="center" wrapText="1"/>
    </xf>
    <xf numFmtId="0" fontId="44" fillId="7" borderId="176" xfId="22" applyFont="1" applyFill="1" applyBorder="1" applyAlignment="1">
      <alignment horizontal="right" vertical="center" wrapText="1"/>
    </xf>
    <xf numFmtId="164" fontId="45" fillId="0" borderId="24" xfId="22" applyNumberFormat="1" applyFont="1" applyFill="1" applyBorder="1" applyAlignment="1">
      <alignment horizontal="right" vertical="center" wrapText="1"/>
    </xf>
    <xf numFmtId="1" fontId="44" fillId="7" borderId="176" xfId="22" applyNumberFormat="1" applyFont="1" applyFill="1" applyBorder="1" applyAlignment="1">
      <alignment horizontal="right" vertical="center" wrapText="1"/>
    </xf>
    <xf numFmtId="1" fontId="44" fillId="7" borderId="124" xfId="22" applyNumberFormat="1" applyFont="1" applyFill="1" applyBorder="1" applyAlignment="1">
      <alignment horizontal="right" vertical="center" wrapText="1"/>
    </xf>
    <xf numFmtId="1" fontId="45" fillId="0" borderId="119" xfId="22" applyNumberFormat="1" applyFont="1" applyFill="1" applyBorder="1" applyAlignment="1">
      <alignment horizontal="right" vertical="center" wrapText="1"/>
    </xf>
    <xf numFmtId="1" fontId="44" fillId="7" borderId="180" xfId="22" applyNumberFormat="1" applyFont="1" applyFill="1" applyBorder="1" applyAlignment="1">
      <alignment horizontal="right" vertical="center" wrapText="1"/>
    </xf>
    <xf numFmtId="0" fontId="45" fillId="5" borderId="19" xfId="22" applyFont="1" applyFill="1" applyBorder="1" applyAlignment="1">
      <alignment horizontal="right" vertical="center" wrapText="1"/>
    </xf>
    <xf numFmtId="3" fontId="44" fillId="7" borderId="178" xfId="22" applyNumberFormat="1" applyFont="1" applyFill="1" applyBorder="1" applyAlignment="1">
      <alignment horizontal="right" vertical="center" wrapText="1"/>
    </xf>
    <xf numFmtId="3" fontId="44" fillId="7" borderId="128" xfId="22" applyNumberFormat="1" applyFont="1" applyFill="1" applyBorder="1" applyAlignment="1">
      <alignment horizontal="right" vertical="center" wrapText="1"/>
    </xf>
    <xf numFmtId="3" fontId="44" fillId="7" borderId="38" xfId="22" applyNumberFormat="1" applyFont="1" applyFill="1" applyBorder="1" applyAlignment="1">
      <alignment horizontal="right" vertical="center" wrapText="1"/>
    </xf>
    <xf numFmtId="3" fontId="44" fillId="7" borderId="179" xfId="22" applyNumberFormat="1" applyFont="1" applyFill="1" applyBorder="1" applyAlignment="1">
      <alignment horizontal="right" vertical="center" wrapText="1"/>
    </xf>
    <xf numFmtId="1" fontId="44" fillId="7" borderId="60" xfId="22" applyNumberFormat="1" applyFont="1" applyFill="1" applyBorder="1" applyAlignment="1">
      <alignment horizontal="right" vertical="center" wrapText="1"/>
    </xf>
    <xf numFmtId="0" fontId="44" fillId="7" borderId="179" xfId="22" applyFont="1" applyFill="1" applyBorder="1" applyAlignment="1">
      <alignment horizontal="right" vertical="center" wrapText="1"/>
    </xf>
    <xf numFmtId="3" fontId="44" fillId="7" borderId="64" xfId="22" applyNumberFormat="1" applyFont="1" applyFill="1" applyBorder="1" applyAlignment="1">
      <alignment horizontal="right" vertical="center" wrapText="1"/>
    </xf>
    <xf numFmtId="3" fontId="44" fillId="6" borderId="64" xfId="22" applyNumberFormat="1" applyFont="1" applyFill="1" applyBorder="1" applyAlignment="1">
      <alignment horizontal="right" vertical="center" wrapText="1"/>
    </xf>
    <xf numFmtId="3" fontId="44" fillId="6" borderId="47" xfId="22" applyNumberFormat="1" applyFont="1" applyFill="1" applyBorder="1" applyAlignment="1">
      <alignment horizontal="right" vertical="center" wrapText="1"/>
    </xf>
    <xf numFmtId="3" fontId="44" fillId="6" borderId="129" xfId="22" applyNumberFormat="1" applyFont="1" applyFill="1" applyBorder="1" applyAlignment="1">
      <alignment horizontal="right" vertical="center" wrapText="1"/>
    </xf>
    <xf numFmtId="3" fontId="44" fillId="6" borderId="171" xfId="22" applyNumberFormat="1" applyFont="1" applyFill="1" applyBorder="1" applyAlignment="1">
      <alignment horizontal="right" vertical="center" wrapText="1"/>
    </xf>
    <xf numFmtId="3" fontId="44" fillId="6" borderId="177" xfId="22" applyNumberFormat="1" applyFont="1" applyFill="1" applyBorder="1" applyAlignment="1">
      <alignment horizontal="right" vertical="center" wrapText="1"/>
    </xf>
    <xf numFmtId="1" fontId="44" fillId="6" borderId="181" xfId="22" applyNumberFormat="1" applyFont="1" applyFill="1" applyBorder="1" applyAlignment="1">
      <alignment horizontal="right" vertical="center" wrapText="1"/>
    </xf>
    <xf numFmtId="3" fontId="44" fillId="6" borderId="46" xfId="22" applyNumberFormat="1" applyFont="1" applyFill="1" applyBorder="1" applyAlignment="1">
      <alignment horizontal="right" vertical="center" wrapText="1"/>
    </xf>
    <xf numFmtId="165" fontId="28" fillId="0" borderId="19" xfId="0" applyNumberFormat="1" applyFont="1" applyFill="1" applyBorder="1" applyAlignment="1">
      <alignment vertical="center"/>
    </xf>
    <xf numFmtId="165" fontId="28" fillId="0" borderId="20" xfId="0" applyNumberFormat="1" applyFont="1" applyFill="1" applyBorder="1" applyAlignment="1">
      <alignment vertical="center"/>
    </xf>
    <xf numFmtId="165" fontId="28" fillId="0" borderId="21" xfId="0" applyNumberFormat="1" applyFont="1" applyFill="1" applyBorder="1" applyAlignment="1">
      <alignment vertical="center"/>
    </xf>
    <xf numFmtId="165" fontId="20" fillId="4" borderId="14" xfId="0" applyNumberFormat="1" applyFont="1" applyFill="1" applyBorder="1" applyAlignment="1">
      <alignment vertical="center"/>
    </xf>
    <xf numFmtId="165" fontId="20" fillId="4" borderId="34" xfId="0" applyNumberFormat="1" applyFont="1" applyFill="1" applyBorder="1" applyAlignment="1">
      <alignment vertical="center"/>
    </xf>
    <xf numFmtId="165" fontId="20" fillId="4" borderId="15" xfId="0" applyNumberFormat="1" applyFont="1" applyFill="1" applyBorder="1" applyAlignment="1">
      <alignment vertical="center"/>
    </xf>
    <xf numFmtId="3" fontId="28" fillId="0" borderId="119" xfId="0" applyNumberFormat="1" applyFont="1" applyFill="1" applyBorder="1" applyAlignment="1">
      <alignment vertical="center"/>
    </xf>
    <xf numFmtId="3" fontId="20" fillId="4" borderId="61" xfId="0" applyNumberFormat="1" applyFont="1" applyFill="1" applyBorder="1" applyAlignment="1">
      <alignment vertical="center"/>
    </xf>
    <xf numFmtId="0" fontId="30" fillId="4" borderId="96" xfId="0" applyFont="1" applyFill="1" applyBorder="1" applyAlignment="1">
      <alignment horizontal="center" vertical="center"/>
    </xf>
    <xf numFmtId="0" fontId="30" fillId="4" borderId="30" xfId="0" applyFont="1" applyFill="1" applyBorder="1" applyAlignment="1">
      <alignment horizontal="center" vertical="center"/>
    </xf>
    <xf numFmtId="0" fontId="28" fillId="4" borderId="118" xfId="0" applyFont="1" applyFill="1" applyBorder="1" applyAlignment="1">
      <alignment horizontal="center" vertical="center"/>
    </xf>
    <xf numFmtId="0" fontId="28" fillId="4" borderId="30" xfId="0" applyFont="1" applyFill="1" applyBorder="1" applyAlignment="1">
      <alignment horizontal="center" vertical="center"/>
    </xf>
    <xf numFmtId="0" fontId="28" fillId="4" borderId="96" xfId="0" applyFont="1" applyFill="1" applyBorder="1" applyAlignment="1">
      <alignment horizontal="center" vertical="center"/>
    </xf>
    <xf numFmtId="164" fontId="28" fillId="0" borderId="119" xfId="0" applyNumberFormat="1" applyFont="1" applyFill="1" applyBorder="1" applyAlignment="1">
      <alignment vertical="center"/>
    </xf>
    <xf numFmtId="164" fontId="28" fillId="0" borderId="19" xfId="0" applyNumberFormat="1" applyFont="1" applyFill="1" applyBorder="1" applyAlignment="1">
      <alignment horizontal="right" vertical="center"/>
    </xf>
    <xf numFmtId="164" fontId="28" fillId="0" borderId="20" xfId="0" applyNumberFormat="1" applyFont="1" applyFill="1" applyBorder="1" applyAlignment="1">
      <alignment horizontal="right" vertical="center"/>
    </xf>
    <xf numFmtId="164" fontId="28" fillId="0" borderId="25" xfId="0" applyNumberFormat="1" applyFont="1" applyFill="1" applyBorder="1" applyAlignment="1">
      <alignment horizontal="right" vertical="center"/>
    </xf>
    <xf numFmtId="164" fontId="20" fillId="4" borderId="61" xfId="0" applyNumberFormat="1" applyFont="1" applyFill="1" applyBorder="1" applyAlignment="1">
      <alignment vertical="center"/>
    </xf>
    <xf numFmtId="3" fontId="28" fillId="0" borderId="122" xfId="0" applyNumberFormat="1" applyFont="1" applyFill="1" applyBorder="1" applyAlignment="1">
      <alignment vertical="center"/>
    </xf>
    <xf numFmtId="3" fontId="28" fillId="0" borderId="122" xfId="0" applyNumberFormat="1" applyFont="1" applyFill="1" applyBorder="1" applyAlignment="1">
      <alignment horizontal="right" vertical="center"/>
    </xf>
    <xf numFmtId="3" fontId="28" fillId="0" borderId="20" xfId="0" applyNumberFormat="1" applyFont="1" applyFill="1" applyBorder="1" applyAlignment="1">
      <alignment horizontal="right" vertical="center"/>
    </xf>
    <xf numFmtId="165" fontId="28" fillId="0" borderId="119" xfId="0" applyNumberFormat="1" applyFont="1" applyFill="1" applyBorder="1" applyAlignment="1">
      <alignment vertical="center"/>
    </xf>
    <xf numFmtId="0" fontId="14" fillId="0" borderId="0" xfId="26" applyFont="1" applyAlignment="1">
      <alignment vertical="center"/>
    </xf>
    <xf numFmtId="0" fontId="3" fillId="0" borderId="0" xfId="26" applyAlignment="1">
      <alignment vertical="center"/>
    </xf>
    <xf numFmtId="165" fontId="20" fillId="4" borderId="61" xfId="0" applyNumberFormat="1" applyFont="1" applyFill="1" applyBorder="1" applyAlignment="1">
      <alignment vertical="center"/>
    </xf>
    <xf numFmtId="164" fontId="14" fillId="0" borderId="0" xfId="26" applyNumberFormat="1" applyFont="1" applyAlignment="1">
      <alignment vertical="center"/>
    </xf>
    <xf numFmtId="0" fontId="14" fillId="0" borderId="0" xfId="7" applyFont="1" applyAlignment="1">
      <alignment vertical="center"/>
    </xf>
    <xf numFmtId="164" fontId="14" fillId="0" borderId="0" xfId="19" applyNumberFormat="1" applyFont="1" applyAlignment="1">
      <alignment vertical="center"/>
    </xf>
    <xf numFmtId="0" fontId="14" fillId="0" borderId="0" xfId="19" applyFon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26" fillId="4" borderId="10" xfId="0" applyFont="1" applyFill="1" applyBorder="1" applyAlignment="1">
      <alignment vertical="center"/>
    </xf>
    <xf numFmtId="164" fontId="14" fillId="0" borderId="0" xfId="7" applyNumberFormat="1" applyFont="1" applyAlignment="1">
      <alignment vertical="center"/>
    </xf>
    <xf numFmtId="166" fontId="14" fillId="0" borderId="0" xfId="7" applyNumberFormat="1" applyFont="1" applyAlignment="1">
      <alignment vertical="center"/>
    </xf>
    <xf numFmtId="0" fontId="14" fillId="0" borderId="0" xfId="7" applyFont="1" applyBorder="1" applyAlignment="1">
      <alignment vertical="center"/>
    </xf>
    <xf numFmtId="0" fontId="63" fillId="0" borderId="0" xfId="7" applyFont="1" applyBorder="1" applyAlignment="1">
      <alignment vertical="center"/>
    </xf>
    <xf numFmtId="0" fontId="30" fillId="4" borderId="118" xfId="0" applyFont="1" applyFill="1" applyBorder="1" applyAlignment="1">
      <alignment horizontal="center" vertical="center"/>
    </xf>
    <xf numFmtId="0" fontId="30" fillId="4" borderId="73" xfId="0" applyFont="1" applyFill="1" applyBorder="1" applyAlignment="1">
      <alignment horizontal="center" vertical="center"/>
    </xf>
    <xf numFmtId="3" fontId="20" fillId="5" borderId="7" xfId="0" applyNumberFormat="1" applyFont="1" applyFill="1" applyBorder="1" applyAlignment="1">
      <alignment vertical="center"/>
    </xf>
    <xf numFmtId="3" fontId="20" fillId="5" borderId="123" xfId="0" applyNumberFormat="1" applyFont="1" applyFill="1" applyBorder="1" applyAlignment="1">
      <alignment vertical="center"/>
    </xf>
    <xf numFmtId="164" fontId="20" fillId="5" borderId="125" xfId="0" applyNumberFormat="1" applyFont="1" applyFill="1" applyBorder="1" applyAlignment="1">
      <alignment vertical="center"/>
    </xf>
    <xf numFmtId="3" fontId="17" fillId="0" borderId="20" xfId="0" applyNumberFormat="1" applyFont="1" applyBorder="1" applyAlignment="1">
      <alignment vertical="center"/>
    </xf>
    <xf numFmtId="3" fontId="17" fillId="0" borderId="116" xfId="0" applyNumberFormat="1" applyFont="1" applyBorder="1" applyAlignment="1">
      <alignment vertical="center"/>
    </xf>
    <xf numFmtId="164" fontId="17" fillId="0" borderId="126" xfId="0" applyNumberFormat="1" applyFont="1" applyBorder="1" applyAlignment="1">
      <alignment vertical="center"/>
    </xf>
    <xf numFmtId="164" fontId="20" fillId="5" borderId="127" xfId="0" applyNumberFormat="1" applyFont="1" applyFill="1" applyBorder="1" applyAlignment="1">
      <alignment vertical="center"/>
    </xf>
    <xf numFmtId="3" fontId="17" fillId="0" borderId="20" xfId="0" applyNumberFormat="1" applyFont="1" applyBorder="1" applyAlignment="1">
      <alignment horizontal="right" vertical="center"/>
    </xf>
    <xf numFmtId="164" fontId="17" fillId="0" borderId="182" xfId="0" applyNumberFormat="1" applyFont="1" applyBorder="1" applyAlignment="1">
      <alignment horizontal="right" vertical="center"/>
    </xf>
    <xf numFmtId="0" fontId="20" fillId="4" borderId="47" xfId="0" applyFont="1" applyFill="1" applyBorder="1" applyAlignment="1">
      <alignment vertical="center" wrapText="1"/>
    </xf>
    <xf numFmtId="3" fontId="20" fillId="4" borderId="62" xfId="0" applyNumberFormat="1" applyFont="1" applyFill="1" applyBorder="1" applyAlignment="1">
      <alignment vertical="center"/>
    </xf>
    <xf numFmtId="3" fontId="20" fillId="4" borderId="129" xfId="0" applyNumberFormat="1" applyFont="1" applyFill="1" applyBorder="1" applyAlignment="1">
      <alignment vertical="center"/>
    </xf>
    <xf numFmtId="164" fontId="20" fillId="4" borderId="130" xfId="0" applyNumberFormat="1" applyFont="1" applyFill="1" applyBorder="1" applyAlignment="1">
      <alignment vertical="center"/>
    </xf>
    <xf numFmtId="3" fontId="44" fillId="7" borderId="7" xfId="7" applyNumberFormat="1" applyFont="1" applyFill="1" applyBorder="1" applyAlignment="1">
      <alignment vertical="center" wrapText="1"/>
    </xf>
    <xf numFmtId="3" fontId="44" fillId="7" borderId="123" xfId="7" applyNumberFormat="1" applyFont="1" applyFill="1" applyBorder="1" applyAlignment="1">
      <alignment vertical="center" wrapText="1"/>
    </xf>
    <xf numFmtId="164" fontId="44" fillId="7" borderId="125" xfId="7" applyNumberFormat="1" applyFont="1" applyFill="1" applyBorder="1" applyAlignment="1">
      <alignment vertical="center" wrapText="1"/>
    </xf>
    <xf numFmtId="3" fontId="45" fillId="0" borderId="20" xfId="7" applyNumberFormat="1" applyFont="1" applyFill="1" applyBorder="1" applyAlignment="1">
      <alignment vertical="center" wrapText="1"/>
    </xf>
    <xf numFmtId="3" fontId="45" fillId="0" borderId="116" xfId="7" applyNumberFormat="1" applyFont="1" applyFill="1" applyBorder="1" applyAlignment="1">
      <alignment vertical="center" wrapText="1"/>
    </xf>
    <xf numFmtId="164" fontId="44" fillId="7" borderId="127" xfId="7" applyNumberFormat="1" applyFont="1" applyFill="1" applyBorder="1" applyAlignment="1">
      <alignment vertical="center" wrapText="1"/>
    </xf>
    <xf numFmtId="0" fontId="44" fillId="7" borderId="65" xfId="7" applyFont="1" applyFill="1" applyBorder="1" applyAlignment="1">
      <alignment vertical="center" wrapText="1"/>
    </xf>
    <xf numFmtId="3" fontId="44" fillId="7" borderId="33" xfId="7" applyNumberFormat="1" applyFont="1" applyFill="1" applyBorder="1" applyAlignment="1">
      <alignment vertical="center" wrapText="1"/>
    </xf>
    <xf numFmtId="3" fontId="44" fillId="7" borderId="128" xfId="7" applyNumberFormat="1" applyFont="1" applyFill="1" applyBorder="1" applyAlignment="1">
      <alignment vertical="center" wrapText="1"/>
    </xf>
    <xf numFmtId="164" fontId="44" fillId="7" borderId="39" xfId="7" applyNumberFormat="1" applyFont="1" applyFill="1" applyBorder="1" applyAlignment="1">
      <alignment vertical="center" wrapText="1"/>
    </xf>
    <xf numFmtId="0" fontId="44" fillId="6" borderId="48" xfId="7" applyFont="1" applyFill="1" applyBorder="1" applyAlignment="1">
      <alignment vertical="center" wrapText="1"/>
    </xf>
    <xf numFmtId="3" fontId="44" fillId="6" borderId="51" xfId="7" applyNumberFormat="1" applyFont="1" applyFill="1" applyBorder="1" applyAlignment="1">
      <alignment vertical="center" wrapText="1"/>
    </xf>
    <xf numFmtId="3" fontId="44" fillId="6" borderId="129" xfId="7" applyNumberFormat="1" applyFont="1" applyFill="1" applyBorder="1" applyAlignment="1">
      <alignment vertical="center" wrapText="1"/>
    </xf>
    <xf numFmtId="164" fontId="44" fillId="6" borderId="130" xfId="7" applyNumberFormat="1" applyFont="1" applyFill="1" applyBorder="1" applyAlignment="1">
      <alignment vertical="center" wrapText="1"/>
    </xf>
    <xf numFmtId="0" fontId="45" fillId="0" borderId="59" xfId="7" applyFont="1" applyFill="1" applyBorder="1" applyAlignment="1">
      <alignment horizontal="left" vertical="center" wrapText="1" indent="1"/>
    </xf>
    <xf numFmtId="16" fontId="45" fillId="0" borderId="59" xfId="7" applyNumberFormat="1" applyFont="1" applyFill="1" applyBorder="1" applyAlignment="1">
      <alignment horizontal="left" vertical="center" wrapText="1" indent="1"/>
    </xf>
    <xf numFmtId="0" fontId="17" fillId="4" borderId="131" xfId="0" applyFont="1" applyFill="1" applyBorder="1" applyAlignment="1">
      <alignment horizontal="center"/>
    </xf>
    <xf numFmtId="0" fontId="17" fillId="4" borderId="132" xfId="0" applyFont="1" applyFill="1" applyBorder="1" applyAlignment="1">
      <alignment horizontal="center"/>
    </xf>
    <xf numFmtId="3" fontId="17" fillId="0" borderId="122" xfId="0" applyNumberFormat="1" applyFont="1" applyBorder="1"/>
    <xf numFmtId="3" fontId="17" fillId="0" borderId="183" xfId="0" applyNumberFormat="1" applyFont="1" applyBorder="1"/>
    <xf numFmtId="3" fontId="17" fillId="0" borderId="184" xfId="0" applyNumberFormat="1" applyFont="1" applyBorder="1"/>
    <xf numFmtId="0" fontId="17" fillId="4" borderId="133" xfId="0" applyFont="1" applyFill="1" applyBorder="1" applyAlignment="1">
      <alignment horizontal="center"/>
    </xf>
    <xf numFmtId="3" fontId="17" fillId="0" borderId="185" xfId="0" applyNumberFormat="1" applyFont="1" applyBorder="1"/>
    <xf numFmtId="3" fontId="20" fillId="4" borderId="23" xfId="0" applyNumberFormat="1" applyFont="1" applyFill="1" applyBorder="1"/>
    <xf numFmtId="0" fontId="17" fillId="0" borderId="0" xfId="9" applyFont="1" applyAlignment="1">
      <alignment vertical="center"/>
    </xf>
    <xf numFmtId="3" fontId="17" fillId="0" borderId="20" xfId="9" applyNumberFormat="1" applyFont="1" applyBorder="1" applyAlignment="1">
      <alignment horizontal="right" vertical="center" wrapText="1"/>
    </xf>
    <xf numFmtId="3" fontId="17" fillId="0" borderId="21" xfId="9" applyNumberFormat="1" applyFont="1" applyBorder="1" applyAlignment="1">
      <alignment horizontal="right" vertical="center"/>
    </xf>
    <xf numFmtId="0" fontId="17" fillId="0" borderId="0" xfId="9" applyFont="1" applyBorder="1" applyAlignment="1">
      <alignment vertical="center"/>
    </xf>
    <xf numFmtId="0" fontId="17" fillId="0" borderId="10" xfId="9" applyFont="1" applyBorder="1" applyAlignment="1">
      <alignment vertical="center"/>
    </xf>
    <xf numFmtId="3" fontId="17" fillId="0" borderId="15" xfId="9" applyNumberFormat="1" applyFont="1" applyBorder="1" applyAlignment="1">
      <alignment horizontal="right" vertical="center"/>
    </xf>
    <xf numFmtId="0" fontId="28" fillId="0" borderId="118" xfId="0" applyFont="1" applyBorder="1" applyAlignment="1">
      <alignment horizontal="center"/>
    </xf>
    <xf numFmtId="0" fontId="28" fillId="0" borderId="30" xfId="0" applyFont="1" applyBorder="1" applyAlignment="1">
      <alignment horizontal="center"/>
    </xf>
    <xf numFmtId="165" fontId="19" fillId="4" borderId="186" xfId="3" applyNumberFormat="1" applyFont="1" applyFill="1" applyBorder="1" applyAlignment="1">
      <alignment horizontal="right" indent="1"/>
    </xf>
    <xf numFmtId="165" fontId="19" fillId="4" borderId="187" xfId="3" applyNumberFormat="1" applyFont="1" applyFill="1" applyBorder="1" applyAlignment="1">
      <alignment horizontal="right" indent="1"/>
    </xf>
    <xf numFmtId="165" fontId="19" fillId="5" borderId="116" xfId="3" applyNumberFormat="1" applyFont="1" applyFill="1" applyBorder="1" applyAlignment="1">
      <alignment horizontal="right" indent="1"/>
    </xf>
    <xf numFmtId="165" fontId="19" fillId="5" borderId="25" xfId="3" applyNumberFormat="1" applyFont="1" applyFill="1" applyBorder="1" applyAlignment="1">
      <alignment horizontal="right" indent="1"/>
    </xf>
    <xf numFmtId="165" fontId="19" fillId="0" borderId="116" xfId="3" applyNumberFormat="1" applyFont="1" applyFill="1" applyBorder="1" applyAlignment="1">
      <alignment horizontal="right" indent="1"/>
    </xf>
    <xf numFmtId="165" fontId="19" fillId="0" borderId="25" xfId="3" applyNumberFormat="1" applyFont="1" applyFill="1" applyBorder="1" applyAlignment="1">
      <alignment horizontal="right" indent="1"/>
    </xf>
    <xf numFmtId="165" fontId="19" fillId="4" borderId="116" xfId="3" applyNumberFormat="1" applyFont="1" applyFill="1" applyBorder="1" applyAlignment="1">
      <alignment horizontal="right" indent="1"/>
    </xf>
    <xf numFmtId="165" fontId="19" fillId="4" borderId="25" xfId="3" applyNumberFormat="1" applyFont="1" applyFill="1" applyBorder="1" applyAlignment="1">
      <alignment horizontal="right" indent="1"/>
    </xf>
    <xf numFmtId="164" fontId="19" fillId="4" borderId="116" xfId="3" applyNumberFormat="1" applyFont="1" applyFill="1" applyBorder="1" applyAlignment="1">
      <alignment horizontal="right" indent="1"/>
    </xf>
    <xf numFmtId="164" fontId="19" fillId="4" borderId="25" xfId="3" applyNumberFormat="1" applyFont="1" applyFill="1" applyBorder="1" applyAlignment="1">
      <alignment horizontal="right" indent="1"/>
    </xf>
    <xf numFmtId="164" fontId="19" fillId="5" borderId="116" xfId="3" applyNumberFormat="1" applyFont="1" applyFill="1" applyBorder="1" applyAlignment="1">
      <alignment horizontal="right" indent="1"/>
    </xf>
    <xf numFmtId="164" fontId="19" fillId="5" borderId="25" xfId="3" applyNumberFormat="1" applyFont="1" applyFill="1" applyBorder="1" applyAlignment="1">
      <alignment horizontal="right" indent="1"/>
    </xf>
    <xf numFmtId="164" fontId="19" fillId="0" borderId="25" xfId="3" applyNumberFormat="1" applyFont="1" applyFill="1" applyBorder="1" applyAlignment="1">
      <alignment horizontal="right" indent="1"/>
    </xf>
    <xf numFmtId="164" fontId="25" fillId="4" borderId="115" xfId="3" applyNumberFormat="1" applyFont="1" applyFill="1" applyBorder="1" applyAlignment="1">
      <alignment horizontal="right" indent="1"/>
    </xf>
    <xf numFmtId="164" fontId="25" fillId="4" borderId="23" xfId="3" applyNumberFormat="1" applyFont="1" applyFill="1" applyBorder="1" applyAlignment="1">
      <alignment horizontal="right" indent="1"/>
    </xf>
    <xf numFmtId="1" fontId="19" fillId="4" borderId="186" xfId="3" applyNumberFormat="1" applyFont="1" applyFill="1" applyBorder="1" applyAlignment="1">
      <alignment horizontal="right" indent="1"/>
    </xf>
    <xf numFmtId="1" fontId="19" fillId="5" borderId="116" xfId="3" applyNumberFormat="1" applyFont="1" applyFill="1" applyBorder="1" applyAlignment="1">
      <alignment horizontal="right" indent="1"/>
    </xf>
    <xf numFmtId="1" fontId="19" fillId="0" borderId="116" xfId="3" applyNumberFormat="1" applyFont="1" applyFill="1" applyBorder="1" applyAlignment="1">
      <alignment horizontal="right" indent="1"/>
    </xf>
    <xf numFmtId="1" fontId="19" fillId="4" borderId="116" xfId="3" applyNumberFormat="1" applyFont="1" applyFill="1" applyBorder="1" applyAlignment="1">
      <alignment horizontal="right" indent="1"/>
    </xf>
    <xf numFmtId="1" fontId="25" fillId="4" borderId="115" xfId="3" applyNumberFormat="1" applyFont="1" applyFill="1" applyBorder="1" applyAlignment="1">
      <alignment horizontal="right" indent="1"/>
    </xf>
    <xf numFmtId="3" fontId="25" fillId="0" borderId="20" xfId="3" applyNumberFormat="1" applyFont="1" applyFill="1" applyBorder="1" applyAlignment="1">
      <alignment horizontal="right" vertical="center"/>
    </xf>
    <xf numFmtId="3" fontId="19" fillId="0" borderId="86" xfId="3" applyNumberFormat="1" applyFont="1" applyFill="1" applyBorder="1" applyAlignment="1">
      <alignment horizontal="right" vertical="center"/>
    </xf>
    <xf numFmtId="3" fontId="19" fillId="0" borderId="88" xfId="3" applyNumberFormat="1" applyFont="1" applyFill="1" applyBorder="1" applyAlignment="1">
      <alignment horizontal="right" vertical="center"/>
    </xf>
    <xf numFmtId="3" fontId="19" fillId="0" borderId="140" xfId="3" applyNumberFormat="1" applyFont="1" applyFill="1" applyBorder="1" applyAlignment="1">
      <alignment horizontal="right" vertical="center"/>
    </xf>
    <xf numFmtId="3" fontId="19" fillId="0" borderId="145" xfId="3" applyNumberFormat="1" applyFont="1" applyFill="1" applyBorder="1" applyAlignment="1">
      <alignment horizontal="right" vertical="center"/>
    </xf>
    <xf numFmtId="3" fontId="25" fillId="0" borderId="34" xfId="3" applyNumberFormat="1" applyFont="1" applyFill="1" applyBorder="1" applyAlignment="1">
      <alignment horizontal="right" vertical="center"/>
    </xf>
    <xf numFmtId="3" fontId="19" fillId="0" borderId="89" xfId="3" applyNumberFormat="1" applyFont="1" applyFill="1" applyBorder="1" applyAlignment="1">
      <alignment horizontal="right" vertical="center"/>
    </xf>
    <xf numFmtId="3" fontId="19" fillId="0" borderId="141" xfId="3" applyNumberFormat="1" applyFont="1" applyFill="1" applyBorder="1" applyAlignment="1">
      <alignment horizontal="right" vertical="center"/>
    </xf>
    <xf numFmtId="3" fontId="19" fillId="0" borderId="142" xfId="3" applyNumberFormat="1" applyFont="1" applyFill="1" applyBorder="1" applyAlignment="1">
      <alignment horizontal="right" vertical="center"/>
    </xf>
    <xf numFmtId="3" fontId="19" fillId="0" borderId="105" xfId="3" applyNumberFormat="1" applyFont="1" applyFill="1" applyBorder="1" applyAlignment="1">
      <alignment horizontal="right" vertical="center"/>
    </xf>
    <xf numFmtId="167" fontId="24" fillId="0" borderId="56" xfId="6" applyNumberFormat="1" applyFont="1" applyFill="1" applyBorder="1" applyAlignment="1" applyProtection="1">
      <alignment horizontal="right" vertical="center"/>
      <protection locked="0"/>
    </xf>
    <xf numFmtId="167" fontId="37" fillId="0" borderId="56" xfId="6" applyNumberFormat="1" applyFont="1" applyFill="1" applyBorder="1" applyAlignment="1" applyProtection="1">
      <alignment horizontal="right" vertical="center"/>
      <protection locked="0"/>
    </xf>
    <xf numFmtId="167" fontId="37" fillId="0" borderId="146" xfId="6" applyNumberFormat="1" applyFont="1" applyFill="1" applyBorder="1" applyAlignment="1" applyProtection="1">
      <alignment horizontal="right" vertical="center"/>
      <protection locked="0"/>
    </xf>
    <xf numFmtId="167" fontId="37" fillId="0" borderId="147" xfId="6" applyNumberFormat="1" applyFont="1" applyFill="1" applyBorder="1" applyAlignment="1" applyProtection="1">
      <alignment horizontal="right" vertical="center"/>
      <protection locked="0"/>
    </xf>
    <xf numFmtId="167" fontId="37" fillId="0" borderId="148" xfId="6" applyNumberFormat="1" applyFont="1" applyFill="1" applyBorder="1" applyAlignment="1" applyProtection="1">
      <alignment horizontal="right" vertical="center"/>
      <protection locked="0"/>
    </xf>
    <xf numFmtId="167" fontId="37" fillId="0" borderId="155" xfId="6" applyNumberFormat="1" applyFont="1" applyFill="1" applyBorder="1" applyAlignment="1" applyProtection="1">
      <alignment horizontal="right" vertical="center"/>
      <protection locked="0"/>
    </xf>
    <xf numFmtId="165" fontId="24" fillId="0" borderId="67" xfId="11" applyNumberFormat="1" applyFont="1" applyFill="1" applyBorder="1" applyAlignment="1" applyProtection="1">
      <alignment horizontal="right" vertical="center"/>
      <protection locked="0"/>
    </xf>
    <xf numFmtId="165" fontId="60" fillId="0" borderId="67" xfId="11" applyNumberFormat="1" applyFont="1" applyFill="1" applyBorder="1" applyAlignment="1" applyProtection="1">
      <alignment horizontal="right" vertical="center"/>
      <protection locked="0"/>
    </xf>
    <xf numFmtId="165" fontId="60" fillId="0" borderId="149" xfId="11" applyNumberFormat="1" applyFont="1" applyFill="1" applyBorder="1" applyAlignment="1" applyProtection="1">
      <alignment horizontal="right" vertical="center"/>
      <protection locked="0"/>
    </xf>
    <xf numFmtId="165" fontId="60" fillId="0" borderId="150" xfId="11" applyNumberFormat="1" applyFont="1" applyFill="1" applyBorder="1" applyAlignment="1" applyProtection="1">
      <alignment horizontal="right" vertical="center"/>
      <protection locked="0"/>
    </xf>
    <xf numFmtId="165" fontId="60" fillId="0" borderId="151" xfId="11" applyNumberFormat="1" applyFont="1" applyFill="1" applyBorder="1" applyAlignment="1" applyProtection="1">
      <alignment horizontal="right" vertical="center"/>
      <protection locked="0"/>
    </xf>
    <xf numFmtId="165" fontId="60" fillId="0" borderId="156" xfId="11" applyNumberFormat="1" applyFont="1" applyFill="1" applyBorder="1" applyAlignment="1" applyProtection="1">
      <alignment horizontal="right" vertical="center"/>
      <protection locked="0"/>
    </xf>
    <xf numFmtId="167" fontId="19" fillId="0" borderId="70" xfId="6" applyNumberFormat="1" applyFont="1" applyFill="1" applyBorder="1" applyAlignment="1" applyProtection="1">
      <alignment horizontal="right" vertical="center"/>
      <protection locked="0"/>
    </xf>
    <xf numFmtId="167" fontId="19" fillId="0" borderId="152" xfId="6" applyNumberFormat="1" applyFont="1" applyFill="1" applyBorder="1" applyAlignment="1" applyProtection="1">
      <alignment horizontal="right" vertical="center"/>
      <protection locked="0"/>
    </xf>
    <xf numFmtId="167" fontId="19" fillId="0" borderId="153" xfId="6" applyNumberFormat="1" applyFont="1" applyFill="1" applyBorder="1" applyAlignment="1" applyProtection="1">
      <alignment horizontal="right" vertical="center"/>
      <protection locked="0"/>
    </xf>
    <xf numFmtId="167" fontId="19" fillId="0" borderId="154" xfId="6" applyNumberFormat="1" applyFont="1" applyFill="1" applyBorder="1" applyAlignment="1" applyProtection="1">
      <alignment horizontal="right" vertical="center"/>
      <protection locked="0"/>
    </xf>
    <xf numFmtId="167" fontId="19" fillId="0" borderId="157" xfId="6" applyNumberFormat="1" applyFont="1" applyFill="1" applyBorder="1" applyAlignment="1" applyProtection="1">
      <alignment horizontal="right" vertical="center"/>
      <protection locked="0"/>
    </xf>
    <xf numFmtId="165" fontId="60" fillId="0" borderId="34" xfId="11" applyNumberFormat="1" applyFont="1" applyFill="1" applyBorder="1" applyAlignment="1" applyProtection="1">
      <alignment horizontal="right" vertical="center"/>
      <protection locked="0"/>
    </xf>
    <xf numFmtId="165" fontId="60" fillId="0" borderId="89" xfId="11" applyNumberFormat="1" applyFont="1" applyFill="1" applyBorder="1" applyAlignment="1" applyProtection="1">
      <alignment horizontal="right" vertical="center"/>
      <protection locked="0"/>
    </xf>
    <xf numFmtId="165" fontId="60" fillId="0" borderId="141" xfId="11" applyNumberFormat="1" applyFont="1" applyFill="1" applyBorder="1" applyAlignment="1" applyProtection="1">
      <alignment horizontal="right" vertical="center"/>
      <protection locked="0"/>
    </xf>
    <xf numFmtId="165" fontId="60" fillId="0" borderId="142" xfId="11" applyNumberFormat="1" applyFont="1" applyFill="1" applyBorder="1" applyAlignment="1" applyProtection="1">
      <alignment horizontal="right" vertical="center"/>
      <protection locked="0"/>
    </xf>
    <xf numFmtId="165" fontId="60" fillId="0" borderId="105" xfId="11" applyNumberFormat="1" applyFont="1" applyFill="1" applyBorder="1" applyAlignment="1" applyProtection="1">
      <alignment horizontal="right" vertical="center"/>
      <protection locked="0"/>
    </xf>
    <xf numFmtId="3" fontId="37" fillId="0" borderId="86" xfId="3" applyNumberFormat="1" applyFont="1" applyFill="1" applyBorder="1" applyAlignment="1">
      <alignment horizontal="right" vertical="center"/>
    </xf>
    <xf numFmtId="3" fontId="37" fillId="0" borderId="88" xfId="3" applyNumberFormat="1" applyFont="1" applyFill="1" applyBorder="1" applyAlignment="1">
      <alignment horizontal="right" vertical="center"/>
    </xf>
    <xf numFmtId="3" fontId="37" fillId="0" borderId="140" xfId="3" applyNumberFormat="1" applyFont="1" applyFill="1" applyBorder="1" applyAlignment="1">
      <alignment horizontal="right" vertical="center"/>
    </xf>
    <xf numFmtId="3" fontId="37" fillId="0" borderId="144" xfId="3" applyNumberFormat="1" applyFont="1" applyFill="1" applyBorder="1" applyAlignment="1">
      <alignment horizontal="right" vertical="center"/>
    </xf>
    <xf numFmtId="3" fontId="37" fillId="0" borderId="145" xfId="3" applyNumberFormat="1" applyFont="1" applyFill="1" applyBorder="1" applyAlignment="1">
      <alignment horizontal="right" vertical="center"/>
    </xf>
    <xf numFmtId="3" fontId="37" fillId="0" borderId="89" xfId="3" applyNumberFormat="1" applyFont="1" applyFill="1" applyBorder="1" applyAlignment="1">
      <alignment horizontal="right" vertical="center"/>
    </xf>
    <xf numFmtId="3" fontId="37" fillId="0" borderId="141" xfId="3" applyNumberFormat="1" applyFont="1" applyFill="1" applyBorder="1" applyAlignment="1">
      <alignment horizontal="right" vertical="center"/>
    </xf>
    <xf numFmtId="3" fontId="37" fillId="0" borderId="142" xfId="3" applyNumberFormat="1" applyFont="1" applyFill="1" applyBorder="1" applyAlignment="1">
      <alignment horizontal="right" vertical="center"/>
    </xf>
    <xf numFmtId="3" fontId="37" fillId="0" borderId="105" xfId="3" applyNumberFormat="1" applyFont="1" applyFill="1" applyBorder="1" applyAlignment="1">
      <alignment horizontal="right" vertical="center"/>
    </xf>
    <xf numFmtId="164" fontId="25" fillId="0" borderId="20" xfId="3" applyNumberFormat="1" applyFont="1" applyFill="1" applyBorder="1" applyAlignment="1">
      <alignment horizontal="right" vertical="center"/>
    </xf>
    <xf numFmtId="164" fontId="37" fillId="0" borderId="86" xfId="3" applyNumberFormat="1" applyFont="1" applyFill="1" applyBorder="1" applyAlignment="1">
      <alignment horizontal="right" vertical="center"/>
    </xf>
    <xf numFmtId="164" fontId="37" fillId="0" borderId="88" xfId="3" applyNumberFormat="1" applyFont="1" applyFill="1" applyBorder="1" applyAlignment="1">
      <alignment horizontal="right" vertical="center"/>
    </xf>
    <xf numFmtId="164" fontId="37" fillId="0" borderId="140" xfId="3" applyNumberFormat="1" applyFont="1" applyFill="1" applyBorder="1" applyAlignment="1">
      <alignment horizontal="right" vertical="center"/>
    </xf>
    <xf numFmtId="164" fontId="37" fillId="0" borderId="144" xfId="3" applyNumberFormat="1" applyFont="1" applyFill="1" applyBorder="1" applyAlignment="1">
      <alignment horizontal="right" vertical="center"/>
    </xf>
    <xf numFmtId="164" fontId="37" fillId="0" borderId="145" xfId="3" applyNumberFormat="1" applyFont="1" applyFill="1" applyBorder="1" applyAlignment="1">
      <alignment horizontal="right" vertical="center"/>
    </xf>
    <xf numFmtId="164" fontId="25" fillId="0" borderId="34" xfId="3" applyNumberFormat="1" applyFont="1" applyFill="1" applyBorder="1" applyAlignment="1">
      <alignment horizontal="right" vertical="center"/>
    </xf>
    <xf numFmtId="164" fontId="37" fillId="0" borderId="89" xfId="3" applyNumberFormat="1" applyFont="1" applyFill="1" applyBorder="1" applyAlignment="1">
      <alignment horizontal="right" vertical="center"/>
    </xf>
    <xf numFmtId="164" fontId="37" fillId="0" borderId="141" xfId="3" applyNumberFormat="1" applyFont="1" applyFill="1" applyBorder="1" applyAlignment="1">
      <alignment horizontal="right" vertical="center"/>
    </xf>
    <xf numFmtId="164" fontId="37" fillId="0" borderId="142" xfId="3" applyNumberFormat="1" applyFont="1" applyFill="1" applyBorder="1" applyAlignment="1">
      <alignment horizontal="right" vertical="center"/>
    </xf>
    <xf numFmtId="164" fontId="37" fillId="0" borderId="105" xfId="3" applyNumberFormat="1" applyFont="1" applyFill="1" applyBorder="1" applyAlignment="1">
      <alignment horizontal="right" vertical="center"/>
    </xf>
    <xf numFmtId="164" fontId="19" fillId="5" borderId="19" xfId="3" applyNumberFormat="1" applyFont="1" applyFill="1" applyBorder="1" applyAlignment="1">
      <alignment horizontal="right" vertical="center" indent="1"/>
    </xf>
    <xf numFmtId="164" fontId="19" fillId="5" borderId="20" xfId="3" applyNumberFormat="1" applyFont="1" applyFill="1" applyBorder="1" applyAlignment="1">
      <alignment horizontal="right" vertical="center" indent="1"/>
    </xf>
    <xf numFmtId="164" fontId="19" fillId="5" borderId="21" xfId="3" applyNumberFormat="1" applyFont="1" applyFill="1" applyBorder="1" applyAlignment="1">
      <alignment horizontal="right" vertical="center" indent="1"/>
    </xf>
    <xf numFmtId="164" fontId="19" fillId="0" borderId="19" xfId="3" applyNumberFormat="1" applyFont="1" applyFill="1" applyBorder="1" applyAlignment="1">
      <alignment horizontal="right" vertical="center" indent="1"/>
    </xf>
    <xf numFmtId="164" fontId="19" fillId="0" borderId="20" xfId="3" applyNumberFormat="1" applyFont="1" applyFill="1" applyBorder="1" applyAlignment="1">
      <alignment horizontal="right" vertical="center" indent="1"/>
    </xf>
    <xf numFmtId="164" fontId="19" fillId="0" borderId="21" xfId="3" applyNumberFormat="1" applyFont="1" applyFill="1" applyBorder="1" applyAlignment="1">
      <alignment horizontal="right" vertical="center" indent="1"/>
    </xf>
    <xf numFmtId="165" fontId="19" fillId="0" borderId="19" xfId="11" applyNumberFormat="1" applyFont="1" applyFill="1" applyBorder="1" applyAlignment="1">
      <alignment horizontal="right" vertical="center" indent="1"/>
    </xf>
    <xf numFmtId="165" fontId="19" fillId="0" borderId="20" xfId="11" applyNumberFormat="1" applyFont="1" applyFill="1" applyBorder="1" applyAlignment="1">
      <alignment horizontal="right" vertical="center" indent="1"/>
    </xf>
    <xf numFmtId="165" fontId="19" fillId="0" borderId="21" xfId="11" applyNumberFormat="1" applyFont="1" applyFill="1" applyBorder="1" applyAlignment="1">
      <alignment horizontal="right" vertical="center" indent="1"/>
    </xf>
    <xf numFmtId="4" fontId="24" fillId="0" borderId="19" xfId="11" applyNumberFormat="1" applyFont="1" applyFill="1" applyBorder="1" applyAlignment="1">
      <alignment horizontal="right" vertical="center" indent="1"/>
    </xf>
    <xf numFmtId="4" fontId="24" fillId="0" borderId="20" xfId="11" applyNumberFormat="1" applyFont="1" applyFill="1" applyBorder="1" applyAlignment="1">
      <alignment horizontal="right" vertical="center" indent="1"/>
    </xf>
    <xf numFmtId="4" fontId="24" fillId="0" borderId="21" xfId="11" applyNumberFormat="1" applyFont="1" applyFill="1" applyBorder="1" applyAlignment="1">
      <alignment horizontal="right" vertical="center" indent="1"/>
    </xf>
    <xf numFmtId="165" fontId="24" fillId="0" borderId="19" xfId="11" applyNumberFormat="1" applyFont="1" applyFill="1" applyBorder="1" applyAlignment="1">
      <alignment horizontal="right" vertical="center" indent="1"/>
    </xf>
    <xf numFmtId="165" fontId="24" fillId="0" borderId="20" xfId="11" applyNumberFormat="1" applyFont="1" applyFill="1" applyBorder="1" applyAlignment="1">
      <alignment horizontal="right" vertical="center" indent="1"/>
    </xf>
    <xf numFmtId="165" fontId="24" fillId="0" borderId="21" xfId="11" applyNumberFormat="1" applyFont="1" applyFill="1" applyBorder="1" applyAlignment="1">
      <alignment horizontal="right" vertical="center" indent="1"/>
    </xf>
    <xf numFmtId="3" fontId="24" fillId="0" borderId="14" xfId="3" applyNumberFormat="1" applyFont="1" applyFill="1" applyBorder="1" applyAlignment="1">
      <alignment horizontal="right" vertical="center" indent="1"/>
    </xf>
    <xf numFmtId="3" fontId="24" fillId="0" borderId="34" xfId="3" applyNumberFormat="1" applyFont="1" applyFill="1" applyBorder="1" applyAlignment="1">
      <alignment horizontal="right" vertical="center" indent="1"/>
    </xf>
    <xf numFmtId="3" fontId="24" fillId="0" borderId="15" xfId="3" applyNumberFormat="1" applyFont="1" applyFill="1" applyBorder="1" applyAlignment="1">
      <alignment horizontal="right" vertical="center" indent="1"/>
    </xf>
    <xf numFmtId="164" fontId="19" fillId="0" borderId="178" xfId="3" applyNumberFormat="1" applyFont="1" applyFill="1" applyBorder="1" applyAlignment="1">
      <alignment horizontal="right" indent="1"/>
    </xf>
    <xf numFmtId="164" fontId="19" fillId="0" borderId="33" xfId="3" applyNumberFormat="1" applyFont="1" applyFill="1" applyBorder="1" applyAlignment="1">
      <alignment horizontal="right" indent="1"/>
    </xf>
    <xf numFmtId="164" fontId="19" fillId="0" borderId="188" xfId="3" applyNumberFormat="1" applyFont="1" applyFill="1" applyBorder="1" applyAlignment="1">
      <alignment horizontal="right" indent="1"/>
    </xf>
    <xf numFmtId="164" fontId="19" fillId="0" borderId="161" xfId="3" applyNumberFormat="1" applyFont="1" applyFill="1" applyBorder="1" applyAlignment="1">
      <alignment horizontal="right" indent="1"/>
    </xf>
    <xf numFmtId="164" fontId="19" fillId="0" borderId="162" xfId="3" applyNumberFormat="1" applyFont="1" applyFill="1" applyBorder="1" applyAlignment="1">
      <alignment horizontal="right" indent="1"/>
    </xf>
    <xf numFmtId="164" fontId="19" fillId="0" borderId="189" xfId="3" applyNumberFormat="1" applyFont="1" applyFill="1" applyBorder="1" applyAlignment="1">
      <alignment horizontal="right" indent="1"/>
    </xf>
    <xf numFmtId="164" fontId="19" fillId="0" borderId="190" xfId="3" applyNumberFormat="1" applyFont="1" applyFill="1" applyBorder="1" applyAlignment="1">
      <alignment horizontal="right" indent="1"/>
    </xf>
    <xf numFmtId="164" fontId="19" fillId="0" borderId="134" xfId="3" applyNumberFormat="1" applyFont="1" applyFill="1" applyBorder="1" applyAlignment="1">
      <alignment horizontal="right" indent="1"/>
    </xf>
    <xf numFmtId="164" fontId="19" fillId="0" borderId="79" xfId="3" applyNumberFormat="1" applyFont="1" applyFill="1" applyBorder="1" applyAlignment="1">
      <alignment horizontal="right" indent="1"/>
    </xf>
    <xf numFmtId="164" fontId="19" fillId="0" borderId="135" xfId="3" applyNumberFormat="1" applyFont="1" applyFill="1" applyBorder="1" applyAlignment="1">
      <alignment horizontal="right" indent="1"/>
    </xf>
    <xf numFmtId="164" fontId="19" fillId="0" borderId="191" xfId="3" applyNumberFormat="1" applyFont="1" applyFill="1" applyBorder="1" applyAlignment="1">
      <alignment horizontal="right" indent="1"/>
    </xf>
    <xf numFmtId="164" fontId="19" fillId="0" borderId="192" xfId="3" applyNumberFormat="1" applyFont="1" applyFill="1" applyBorder="1" applyAlignment="1">
      <alignment horizontal="right" indent="1"/>
    </xf>
    <xf numFmtId="0" fontId="17" fillId="2" borderId="64" xfId="0" applyFont="1" applyFill="1" applyBorder="1" applyAlignment="1">
      <alignment horizontal="left" wrapText="1" indent="1"/>
    </xf>
    <xf numFmtId="0" fontId="17" fillId="2" borderId="37" xfId="0" applyFont="1" applyFill="1" applyBorder="1" applyAlignment="1">
      <alignment horizontal="left" wrapText="1" indent="1"/>
    </xf>
    <xf numFmtId="164" fontId="17" fillId="2" borderId="101" xfId="0" applyNumberFormat="1" applyFont="1" applyFill="1" applyBorder="1" applyAlignment="1">
      <alignment horizontal="left" wrapText="1" indent="1"/>
    </xf>
    <xf numFmtId="3" fontId="19" fillId="0" borderId="178" xfId="3" applyNumberFormat="1" applyFont="1" applyFill="1" applyBorder="1" applyAlignment="1">
      <alignment horizontal="right" indent="1"/>
    </xf>
    <xf numFmtId="3" fontId="19" fillId="0" borderId="33" xfId="3" applyNumberFormat="1" applyFont="1" applyFill="1" applyBorder="1" applyAlignment="1">
      <alignment horizontal="right" indent="1"/>
    </xf>
    <xf numFmtId="3" fontId="19" fillId="0" borderId="188" xfId="3" applyNumberFormat="1" applyFont="1" applyFill="1" applyBorder="1" applyAlignment="1">
      <alignment horizontal="right" indent="1"/>
    </xf>
    <xf numFmtId="3" fontId="19" fillId="0" borderId="161" xfId="3" applyNumberFormat="1" applyFont="1" applyFill="1" applyBorder="1" applyAlignment="1">
      <alignment horizontal="right" indent="1"/>
    </xf>
    <xf numFmtId="3" fontId="19" fillId="0" borderId="162" xfId="3" applyNumberFormat="1" applyFont="1" applyFill="1" applyBorder="1" applyAlignment="1">
      <alignment horizontal="right" indent="1"/>
    </xf>
    <xf numFmtId="3" fontId="19" fillId="0" borderId="19" xfId="3" applyNumberFormat="1" applyFont="1" applyFill="1" applyBorder="1" applyAlignment="1">
      <alignment horizontal="right" indent="1"/>
    </xf>
    <xf numFmtId="3" fontId="19" fillId="0" borderId="189" xfId="3" applyNumberFormat="1" applyFont="1" applyFill="1" applyBorder="1" applyAlignment="1">
      <alignment horizontal="right" indent="1"/>
    </xf>
    <xf numFmtId="3" fontId="19" fillId="0" borderId="190" xfId="3" applyNumberFormat="1" applyFont="1" applyFill="1" applyBorder="1" applyAlignment="1">
      <alignment horizontal="right" indent="1"/>
    </xf>
    <xf numFmtId="3" fontId="19" fillId="0" borderId="134" xfId="3" applyNumberFormat="1" applyFont="1" applyFill="1" applyBorder="1" applyAlignment="1">
      <alignment horizontal="right" indent="1"/>
    </xf>
    <xf numFmtId="3" fontId="19" fillId="0" borderId="79" xfId="3" applyNumberFormat="1" applyFont="1" applyFill="1" applyBorder="1" applyAlignment="1">
      <alignment horizontal="right" indent="1"/>
    </xf>
    <xf numFmtId="3" fontId="19" fillId="0" borderId="135" xfId="3" applyNumberFormat="1" applyFont="1" applyFill="1" applyBorder="1" applyAlignment="1">
      <alignment horizontal="right" indent="1"/>
    </xf>
    <xf numFmtId="3" fontId="19" fillId="0" borderId="191" xfId="3" applyNumberFormat="1" applyFont="1" applyFill="1" applyBorder="1" applyAlignment="1">
      <alignment horizontal="right" indent="1"/>
    </xf>
    <xf numFmtId="3" fontId="19" fillId="0" borderId="192" xfId="3" applyNumberFormat="1" applyFont="1" applyFill="1" applyBorder="1" applyAlignment="1">
      <alignment horizontal="right" indent="1"/>
    </xf>
    <xf numFmtId="164" fontId="19" fillId="0" borderId="9" xfId="3" applyNumberFormat="1" applyFont="1" applyFill="1" applyBorder="1" applyAlignment="1">
      <alignment horizontal="right" indent="1"/>
    </xf>
    <xf numFmtId="164" fontId="19" fillId="0" borderId="92" xfId="3" applyNumberFormat="1" applyFont="1" applyFill="1" applyBorder="1" applyAlignment="1">
      <alignment horizontal="right" indent="1"/>
    </xf>
    <xf numFmtId="3" fontId="17" fillId="5" borderId="83" xfId="23" applyNumberFormat="1" applyFont="1" applyFill="1" applyBorder="1" applyAlignment="1">
      <alignment horizontal="center" vertical="center" wrapText="1"/>
    </xf>
    <xf numFmtId="3" fontId="17" fillId="5" borderId="84" xfId="23" applyNumberFormat="1" applyFont="1" applyFill="1" applyBorder="1" applyAlignment="1">
      <alignment horizontal="center" vertical="center" wrapText="1"/>
    </xf>
    <xf numFmtId="3" fontId="17" fillId="5" borderId="85" xfId="23" applyNumberFormat="1" applyFont="1" applyFill="1" applyBorder="1" applyAlignment="1">
      <alignment horizontal="center" vertical="center" wrapText="1"/>
    </xf>
    <xf numFmtId="0" fontId="56" fillId="0" borderId="0" xfId="23" applyFont="1" applyFill="1" applyBorder="1" applyAlignment="1">
      <alignment vertical="center"/>
    </xf>
    <xf numFmtId="3" fontId="20" fillId="0" borderId="19" xfId="23" applyNumberFormat="1" applyFont="1" applyFill="1" applyBorder="1" applyAlignment="1">
      <alignment horizontal="right" vertical="center"/>
    </xf>
    <xf numFmtId="3" fontId="17" fillId="0" borderId="86" xfId="23" applyNumberFormat="1" applyFont="1" applyFill="1" applyBorder="1" applyAlignment="1">
      <alignment horizontal="right" vertical="center"/>
    </xf>
    <xf numFmtId="3" fontId="17" fillId="0" borderId="87" xfId="23" applyNumberFormat="1" applyFont="1" applyFill="1" applyBorder="1" applyAlignment="1">
      <alignment horizontal="right" vertical="center"/>
    </xf>
    <xf numFmtId="3" fontId="20" fillId="0" borderId="37" xfId="23" applyNumberFormat="1" applyFont="1" applyFill="1" applyBorder="1" applyAlignment="1">
      <alignment horizontal="right" vertical="center"/>
    </xf>
    <xf numFmtId="3" fontId="17" fillId="0" borderId="88" xfId="23" applyNumberFormat="1" applyFont="1" applyFill="1" applyBorder="1" applyAlignment="1">
      <alignment horizontal="right" vertical="center"/>
    </xf>
    <xf numFmtId="3" fontId="20" fillId="0" borderId="59" xfId="23" applyNumberFormat="1" applyFont="1" applyFill="1" applyBorder="1" applyAlignment="1">
      <alignment horizontal="right" vertical="center"/>
    </xf>
    <xf numFmtId="0" fontId="55" fillId="0" borderId="0" xfId="23" applyFont="1" applyFill="1" applyBorder="1" applyAlignment="1">
      <alignment horizontal="left" vertical="center"/>
    </xf>
    <xf numFmtId="0" fontId="56" fillId="0" borderId="0" xfId="23" applyFont="1" applyFill="1" applyBorder="1" applyAlignment="1">
      <alignment horizontal="left" vertical="center"/>
    </xf>
    <xf numFmtId="3" fontId="25" fillId="0" borderId="19" xfId="23" applyNumberFormat="1" applyFont="1" applyFill="1" applyBorder="1" applyAlignment="1">
      <alignment horizontal="right" vertical="center"/>
    </xf>
    <xf numFmtId="3" fontId="19" fillId="0" borderId="86" xfId="23" applyNumberFormat="1" applyFont="1" applyFill="1" applyBorder="1" applyAlignment="1">
      <alignment horizontal="right" vertical="center"/>
    </xf>
    <xf numFmtId="3" fontId="19" fillId="0" borderId="87" xfId="23" applyNumberFormat="1" applyFont="1" applyFill="1" applyBorder="1" applyAlignment="1">
      <alignment horizontal="right" vertical="center"/>
    </xf>
    <xf numFmtId="3" fontId="25" fillId="0" borderId="37" xfId="23" applyNumberFormat="1" applyFont="1" applyFill="1" applyBorder="1" applyAlignment="1">
      <alignment horizontal="right" vertical="center"/>
    </xf>
    <xf numFmtId="3" fontId="19" fillId="0" borderId="88" xfId="23" applyNumberFormat="1" applyFont="1" applyFill="1" applyBorder="1" applyAlignment="1">
      <alignment horizontal="right" vertical="center"/>
    </xf>
    <xf numFmtId="3" fontId="25" fillId="0" borderId="59" xfId="23" applyNumberFormat="1" applyFont="1" applyFill="1" applyBorder="1" applyAlignment="1">
      <alignment horizontal="right" vertical="center"/>
    </xf>
    <xf numFmtId="0" fontId="55" fillId="0" borderId="10" xfId="23" applyFont="1" applyFill="1" applyBorder="1" applyAlignment="1">
      <alignment horizontal="left" vertical="center"/>
    </xf>
    <xf numFmtId="3" fontId="20" fillId="0" borderId="14" xfId="23" applyNumberFormat="1" applyFont="1" applyFill="1" applyBorder="1" applyAlignment="1">
      <alignment horizontal="right" vertical="center"/>
    </xf>
    <xf numFmtId="3" fontId="17" fillId="0" borderId="89" xfId="23" applyNumberFormat="1" applyFont="1" applyFill="1" applyBorder="1" applyAlignment="1">
      <alignment horizontal="right" vertical="center"/>
    </xf>
    <xf numFmtId="3" fontId="17" fillId="0" borderId="90" xfId="23" applyNumberFormat="1" applyFont="1" applyFill="1" applyBorder="1" applyAlignment="1">
      <alignment horizontal="right" vertical="center"/>
    </xf>
    <xf numFmtId="3" fontId="20" fillId="0" borderId="40" xfId="23" applyNumberFormat="1" applyFont="1" applyFill="1" applyBorder="1" applyAlignment="1">
      <alignment horizontal="right" vertical="center"/>
    </xf>
    <xf numFmtId="3" fontId="17" fillId="0" borderId="141" xfId="23" applyNumberFormat="1" applyFont="1" applyFill="1" applyBorder="1" applyAlignment="1">
      <alignment horizontal="right" vertical="center"/>
    </xf>
    <xf numFmtId="3" fontId="20" fillId="0" borderId="80" xfId="23" applyNumberFormat="1" applyFont="1" applyFill="1" applyBorder="1" applyAlignment="1">
      <alignment horizontal="right" vertical="center"/>
    </xf>
    <xf numFmtId="0" fontId="55" fillId="0" borderId="0" xfId="23" applyFont="1" applyFill="1" applyBorder="1" applyAlignment="1">
      <alignment vertical="center"/>
    </xf>
    <xf numFmtId="167" fontId="25" fillId="5" borderId="20" xfId="14" applyNumberFormat="1" applyFont="1" applyFill="1" applyBorder="1" applyAlignment="1">
      <alignment horizontal="right" vertical="center"/>
    </xf>
    <xf numFmtId="167" fontId="25" fillId="5" borderId="21" xfId="14" applyNumberFormat="1" applyFont="1" applyFill="1" applyBorder="1" applyAlignment="1">
      <alignment horizontal="right" vertical="center"/>
    </xf>
    <xf numFmtId="167" fontId="25" fillId="5" borderId="86" xfId="14" applyNumberFormat="1" applyFont="1" applyFill="1" applyBorder="1" applyAlignment="1">
      <alignment horizontal="right" vertical="center"/>
    </xf>
    <xf numFmtId="167" fontId="25" fillId="5" borderId="145" xfId="14" applyNumberFormat="1" applyFont="1" applyFill="1" applyBorder="1" applyAlignment="1">
      <alignment horizontal="right" vertical="center"/>
    </xf>
    <xf numFmtId="167" fontId="19" fillId="0" borderId="20" xfId="14" applyNumberFormat="1" applyFont="1" applyFill="1" applyBorder="1" applyAlignment="1">
      <alignment horizontal="right"/>
    </xf>
    <xf numFmtId="167" fontId="19" fillId="0" borderId="21" xfId="14" applyNumberFormat="1" applyFont="1" applyFill="1" applyBorder="1" applyAlignment="1">
      <alignment horizontal="right"/>
    </xf>
    <xf numFmtId="167" fontId="19" fillId="0" borderId="86" xfId="14" applyNumberFormat="1" applyFont="1" applyFill="1" applyBorder="1" applyAlignment="1">
      <alignment horizontal="right"/>
    </xf>
    <xf numFmtId="167" fontId="19" fillId="0" borderId="145" xfId="14" applyNumberFormat="1" applyFont="1" applyFill="1" applyBorder="1" applyAlignment="1">
      <alignment horizontal="right"/>
    </xf>
    <xf numFmtId="167" fontId="19" fillId="0" borderId="34" xfId="14" applyNumberFormat="1" applyFont="1" applyFill="1" applyBorder="1" applyAlignment="1">
      <alignment horizontal="right"/>
    </xf>
    <xf numFmtId="167" fontId="19" fillId="0" borderId="15" xfId="14" applyNumberFormat="1" applyFont="1" applyFill="1" applyBorder="1" applyAlignment="1">
      <alignment horizontal="right"/>
    </xf>
    <xf numFmtId="167" fontId="19" fillId="0" borderId="89" xfId="14" applyNumberFormat="1" applyFont="1" applyFill="1" applyBorder="1" applyAlignment="1">
      <alignment horizontal="right"/>
    </xf>
    <xf numFmtId="167" fontId="19" fillId="0" borderId="105" xfId="14" applyNumberFormat="1" applyFont="1" applyFill="1" applyBorder="1" applyAlignment="1">
      <alignment horizontal="right"/>
    </xf>
    <xf numFmtId="0" fontId="25" fillId="4" borderId="103" xfId="4" applyFont="1" applyFill="1" applyBorder="1" applyAlignment="1" applyProtection="1">
      <alignment horizontal="center" vertical="center"/>
      <protection locked="0"/>
    </xf>
    <xf numFmtId="0" fontId="24" fillId="5" borderId="193" xfId="4" applyFont="1" applyFill="1" applyBorder="1" applyAlignment="1" applyProtection="1">
      <alignment horizontal="center" vertical="center"/>
      <protection locked="0"/>
    </xf>
    <xf numFmtId="167" fontId="24" fillId="0" borderId="194" xfId="6" applyNumberFormat="1" applyFont="1" applyFill="1" applyBorder="1" applyAlignment="1" applyProtection="1">
      <alignment horizontal="right"/>
      <protection locked="0"/>
    </xf>
    <xf numFmtId="167" fontId="24" fillId="0" borderId="117" xfId="6" applyNumberFormat="1" applyFont="1" applyFill="1" applyBorder="1" applyAlignment="1" applyProtection="1">
      <alignment horizontal="right"/>
      <protection locked="0"/>
    </xf>
    <xf numFmtId="167" fontId="24" fillId="0" borderId="195" xfId="6" applyNumberFormat="1" applyFont="1" applyFill="1" applyBorder="1" applyAlignment="1" applyProtection="1">
      <alignment horizontal="right"/>
      <protection locked="0"/>
    </xf>
    <xf numFmtId="167" fontId="24" fillId="0" borderId="196" xfId="6" applyNumberFormat="1" applyFont="1" applyFill="1" applyBorder="1" applyAlignment="1" applyProtection="1">
      <alignment horizontal="right"/>
      <protection locked="0"/>
    </xf>
    <xf numFmtId="167" fontId="24" fillId="0" borderId="193" xfId="6" applyNumberFormat="1" applyFont="1" applyFill="1" applyBorder="1" applyAlignment="1" applyProtection="1">
      <alignment horizontal="right"/>
      <protection locked="0"/>
    </xf>
    <xf numFmtId="0" fontId="24" fillId="5" borderId="197" xfId="4" applyFont="1" applyFill="1" applyBorder="1" applyAlignment="1" applyProtection="1">
      <alignment horizontal="center" vertical="center"/>
      <protection locked="0"/>
    </xf>
    <xf numFmtId="167" fontId="24" fillId="0" borderId="199" xfId="6" applyNumberFormat="1" applyFont="1" applyFill="1" applyBorder="1" applyAlignment="1" applyProtection="1">
      <alignment horizontal="right"/>
      <protection locked="0"/>
    </xf>
    <xf numFmtId="167" fontId="24" fillId="0" borderId="200" xfId="6" applyNumberFormat="1" applyFont="1" applyFill="1" applyBorder="1" applyAlignment="1" applyProtection="1">
      <alignment horizontal="right"/>
      <protection locked="0"/>
    </xf>
    <xf numFmtId="167" fontId="24" fillId="0" borderId="201" xfId="6" applyNumberFormat="1" applyFont="1" applyFill="1" applyBorder="1" applyAlignment="1" applyProtection="1">
      <alignment horizontal="right"/>
      <protection locked="0"/>
    </xf>
    <xf numFmtId="167" fontId="24" fillId="0" borderId="202" xfId="6" applyNumberFormat="1" applyFont="1" applyFill="1" applyBorder="1" applyAlignment="1" applyProtection="1">
      <alignment horizontal="right"/>
      <protection locked="0"/>
    </xf>
    <xf numFmtId="167" fontId="24" fillId="0" borderId="197" xfId="6" applyNumberFormat="1" applyFont="1" applyFill="1" applyBorder="1" applyAlignment="1" applyProtection="1">
      <alignment horizontal="right"/>
      <protection locked="0"/>
    </xf>
    <xf numFmtId="169" fontId="24" fillId="0" borderId="79" xfId="6" applyNumberFormat="1" applyFont="1" applyFill="1" applyBorder="1" applyAlignment="1" applyProtection="1">
      <alignment horizontal="right"/>
      <protection locked="0"/>
    </xf>
    <xf numFmtId="169" fontId="24" fillId="0" borderId="183" xfId="6" applyNumberFormat="1" applyFont="1" applyFill="1" applyBorder="1" applyAlignment="1" applyProtection="1">
      <alignment horizontal="right"/>
      <protection locked="0"/>
    </xf>
    <xf numFmtId="169" fontId="24" fillId="0" borderId="198" xfId="6" applyNumberFormat="1" applyFont="1" applyFill="1" applyBorder="1" applyAlignment="1" applyProtection="1">
      <alignment horizontal="right"/>
      <protection locked="0"/>
    </xf>
    <xf numFmtId="169" fontId="24" fillId="0" borderId="184" xfId="6" applyNumberFormat="1" applyFont="1" applyFill="1" applyBorder="1" applyAlignment="1" applyProtection="1">
      <alignment horizontal="right"/>
      <protection locked="0"/>
    </xf>
    <xf numFmtId="169" fontId="24" fillId="0" borderId="92" xfId="6" applyNumberFormat="1" applyFont="1" applyFill="1" applyBorder="1" applyAlignment="1" applyProtection="1">
      <alignment horizontal="right"/>
      <protection locked="0"/>
    </xf>
    <xf numFmtId="169" fontId="24" fillId="0" borderId="204" xfId="6" applyNumberFormat="1" applyFont="1" applyFill="1" applyBorder="1" applyAlignment="1" applyProtection="1">
      <alignment horizontal="right"/>
      <protection locked="0"/>
    </xf>
    <xf numFmtId="169" fontId="24" fillId="0" borderId="118" xfId="6" applyNumberFormat="1" applyFont="1" applyFill="1" applyBorder="1" applyAlignment="1" applyProtection="1">
      <alignment horizontal="right"/>
      <protection locked="0"/>
    </xf>
    <xf numFmtId="169" fontId="24" fillId="0" borderId="205" xfId="6" applyNumberFormat="1" applyFont="1" applyFill="1" applyBorder="1" applyAlignment="1" applyProtection="1">
      <alignment horizontal="right"/>
      <protection locked="0"/>
    </xf>
    <xf numFmtId="169" fontId="24" fillId="0" borderId="206" xfId="6" applyNumberFormat="1" applyFont="1" applyFill="1" applyBorder="1" applyAlignment="1" applyProtection="1">
      <alignment horizontal="right"/>
      <protection locked="0"/>
    </xf>
    <xf numFmtId="169" fontId="24" fillId="0" borderId="203" xfId="6" applyNumberFormat="1" applyFont="1" applyFill="1" applyBorder="1" applyAlignment="1" applyProtection="1">
      <alignment horizontal="right"/>
      <protection locked="0"/>
    </xf>
    <xf numFmtId="0" fontId="24" fillId="5" borderId="194" xfId="4" applyFont="1" applyFill="1" applyBorder="1" applyAlignment="1" applyProtection="1">
      <alignment horizontal="center" vertical="center"/>
      <protection locked="0"/>
    </xf>
    <xf numFmtId="0" fontId="24" fillId="5" borderId="207" xfId="4" applyFont="1" applyFill="1" applyBorder="1" applyAlignment="1" applyProtection="1">
      <alignment horizontal="center" vertical="center"/>
      <protection locked="0"/>
    </xf>
    <xf numFmtId="164" fontId="17" fillId="0" borderId="116" xfId="0" applyNumberFormat="1" applyFont="1" applyBorder="1" applyAlignment="1">
      <alignment vertical="center"/>
    </xf>
    <xf numFmtId="164" fontId="45" fillId="0" borderId="126" xfId="7" applyNumberFormat="1" applyFont="1" applyFill="1" applyBorder="1" applyAlignment="1">
      <alignment vertical="center" wrapText="1"/>
    </xf>
    <xf numFmtId="4" fontId="17" fillId="0" borderId="34" xfId="9" applyNumberFormat="1" applyFont="1" applyBorder="1" applyAlignment="1">
      <alignment horizontal="right" vertical="center" wrapText="1"/>
    </xf>
    <xf numFmtId="0" fontId="21" fillId="4" borderId="32" xfId="19" applyFont="1" applyFill="1" applyBorder="1" applyAlignment="1">
      <alignment horizontal="center" vertical="center" wrapText="1"/>
    </xf>
    <xf numFmtId="0" fontId="21" fillId="4" borderId="54" xfId="19" applyFont="1" applyFill="1" applyBorder="1" applyAlignment="1">
      <alignment horizontal="center" vertical="center" wrapText="1"/>
    </xf>
    <xf numFmtId="0" fontId="22" fillId="5" borderId="92" xfId="19" applyFont="1" applyFill="1" applyBorder="1" applyAlignment="1">
      <alignment horizontal="center" vertical="center" wrapText="1"/>
    </xf>
    <xf numFmtId="0" fontId="22" fillId="5" borderId="43" xfId="19" applyFont="1" applyFill="1" applyBorder="1" applyAlignment="1">
      <alignment horizontal="center" vertical="center" wrapText="1"/>
    </xf>
    <xf numFmtId="0" fontId="22" fillId="5" borderId="15" xfId="19" applyFont="1" applyFill="1" applyBorder="1" applyAlignment="1">
      <alignment horizontal="center" vertical="center" wrapText="1"/>
    </xf>
    <xf numFmtId="0" fontId="22" fillId="5" borderId="54" xfId="19" applyFont="1" applyFill="1" applyBorder="1" applyAlignment="1">
      <alignment horizontal="center" vertical="center" wrapText="1"/>
    </xf>
    <xf numFmtId="165" fontId="19" fillId="0" borderId="0" xfId="19" applyNumberFormat="1" applyFont="1" applyFill="1" applyBorder="1" applyAlignment="1">
      <alignment horizontal="left" wrapText="1"/>
    </xf>
    <xf numFmtId="0" fontId="12" fillId="0" borderId="0" xfId="19" applyFont="1" applyAlignment="1">
      <alignment horizontal="left"/>
    </xf>
    <xf numFmtId="0" fontId="25" fillId="4" borderId="102" xfId="3" applyFont="1" applyFill="1" applyBorder="1" applyAlignment="1">
      <alignment horizontal="center" vertical="center"/>
    </xf>
    <xf numFmtId="0" fontId="25" fillId="4" borderId="103" xfId="3" applyFont="1" applyFill="1" applyBorder="1" applyAlignment="1">
      <alignment horizontal="center" vertical="center"/>
    </xf>
    <xf numFmtId="0" fontId="20" fillId="4" borderId="31" xfId="19" applyFont="1" applyFill="1" applyBorder="1" applyAlignment="1">
      <alignment horizontal="center" vertical="center" wrapText="1"/>
    </xf>
    <xf numFmtId="0" fontId="20" fillId="4" borderId="32" xfId="19" applyFont="1" applyFill="1" applyBorder="1" applyAlignment="1">
      <alignment horizontal="center" vertical="center" wrapText="1"/>
    </xf>
    <xf numFmtId="0" fontId="20" fillId="4" borderId="43" xfId="19" applyFont="1" applyFill="1" applyBorder="1" applyAlignment="1">
      <alignment horizontal="center" vertical="center" wrapText="1"/>
    </xf>
    <xf numFmtId="0" fontId="17" fillId="5" borderId="18" xfId="19" applyFont="1" applyFill="1" applyBorder="1" applyAlignment="1">
      <alignment horizontal="center" vertical="center" wrapText="1"/>
    </xf>
    <xf numFmtId="0" fontId="17" fillId="5" borderId="31" xfId="19" applyFont="1" applyFill="1" applyBorder="1" applyAlignment="1">
      <alignment horizontal="center" vertical="center"/>
    </xf>
    <xf numFmtId="0" fontId="17" fillId="5" borderId="33" xfId="19" applyFont="1" applyFill="1" applyBorder="1" applyAlignment="1">
      <alignment horizontal="center" vertical="center" wrapText="1"/>
    </xf>
    <xf numFmtId="0" fontId="17" fillId="5" borderId="79" xfId="19" applyFont="1" applyFill="1" applyBorder="1" applyAlignment="1">
      <alignment horizontal="center" vertical="center"/>
    </xf>
    <xf numFmtId="0" fontId="26" fillId="4" borderId="26" xfId="0" applyFont="1" applyFill="1" applyBorder="1" applyAlignment="1">
      <alignment horizontal="left"/>
    </xf>
    <xf numFmtId="0" fontId="26" fillId="4" borderId="27" xfId="0" applyFont="1" applyFill="1" applyBorder="1" applyAlignment="1">
      <alignment horizontal="left"/>
    </xf>
    <xf numFmtId="0" fontId="26" fillId="4" borderId="16" xfId="0" applyFont="1" applyFill="1" applyBorder="1" applyAlignment="1">
      <alignment horizontal="center"/>
    </xf>
    <xf numFmtId="0" fontId="26" fillId="4" borderId="14" xfId="0" applyFont="1" applyFill="1" applyBorder="1" applyAlignment="1">
      <alignment horizontal="center"/>
    </xf>
    <xf numFmtId="0" fontId="26" fillId="4" borderId="17" xfId="0" applyFont="1" applyFill="1" applyBorder="1" applyAlignment="1">
      <alignment horizontal="center"/>
    </xf>
    <xf numFmtId="0" fontId="26" fillId="4" borderId="34" xfId="0" applyFont="1" applyFill="1" applyBorder="1" applyAlignment="1">
      <alignment horizontal="center"/>
    </xf>
    <xf numFmtId="0" fontId="26" fillId="4" borderId="18" xfId="0" applyFont="1" applyFill="1" applyBorder="1" applyAlignment="1">
      <alignment horizontal="center"/>
    </xf>
    <xf numFmtId="0" fontId="26" fillId="4" borderId="15" xfId="0" applyFont="1" applyFill="1" applyBorder="1" applyAlignment="1">
      <alignment horizontal="center"/>
    </xf>
    <xf numFmtId="0" fontId="27" fillId="4" borderId="117" xfId="0" applyFont="1" applyFill="1" applyBorder="1" applyAlignment="1">
      <alignment horizontal="center"/>
    </xf>
    <xf numFmtId="0" fontId="27" fillId="4" borderId="29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165" fontId="19" fillId="0" borderId="0" xfId="29" applyNumberFormat="1" applyFont="1" applyFill="1" applyBorder="1" applyAlignment="1">
      <alignment horizontal="left" wrapText="1"/>
    </xf>
    <xf numFmtId="0" fontId="27" fillId="4" borderId="95" xfId="0" applyFont="1" applyFill="1" applyBorder="1" applyAlignment="1">
      <alignment horizontal="center"/>
    </xf>
    <xf numFmtId="0" fontId="12" fillId="0" borderId="0" xfId="29" applyFont="1" applyAlignment="1">
      <alignment horizontal="left"/>
    </xf>
    <xf numFmtId="0" fontId="26" fillId="4" borderId="120" xfId="0" applyFont="1" applyFill="1" applyBorder="1" applyAlignment="1">
      <alignment horizontal="center"/>
    </xf>
    <xf numFmtId="0" fontId="26" fillId="4" borderId="12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 wrapText="1"/>
    </xf>
    <xf numFmtId="0" fontId="20" fillId="4" borderId="35" xfId="19" applyFont="1" applyFill="1" applyBorder="1" applyAlignment="1">
      <alignment horizontal="center" vertical="center" wrapText="1"/>
    </xf>
    <xf numFmtId="0" fontId="20" fillId="4" borderId="37" xfId="19" applyFont="1" applyFill="1" applyBorder="1" applyAlignment="1">
      <alignment horizontal="center" vertical="center" wrapText="1"/>
    </xf>
    <xf numFmtId="0" fontId="20" fillId="4" borderId="40" xfId="19" applyFont="1" applyFill="1" applyBorder="1" applyAlignment="1">
      <alignment horizontal="center" vertical="center" wrapText="1"/>
    </xf>
    <xf numFmtId="0" fontId="20" fillId="4" borderId="16" xfId="19" applyFont="1" applyFill="1" applyBorder="1" applyAlignment="1">
      <alignment horizontal="center" vertical="center" textRotation="90" wrapText="1"/>
    </xf>
    <xf numFmtId="0" fontId="20" fillId="4" borderId="19" xfId="19" applyFont="1" applyFill="1" applyBorder="1" applyAlignment="1">
      <alignment horizontal="center" vertical="center" textRotation="90" wrapText="1"/>
    </xf>
    <xf numFmtId="0" fontId="20" fillId="4" borderId="14" xfId="19" applyFont="1" applyFill="1" applyBorder="1" applyAlignment="1">
      <alignment horizontal="center" vertical="center" textRotation="90" wrapText="1"/>
    </xf>
    <xf numFmtId="0" fontId="20" fillId="4" borderId="3" xfId="19" applyFont="1" applyFill="1" applyBorder="1" applyAlignment="1">
      <alignment horizontal="center" vertical="center" wrapText="1"/>
    </xf>
    <xf numFmtId="0" fontId="20" fillId="4" borderId="36" xfId="19" applyFont="1" applyFill="1" applyBorder="1" applyAlignment="1">
      <alignment horizontal="center" vertical="center" wrapText="1"/>
    </xf>
    <xf numFmtId="0" fontId="20" fillId="4" borderId="31" xfId="19" applyFont="1" applyFill="1" applyBorder="1" applyAlignment="1">
      <alignment horizontal="center" vertical="center" textRotation="90" wrapText="1"/>
    </xf>
    <xf numFmtId="0" fontId="20" fillId="4" borderId="32" xfId="19" applyFont="1" applyFill="1" applyBorder="1" applyAlignment="1">
      <alignment horizontal="center" vertical="center" textRotation="90" wrapText="1"/>
    </xf>
    <xf numFmtId="0" fontId="20" fillId="4" borderId="54" xfId="19" applyFont="1" applyFill="1" applyBorder="1" applyAlignment="1">
      <alignment horizontal="center" vertical="center" textRotation="90" wrapText="1"/>
    </xf>
    <xf numFmtId="0" fontId="20" fillId="4" borderId="58" xfId="19" applyFont="1" applyFill="1" applyBorder="1" applyAlignment="1">
      <alignment horizontal="center" vertical="center" textRotation="90" wrapText="1"/>
    </xf>
    <xf numFmtId="0" fontId="20" fillId="4" borderId="59" xfId="19" applyFont="1" applyFill="1" applyBorder="1" applyAlignment="1">
      <alignment horizontal="center" vertical="center" textRotation="90" wrapText="1"/>
    </xf>
    <xf numFmtId="0" fontId="20" fillId="4" borderId="80" xfId="19" applyFont="1" applyFill="1" applyBorder="1" applyAlignment="1">
      <alignment horizontal="center" vertical="center" textRotation="90" wrapText="1"/>
    </xf>
    <xf numFmtId="0" fontId="20" fillId="4" borderId="35" xfId="19" applyFont="1" applyFill="1" applyBorder="1" applyAlignment="1">
      <alignment horizontal="center" vertical="center" textRotation="90" wrapText="1"/>
    </xf>
    <xf numFmtId="0" fontId="20" fillId="4" borderId="37" xfId="19" applyFont="1" applyFill="1" applyBorder="1" applyAlignment="1">
      <alignment horizontal="center" vertical="center" textRotation="90" wrapText="1"/>
    </xf>
    <xf numFmtId="0" fontId="20" fillId="4" borderId="40" xfId="19" applyFont="1" applyFill="1" applyBorder="1" applyAlignment="1">
      <alignment horizontal="center" vertical="center" textRotation="90" wrapText="1"/>
    </xf>
    <xf numFmtId="0" fontId="17" fillId="4" borderId="39" xfId="19" applyFont="1" applyFill="1" applyBorder="1" applyAlignment="1">
      <alignment horizontal="center" vertical="center" textRotation="90" wrapText="1"/>
    </xf>
    <xf numFmtId="0" fontId="17" fillId="4" borderId="41" xfId="19" applyFont="1" applyFill="1" applyBorder="1" applyAlignment="1">
      <alignment horizontal="center" vertical="center" textRotation="90" wrapText="1"/>
    </xf>
    <xf numFmtId="0" fontId="17" fillId="4" borderId="38" xfId="19" applyFont="1" applyFill="1" applyBorder="1" applyAlignment="1">
      <alignment horizontal="center" vertical="center" textRotation="90" wrapText="1"/>
    </xf>
    <xf numFmtId="0" fontId="17" fillId="4" borderId="22" xfId="19" applyFont="1" applyFill="1" applyBorder="1" applyAlignment="1">
      <alignment horizontal="center" vertical="center" textRotation="90" wrapText="1"/>
    </xf>
    <xf numFmtId="0" fontId="17" fillId="4" borderId="60" xfId="19" applyFont="1" applyFill="1" applyBorder="1" applyAlignment="1">
      <alignment horizontal="center" vertical="center" textRotation="90" wrapText="1"/>
    </xf>
    <xf numFmtId="0" fontId="17" fillId="4" borderId="61" xfId="19" applyFont="1" applyFill="1" applyBorder="1" applyAlignment="1">
      <alignment horizontal="center" vertical="center" textRotation="90" wrapText="1"/>
    </xf>
    <xf numFmtId="0" fontId="20" fillId="4" borderId="58" xfId="22" applyFont="1" applyFill="1" applyBorder="1" applyAlignment="1">
      <alignment horizontal="center" vertical="center" wrapText="1"/>
    </xf>
    <xf numFmtId="0" fontId="20" fillId="4" borderId="59" xfId="22" applyFont="1" applyFill="1" applyBorder="1" applyAlignment="1">
      <alignment horizontal="center" vertical="center" wrapText="1"/>
    </xf>
    <xf numFmtId="0" fontId="20" fillId="4" borderId="16" xfId="22" applyFont="1" applyFill="1" applyBorder="1" applyAlignment="1">
      <alignment horizontal="center" vertical="center" textRotation="90" wrapText="1"/>
    </xf>
    <xf numFmtId="0" fontId="20" fillId="4" borderId="19" xfId="22" applyFont="1" applyFill="1" applyBorder="1" applyAlignment="1">
      <alignment horizontal="center" vertical="center" textRotation="90" wrapText="1"/>
    </xf>
    <xf numFmtId="0" fontId="19" fillId="4" borderId="50" xfId="22" applyFont="1" applyFill="1" applyBorder="1" applyAlignment="1">
      <alignment horizontal="center" wrapText="1"/>
    </xf>
    <xf numFmtId="0" fontId="19" fillId="4" borderId="5" xfId="22" applyFont="1" applyFill="1" applyBorder="1" applyAlignment="1">
      <alignment horizontal="center" wrapText="1"/>
    </xf>
    <xf numFmtId="0" fontId="20" fillId="4" borderId="4" xfId="22" applyFont="1" applyFill="1" applyBorder="1" applyAlignment="1">
      <alignment horizontal="center" vertical="center" textRotation="90" wrapText="1"/>
    </xf>
    <xf numFmtId="0" fontId="20" fillId="4" borderId="178" xfId="22" applyFont="1" applyFill="1" applyBorder="1" applyAlignment="1">
      <alignment horizontal="center" vertical="center" textRotation="90" wrapText="1"/>
    </xf>
    <xf numFmtId="0" fontId="19" fillId="4" borderId="42" xfId="22" applyFont="1" applyFill="1" applyBorder="1" applyAlignment="1">
      <alignment horizontal="center" wrapText="1"/>
    </xf>
    <xf numFmtId="0" fontId="20" fillId="4" borderId="35" xfId="22" applyFont="1" applyFill="1" applyBorder="1" applyAlignment="1">
      <alignment horizontal="center" vertical="center" textRotation="90" wrapText="1"/>
    </xf>
    <xf numFmtId="0" fontId="20" fillId="4" borderId="37" xfId="22" applyFont="1" applyFill="1" applyBorder="1" applyAlignment="1">
      <alignment horizontal="center" vertical="center" textRotation="90" wrapText="1"/>
    </xf>
    <xf numFmtId="165" fontId="19" fillId="0" borderId="0" xfId="1" applyNumberFormat="1" applyFont="1" applyFill="1" applyBorder="1" applyAlignment="1">
      <alignment horizontal="left" wrapText="1"/>
    </xf>
    <xf numFmtId="0" fontId="12" fillId="0" borderId="0" xfId="1" applyFont="1" applyAlignment="1">
      <alignment horizontal="left"/>
    </xf>
    <xf numFmtId="0" fontId="21" fillId="4" borderId="68" xfId="1" applyFont="1" applyFill="1" applyBorder="1" applyAlignment="1">
      <alignment horizontal="center" vertical="center" wrapText="1"/>
    </xf>
    <xf numFmtId="0" fontId="21" fillId="4" borderId="54" xfId="1" applyFont="1" applyFill="1" applyBorder="1" applyAlignment="1">
      <alignment horizontal="center" vertical="center" wrapText="1"/>
    </xf>
    <xf numFmtId="0" fontId="20" fillId="4" borderId="32" xfId="1" applyFont="1" applyFill="1" applyBorder="1" applyAlignment="1">
      <alignment horizontal="center" vertical="center" wrapText="1"/>
    </xf>
    <xf numFmtId="0" fontId="20" fillId="4" borderId="43" xfId="1" applyFont="1" applyFill="1" applyBorder="1" applyAlignment="1">
      <alignment horizontal="center" vertical="center" wrapText="1"/>
    </xf>
    <xf numFmtId="0" fontId="17" fillId="5" borderId="78" xfId="1" applyFont="1" applyFill="1" applyBorder="1" applyAlignment="1">
      <alignment horizontal="center" vertical="center" wrapText="1"/>
    </xf>
    <xf numFmtId="0" fontId="17" fillId="5" borderId="68" xfId="1" applyFont="1" applyFill="1" applyBorder="1" applyAlignment="1">
      <alignment horizontal="center" vertical="center" wrapText="1"/>
    </xf>
    <xf numFmtId="0" fontId="17" fillId="5" borderId="43" xfId="1" applyFont="1" applyFill="1" applyBorder="1" applyAlignment="1">
      <alignment horizontal="center" vertical="center" wrapText="1"/>
    </xf>
    <xf numFmtId="0" fontId="22" fillId="5" borderId="78" xfId="1" applyFont="1" applyFill="1" applyBorder="1" applyAlignment="1">
      <alignment horizontal="center" vertical="center" wrapText="1"/>
    </xf>
    <xf numFmtId="0" fontId="22" fillId="5" borderId="10" xfId="1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0" fontId="26" fillId="4" borderId="26" xfId="0" applyFont="1" applyFill="1" applyBorder="1" applyAlignment="1">
      <alignment horizontal="left" vertical="center"/>
    </xf>
    <xf numFmtId="0" fontId="26" fillId="4" borderId="27" xfId="0" applyFont="1" applyFill="1" applyBorder="1" applyAlignment="1">
      <alignment horizontal="left" vertical="center"/>
    </xf>
    <xf numFmtId="0" fontId="26" fillId="4" borderId="16" xfId="0" applyFont="1" applyFill="1" applyBorder="1" applyAlignment="1">
      <alignment horizontal="center" vertical="center"/>
    </xf>
    <xf numFmtId="0" fontId="26" fillId="4" borderId="14" xfId="0" applyFont="1" applyFill="1" applyBorder="1" applyAlignment="1">
      <alignment horizontal="center" vertical="center"/>
    </xf>
    <xf numFmtId="0" fontId="26" fillId="4" borderId="17" xfId="0" applyFont="1" applyFill="1" applyBorder="1" applyAlignment="1">
      <alignment horizontal="center" vertical="center"/>
    </xf>
    <xf numFmtId="0" fontId="26" fillId="4" borderId="34" xfId="0" applyFont="1" applyFill="1" applyBorder="1" applyAlignment="1">
      <alignment horizontal="center" vertical="center"/>
    </xf>
    <xf numFmtId="0" fontId="27" fillId="4" borderId="117" xfId="0" applyFont="1" applyFill="1" applyBorder="1" applyAlignment="1">
      <alignment horizontal="center" vertical="center"/>
    </xf>
    <xf numFmtId="0" fontId="27" fillId="4" borderId="29" xfId="0" applyFont="1" applyFill="1" applyBorder="1" applyAlignment="1">
      <alignment horizontal="center" vertical="center"/>
    </xf>
    <xf numFmtId="0" fontId="27" fillId="4" borderId="95" xfId="0" applyFont="1" applyFill="1" applyBorder="1" applyAlignment="1">
      <alignment horizontal="center" vertical="center"/>
    </xf>
    <xf numFmtId="0" fontId="21" fillId="4" borderId="32" xfId="7" applyFont="1" applyFill="1" applyBorder="1" applyAlignment="1">
      <alignment horizontal="center" vertical="center" wrapText="1"/>
    </xf>
    <xf numFmtId="0" fontId="21" fillId="4" borderId="54" xfId="7" applyFont="1" applyFill="1" applyBorder="1" applyAlignment="1">
      <alignment horizontal="center" vertical="center" wrapText="1"/>
    </xf>
    <xf numFmtId="0" fontId="22" fillId="5" borderId="92" xfId="7" applyFont="1" applyFill="1" applyBorder="1" applyAlignment="1">
      <alignment horizontal="center" vertical="center" wrapText="1"/>
    </xf>
    <xf numFmtId="0" fontId="22" fillId="5" borderId="43" xfId="7" applyFont="1" applyFill="1" applyBorder="1" applyAlignment="1">
      <alignment horizontal="center" vertical="center" wrapText="1"/>
    </xf>
    <xf numFmtId="0" fontId="22" fillId="5" borderId="10" xfId="7" applyFont="1" applyFill="1" applyBorder="1" applyAlignment="1">
      <alignment horizontal="center" vertical="center" wrapText="1"/>
    </xf>
    <xf numFmtId="0" fontId="22" fillId="5" borderId="54" xfId="7" applyFont="1" applyFill="1" applyBorder="1" applyAlignment="1">
      <alignment horizontal="center" vertical="center" wrapText="1"/>
    </xf>
    <xf numFmtId="0" fontId="12" fillId="0" borderId="0" xfId="7" applyFont="1" applyAlignment="1">
      <alignment horizontal="left" wrapText="1"/>
    </xf>
    <xf numFmtId="0" fontId="20" fillId="4" borderId="31" xfId="7" applyFont="1" applyFill="1" applyBorder="1" applyAlignment="1">
      <alignment horizontal="center" vertical="center" wrapText="1"/>
    </xf>
    <xf numFmtId="0" fontId="20" fillId="4" borderId="32" xfId="7" applyFont="1" applyFill="1" applyBorder="1" applyAlignment="1">
      <alignment horizontal="center" vertical="center" wrapText="1"/>
    </xf>
    <xf numFmtId="0" fontId="20" fillId="4" borderId="43" xfId="7" applyFont="1" applyFill="1" applyBorder="1" applyAlignment="1">
      <alignment horizontal="center" vertical="center" wrapText="1"/>
    </xf>
    <xf numFmtId="0" fontId="17" fillId="5" borderId="5" xfId="7" applyFont="1" applyFill="1" applyBorder="1" applyAlignment="1">
      <alignment horizontal="center" vertical="center" wrapText="1"/>
    </xf>
    <xf numFmtId="0" fontId="17" fillId="5" borderId="42" xfId="7" applyFont="1" applyFill="1" applyBorder="1" applyAlignment="1">
      <alignment horizontal="center" vertical="center" wrapText="1"/>
    </xf>
    <xf numFmtId="0" fontId="17" fillId="5" borderId="33" xfId="7" applyFont="1" applyFill="1" applyBorder="1" applyAlignment="1">
      <alignment horizontal="center" vertical="center" wrapText="1"/>
    </xf>
    <xf numFmtId="0" fontId="17" fillId="5" borderId="79" xfId="7" applyFont="1" applyFill="1" applyBorder="1" applyAlignment="1">
      <alignment horizontal="center" vertical="center" wrapText="1"/>
    </xf>
    <xf numFmtId="0" fontId="12" fillId="0" borderId="0" xfId="26" applyFont="1" applyAlignment="1">
      <alignment horizontal="left"/>
    </xf>
    <xf numFmtId="165" fontId="19" fillId="0" borderId="10" xfId="0" applyNumberFormat="1" applyFont="1" applyBorder="1" applyAlignment="1">
      <alignment horizontal="right"/>
    </xf>
    <xf numFmtId="165" fontId="19" fillId="0" borderId="0" xfId="26" applyNumberFormat="1" applyFont="1" applyBorder="1" applyAlignment="1">
      <alignment horizontal="right"/>
    </xf>
    <xf numFmtId="0" fontId="27" fillId="4" borderId="91" xfId="0" applyFont="1" applyFill="1" applyBorder="1" applyAlignment="1">
      <alignment horizontal="center" vertical="center"/>
    </xf>
    <xf numFmtId="0" fontId="12" fillId="0" borderId="0" xfId="7" applyFont="1" applyAlignment="1">
      <alignment horizontal="left"/>
    </xf>
    <xf numFmtId="165" fontId="19" fillId="0" borderId="0" xfId="7" applyNumberFormat="1" applyFont="1" applyFill="1" applyBorder="1" applyAlignment="1">
      <alignment horizontal="left" wrapText="1"/>
    </xf>
    <xf numFmtId="0" fontId="19" fillId="0" borderId="0" xfId="4" applyFont="1" applyFill="1" applyBorder="1" applyAlignment="1" applyProtection="1">
      <alignment horizontal="center" vertical="center"/>
      <protection locked="0"/>
    </xf>
    <xf numFmtId="0" fontId="19" fillId="0" borderId="32" xfId="4" applyFont="1" applyFill="1" applyBorder="1" applyAlignment="1" applyProtection="1">
      <alignment horizontal="center" vertical="center"/>
      <protection locked="0"/>
    </xf>
    <xf numFmtId="0" fontId="19" fillId="0" borderId="10" xfId="4" applyFont="1" applyFill="1" applyBorder="1" applyAlignment="1" applyProtection="1">
      <alignment horizontal="center" vertical="center"/>
      <protection locked="0"/>
    </xf>
    <xf numFmtId="0" fontId="19" fillId="0" borderId="54" xfId="4" applyFont="1" applyFill="1" applyBorder="1" applyAlignment="1" applyProtection="1">
      <alignment horizontal="center" vertical="center"/>
      <protection locked="0"/>
    </xf>
    <xf numFmtId="165" fontId="33" fillId="0" borderId="0" xfId="7" applyNumberFormat="1" applyFont="1" applyFill="1" applyBorder="1" applyAlignment="1">
      <alignment horizontal="left" wrapText="1"/>
    </xf>
    <xf numFmtId="0" fontId="20" fillId="4" borderId="17" xfId="7" applyFont="1" applyFill="1" applyBorder="1" applyAlignment="1">
      <alignment horizontal="center" vertical="center" wrapText="1"/>
    </xf>
    <xf numFmtId="0" fontId="20" fillId="4" borderId="20" xfId="7" applyFont="1" applyFill="1" applyBorder="1" applyAlignment="1">
      <alignment horizontal="center" vertical="center" wrapText="1"/>
    </xf>
    <xf numFmtId="0" fontId="20" fillId="4" borderId="34" xfId="7" applyFont="1" applyFill="1" applyBorder="1" applyAlignment="1">
      <alignment horizontal="center" vertical="center" wrapText="1"/>
    </xf>
    <xf numFmtId="0" fontId="20" fillId="4" borderId="5" xfId="7" applyFont="1" applyFill="1" applyBorder="1" applyAlignment="1">
      <alignment horizontal="center" vertical="center" wrapText="1"/>
    </xf>
    <xf numFmtId="0" fontId="20" fillId="4" borderId="3" xfId="7" applyFont="1" applyFill="1" applyBorder="1" applyAlignment="1">
      <alignment horizontal="center" vertical="center" wrapText="1"/>
    </xf>
    <xf numFmtId="0" fontId="20" fillId="5" borderId="8" xfId="7" applyFont="1" applyFill="1" applyBorder="1" applyAlignment="1">
      <alignment horizontal="center"/>
    </xf>
    <xf numFmtId="0" fontId="20" fillId="5" borderId="53" xfId="7" applyFont="1" applyFill="1" applyBorder="1" applyAlignment="1">
      <alignment horizontal="center"/>
    </xf>
    <xf numFmtId="0" fontId="20" fillId="5" borderId="45" xfId="7" applyFont="1" applyFill="1" applyBorder="1" applyAlignment="1">
      <alignment horizontal="center"/>
    </xf>
    <xf numFmtId="0" fontId="20" fillId="5" borderId="33" xfId="7" applyFont="1" applyFill="1" applyBorder="1" applyAlignment="1">
      <alignment horizontal="center" vertical="center" wrapText="1"/>
    </xf>
    <xf numFmtId="0" fontId="20" fillId="5" borderId="34" xfId="7" applyFont="1" applyFill="1" applyBorder="1" applyAlignment="1">
      <alignment horizontal="center" vertical="center" wrapText="1"/>
    </xf>
    <xf numFmtId="0" fontId="20" fillId="5" borderId="9" xfId="7" applyFont="1" applyFill="1" applyBorder="1" applyAlignment="1">
      <alignment horizontal="center" vertical="center" wrapText="1"/>
    </xf>
    <xf numFmtId="0" fontId="20" fillId="5" borderId="15" xfId="7" applyFont="1" applyFill="1" applyBorder="1" applyAlignment="1">
      <alignment horizontal="center" vertical="center" wrapText="1"/>
    </xf>
    <xf numFmtId="0" fontId="19" fillId="4" borderId="1" xfId="3" applyFont="1" applyFill="1" applyBorder="1" applyAlignment="1">
      <alignment horizontal="center" vertical="center"/>
    </xf>
    <xf numFmtId="0" fontId="19" fillId="4" borderId="31" xfId="3" applyFont="1" applyFill="1" applyBorder="1" applyAlignment="1">
      <alignment horizontal="center" vertical="center"/>
    </xf>
    <xf numFmtId="0" fontId="19" fillId="4" borderId="0" xfId="3" applyFont="1" applyFill="1" applyBorder="1" applyAlignment="1">
      <alignment horizontal="center" vertical="center"/>
    </xf>
    <xf numFmtId="0" fontId="19" fillId="4" borderId="32" xfId="3" applyFont="1" applyFill="1" applyBorder="1" applyAlignment="1">
      <alignment horizontal="center" vertical="center"/>
    </xf>
    <xf numFmtId="0" fontId="19" fillId="4" borderId="10" xfId="3" applyFont="1" applyFill="1" applyBorder="1" applyAlignment="1">
      <alignment horizontal="center" vertical="center"/>
    </xf>
    <xf numFmtId="0" fontId="19" fillId="4" borderId="54" xfId="3" applyFont="1" applyFill="1" applyBorder="1" applyAlignment="1">
      <alignment horizontal="center" vertical="center"/>
    </xf>
    <xf numFmtId="0" fontId="24" fillId="4" borderId="68" xfId="4" applyFont="1" applyFill="1" applyBorder="1" applyAlignment="1" applyProtection="1">
      <alignment horizontal="center" vertical="center" wrapText="1"/>
      <protection locked="0"/>
    </xf>
    <xf numFmtId="0" fontId="24" fillId="4" borderId="54" xfId="4" applyFont="1" applyFill="1" applyBorder="1" applyAlignment="1" applyProtection="1">
      <alignment horizontal="center" vertical="center" wrapText="1"/>
      <protection locked="0"/>
    </xf>
    <xf numFmtId="0" fontId="24" fillId="4" borderId="31" xfId="4" applyFont="1" applyFill="1" applyBorder="1" applyAlignment="1" applyProtection="1">
      <alignment horizontal="center" vertical="center" wrapText="1"/>
      <protection locked="0"/>
    </xf>
    <xf numFmtId="0" fontId="24" fillId="4" borderId="43" xfId="4" applyFont="1" applyFill="1" applyBorder="1" applyAlignment="1" applyProtection="1">
      <alignment horizontal="center" vertical="center" wrapText="1"/>
      <protection locked="0"/>
    </xf>
    <xf numFmtId="0" fontId="19" fillId="0" borderId="1" xfId="4" applyFont="1" applyFill="1" applyBorder="1" applyAlignment="1" applyProtection="1">
      <alignment horizontal="center" vertical="center"/>
      <protection locked="0"/>
    </xf>
    <xf numFmtId="0" fontId="19" fillId="0" borderId="31" xfId="4" applyFont="1" applyFill="1" applyBorder="1" applyAlignment="1" applyProtection="1">
      <alignment horizontal="center" vertical="center"/>
      <protection locked="0"/>
    </xf>
    <xf numFmtId="0" fontId="24" fillId="4" borderId="32" xfId="4" applyFont="1" applyFill="1" applyBorder="1" applyAlignment="1" applyProtection="1">
      <alignment horizontal="center" vertical="center" wrapText="1"/>
      <protection locked="0"/>
    </xf>
    <xf numFmtId="0" fontId="27" fillId="4" borderId="72" xfId="0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26" fillId="4" borderId="35" xfId="0" applyFont="1" applyFill="1" applyBorder="1" applyAlignment="1">
      <alignment horizontal="left" vertical="center"/>
    </xf>
    <xf numFmtId="0" fontId="26" fillId="4" borderId="40" xfId="0" applyFont="1" applyFill="1" applyBorder="1" applyAlignment="1">
      <alignment horizontal="left" vertical="center"/>
    </xf>
    <xf numFmtId="0" fontId="12" fillId="0" borderId="0" xfId="1" applyFont="1" applyAlignment="1">
      <alignment horizontal="left" wrapText="1"/>
    </xf>
    <xf numFmtId="0" fontId="12" fillId="0" borderId="0" xfId="9" applyFont="1" applyBorder="1" applyAlignment="1">
      <alignment horizontal="left"/>
    </xf>
    <xf numFmtId="0" fontId="20" fillId="4" borderId="32" xfId="0" applyFont="1" applyFill="1" applyBorder="1" applyAlignment="1">
      <alignment horizontal="center"/>
    </xf>
    <xf numFmtId="0" fontId="20" fillId="4" borderId="54" xfId="0" applyFont="1" applyFill="1" applyBorder="1" applyAlignment="1">
      <alignment horizontal="center"/>
    </xf>
    <xf numFmtId="0" fontId="20" fillId="4" borderId="78" xfId="0" applyFont="1" applyFill="1" applyBorder="1" applyAlignment="1">
      <alignment horizontal="center"/>
    </xf>
    <xf numFmtId="0" fontId="20" fillId="4" borderId="43" xfId="0" applyFont="1" applyFill="1" applyBorder="1" applyAlignment="1">
      <alignment horizontal="center"/>
    </xf>
    <xf numFmtId="0" fontId="20" fillId="4" borderId="92" xfId="0" applyFont="1" applyFill="1" applyBorder="1" applyAlignment="1">
      <alignment horizontal="center"/>
    </xf>
    <xf numFmtId="165" fontId="19" fillId="0" borderId="0" xfId="9" applyNumberFormat="1" applyFont="1" applyFill="1" applyBorder="1" applyAlignment="1">
      <alignment horizontal="left" wrapText="1"/>
    </xf>
    <xf numFmtId="0" fontId="20" fillId="4" borderId="102" xfId="9" applyFont="1" applyFill="1" applyBorder="1" applyAlignment="1">
      <alignment horizontal="center" vertical="center" wrapText="1"/>
    </xf>
    <xf numFmtId="0" fontId="12" fillId="0" borderId="0" xfId="9" applyFont="1" applyAlignment="1">
      <alignment horizontal="left" wrapText="1"/>
    </xf>
    <xf numFmtId="0" fontId="20" fillId="5" borderId="3" xfId="9" applyFont="1" applyFill="1" applyBorder="1" applyAlignment="1">
      <alignment horizontal="center" vertical="center" wrapText="1"/>
    </xf>
    <xf numFmtId="0" fontId="12" fillId="0" borderId="0" xfId="9" applyFont="1" applyAlignment="1">
      <alignment horizontal="left"/>
    </xf>
    <xf numFmtId="0" fontId="20" fillId="4" borderId="1" xfId="9" applyFont="1" applyFill="1" applyBorder="1" applyAlignment="1">
      <alignment horizontal="center" vertical="center" wrapText="1"/>
    </xf>
    <xf numFmtId="0" fontId="20" fillId="4" borderId="31" xfId="9" applyFont="1" applyFill="1" applyBorder="1" applyAlignment="1">
      <alignment horizontal="center" vertical="center" wrapText="1"/>
    </xf>
    <xf numFmtId="0" fontId="20" fillId="4" borderId="10" xfId="9" applyFont="1" applyFill="1" applyBorder="1" applyAlignment="1">
      <alignment horizontal="center" vertical="center" wrapText="1"/>
    </xf>
    <xf numFmtId="0" fontId="20" fillId="4" borderId="54" xfId="9" applyFont="1" applyFill="1" applyBorder="1" applyAlignment="1">
      <alignment horizontal="center" vertical="center" wrapText="1"/>
    </xf>
    <xf numFmtId="0" fontId="17" fillId="4" borderId="17" xfId="9" applyFont="1" applyFill="1" applyBorder="1" applyAlignment="1">
      <alignment horizontal="center" vertical="center" wrapText="1"/>
    </xf>
    <xf numFmtId="0" fontId="17" fillId="4" borderId="34" xfId="9" applyFont="1" applyFill="1" applyBorder="1" applyAlignment="1">
      <alignment horizontal="center" vertical="center" wrapText="1"/>
    </xf>
    <xf numFmtId="0" fontId="20" fillId="4" borderId="5" xfId="9" applyFont="1" applyFill="1" applyBorder="1" applyAlignment="1">
      <alignment horizontal="center" vertical="center" wrapText="1"/>
    </xf>
    <xf numFmtId="0" fontId="20" fillId="4" borderId="3" xfId="9" applyFont="1" applyFill="1" applyBorder="1" applyAlignment="1">
      <alignment horizontal="center" vertical="center" wrapText="1"/>
    </xf>
    <xf numFmtId="0" fontId="20" fillId="4" borderId="42" xfId="9" applyFont="1" applyFill="1" applyBorder="1" applyAlignment="1">
      <alignment horizontal="center" vertical="center" wrapText="1"/>
    </xf>
    <xf numFmtId="0" fontId="20" fillId="4" borderId="18" xfId="9" applyNumberFormat="1" applyFont="1" applyFill="1" applyBorder="1" applyAlignment="1">
      <alignment horizontal="center" vertical="center" wrapText="1"/>
    </xf>
    <xf numFmtId="0" fontId="20" fillId="4" borderId="15" xfId="9" applyNumberFormat="1" applyFont="1" applyFill="1" applyBorder="1" applyAlignment="1">
      <alignment horizontal="center" vertical="center" wrapText="1"/>
    </xf>
    <xf numFmtId="0" fontId="17" fillId="0" borderId="77" xfId="9" applyFont="1" applyBorder="1" applyAlignment="1">
      <alignment horizontal="center" vertical="center"/>
    </xf>
    <xf numFmtId="0" fontId="17" fillId="0" borderId="78" xfId="9" applyFont="1" applyBorder="1" applyAlignment="1">
      <alignment horizontal="center" vertical="center"/>
    </xf>
    <xf numFmtId="0" fontId="17" fillId="0" borderId="77" xfId="9" applyFont="1" applyBorder="1" applyAlignment="1">
      <alignment horizontal="left" vertical="center" wrapText="1"/>
    </xf>
    <xf numFmtId="0" fontId="17" fillId="0" borderId="78" xfId="9" applyFont="1" applyBorder="1" applyAlignment="1">
      <alignment horizontal="left" vertical="center" wrapText="1"/>
    </xf>
    <xf numFmtId="0" fontId="17" fillId="0" borderId="10" xfId="9" applyFont="1" applyBorder="1" applyAlignment="1">
      <alignment horizontal="center" vertical="center"/>
    </xf>
    <xf numFmtId="0" fontId="17" fillId="0" borderId="10" xfId="9" applyFont="1" applyBorder="1" applyAlignment="1">
      <alignment horizontal="left" vertical="center" wrapText="1"/>
    </xf>
    <xf numFmtId="165" fontId="19" fillId="0" borderId="0" xfId="9" applyNumberFormat="1" applyFont="1" applyFill="1" applyBorder="1" applyAlignment="1">
      <alignment horizontal="left" vertical="top" wrapText="1"/>
    </xf>
    <xf numFmtId="0" fontId="13" fillId="0" borderId="0" xfId="14" applyFont="1" applyFill="1" applyBorder="1" applyAlignment="1">
      <alignment horizontal="left" wrapText="1"/>
    </xf>
    <xf numFmtId="0" fontId="25" fillId="4" borderId="31" xfId="14" applyFont="1" applyFill="1" applyBorder="1" applyAlignment="1">
      <alignment horizontal="center" vertical="center"/>
    </xf>
    <xf numFmtId="0" fontId="25" fillId="4" borderId="54" xfId="14" applyFont="1" applyFill="1" applyBorder="1" applyAlignment="1">
      <alignment horizontal="center" vertical="center"/>
    </xf>
    <xf numFmtId="0" fontId="25" fillId="4" borderId="50" xfId="14" applyFont="1" applyFill="1" applyBorder="1" applyAlignment="1">
      <alignment horizontal="center" vertical="center"/>
    </xf>
    <xf numFmtId="0" fontId="25" fillId="4" borderId="5" xfId="14" applyFont="1" applyFill="1" applyBorder="1" applyAlignment="1">
      <alignment horizontal="center" vertical="center"/>
    </xf>
    <xf numFmtId="0" fontId="25" fillId="4" borderId="17" xfId="15" applyFont="1" applyFill="1" applyBorder="1" applyAlignment="1">
      <alignment horizontal="center" vertical="center" wrapText="1"/>
    </xf>
    <xf numFmtId="0" fontId="25" fillId="4" borderId="34" xfId="15" applyFont="1" applyFill="1" applyBorder="1" applyAlignment="1">
      <alignment horizontal="center" vertical="center" wrapText="1"/>
    </xf>
    <xf numFmtId="0" fontId="25" fillId="4" borderId="17" xfId="14" applyFont="1" applyFill="1" applyBorder="1" applyAlignment="1">
      <alignment horizontal="center" vertical="center"/>
    </xf>
    <xf numFmtId="0" fontId="25" fillId="4" borderId="34" xfId="14" applyFont="1" applyFill="1" applyBorder="1" applyAlignment="1">
      <alignment horizontal="center" vertical="center"/>
    </xf>
    <xf numFmtId="0" fontId="13" fillId="0" borderId="0" xfId="10" applyFont="1" applyFill="1" applyAlignment="1">
      <alignment wrapText="1"/>
    </xf>
    <xf numFmtId="0" fontId="25" fillId="4" borderId="18" xfId="10" applyFont="1" applyFill="1" applyBorder="1" applyAlignment="1">
      <alignment horizontal="center" vertical="center" wrapText="1"/>
    </xf>
    <xf numFmtId="0" fontId="25" fillId="4" borderId="31" xfId="10" applyFont="1" applyFill="1" applyBorder="1" applyAlignment="1">
      <alignment horizontal="center" vertical="center" wrapText="1"/>
    </xf>
    <xf numFmtId="0" fontId="25" fillId="4" borderId="1" xfId="10" applyFont="1" applyFill="1" applyBorder="1" applyAlignment="1">
      <alignment horizontal="center" vertical="center" wrapText="1"/>
    </xf>
    <xf numFmtId="0" fontId="25" fillId="4" borderId="31" xfId="10" applyFont="1" applyFill="1" applyBorder="1" applyAlignment="1">
      <alignment horizontal="center" vertical="center"/>
    </xf>
    <xf numFmtId="0" fontId="25" fillId="4" borderId="54" xfId="10" applyFont="1" applyFill="1" applyBorder="1" applyAlignment="1">
      <alignment horizontal="center" vertical="center"/>
    </xf>
    <xf numFmtId="0" fontId="21" fillId="4" borderId="45" xfId="7" applyFont="1" applyFill="1" applyBorder="1" applyAlignment="1">
      <alignment horizontal="center" vertical="center" wrapText="1"/>
    </xf>
    <xf numFmtId="0" fontId="21" fillId="4" borderId="93" xfId="7" applyFont="1" applyFill="1" applyBorder="1" applyAlignment="1">
      <alignment horizontal="center" vertical="center" wrapText="1"/>
    </xf>
    <xf numFmtId="0" fontId="22" fillId="5" borderId="7" xfId="7" applyFont="1" applyFill="1" applyBorder="1" applyAlignment="1">
      <alignment horizontal="left" vertical="center" wrapText="1" indent="1"/>
    </xf>
    <xf numFmtId="0" fontId="22" fillId="5" borderId="74" xfId="7" applyFont="1" applyFill="1" applyBorder="1" applyAlignment="1">
      <alignment horizontal="left" vertical="center" wrapText="1" indent="1"/>
    </xf>
    <xf numFmtId="0" fontId="22" fillId="5" borderId="12" xfId="7" applyFont="1" applyFill="1" applyBorder="1" applyAlignment="1">
      <alignment horizontal="left" vertical="center" wrapText="1" indent="1"/>
    </xf>
    <xf numFmtId="0" fontId="22" fillId="5" borderId="82" xfId="7" applyFont="1" applyFill="1" applyBorder="1" applyAlignment="1">
      <alignment horizontal="left" vertical="center" wrapText="1" indent="1"/>
    </xf>
    <xf numFmtId="0" fontId="20" fillId="0" borderId="0" xfId="7" applyFont="1" applyAlignment="1">
      <alignment horizontal="left" vertical="center" wrapText="1"/>
    </xf>
    <xf numFmtId="0" fontId="25" fillId="4" borderId="99" xfId="3" applyFont="1" applyFill="1" applyBorder="1" applyAlignment="1">
      <alignment horizontal="center" vertical="center"/>
    </xf>
    <xf numFmtId="0" fontId="25" fillId="4" borderId="98" xfId="3" applyFont="1" applyFill="1" applyBorder="1" applyAlignment="1">
      <alignment horizontal="center" vertical="center"/>
    </xf>
    <xf numFmtId="0" fontId="25" fillId="4" borderId="100" xfId="3" applyFont="1" applyFill="1" applyBorder="1" applyAlignment="1">
      <alignment horizontal="center" vertical="center"/>
    </xf>
    <xf numFmtId="0" fontId="20" fillId="4" borderId="42" xfId="7" applyFont="1" applyFill="1" applyBorder="1" applyAlignment="1">
      <alignment horizontal="center" vertical="center" wrapText="1"/>
    </xf>
    <xf numFmtId="0" fontId="20" fillId="4" borderId="45" xfId="7" applyFont="1" applyFill="1" applyBorder="1" applyAlignment="1">
      <alignment horizontal="center" vertical="center" wrapText="1"/>
    </xf>
    <xf numFmtId="0" fontId="17" fillId="5" borderId="50" xfId="7" applyFont="1" applyFill="1" applyBorder="1" applyAlignment="1">
      <alignment horizontal="center" vertical="center" wrapText="1"/>
    </xf>
    <xf numFmtId="0" fontId="17" fillId="5" borderId="76" xfId="7" applyFont="1" applyFill="1" applyBorder="1" applyAlignment="1">
      <alignment horizontal="center" vertical="center" wrapText="1"/>
    </xf>
    <xf numFmtId="0" fontId="17" fillId="5" borderId="7" xfId="7" applyFont="1" applyFill="1" applyBorder="1" applyAlignment="1">
      <alignment horizontal="center" vertical="center" wrapText="1"/>
    </xf>
    <xf numFmtId="0" fontId="27" fillId="0" borderId="117" xfId="0" applyFont="1" applyBorder="1" applyAlignment="1">
      <alignment horizontal="center"/>
    </xf>
    <xf numFmtId="0" fontId="27" fillId="0" borderId="29" xfId="0" applyFont="1" applyBorder="1" applyAlignment="1">
      <alignment horizontal="center"/>
    </xf>
    <xf numFmtId="0" fontId="26" fillId="2" borderId="31" xfId="0" applyFont="1" applyFill="1" applyBorder="1" applyAlignment="1">
      <alignment horizontal="center"/>
    </xf>
    <xf numFmtId="0" fontId="26" fillId="2" borderId="54" xfId="0" applyFont="1" applyFill="1" applyBorder="1" applyAlignment="1">
      <alignment horizontal="center"/>
    </xf>
    <xf numFmtId="0" fontId="26" fillId="2" borderId="17" xfId="0" applyNumberFormat="1" applyFont="1" applyFill="1" applyBorder="1" applyAlignment="1">
      <alignment horizontal="center"/>
    </xf>
    <xf numFmtId="0" fontId="26" fillId="2" borderId="34" xfId="0" applyNumberFormat="1" applyFont="1" applyFill="1" applyBorder="1" applyAlignment="1">
      <alignment horizontal="center"/>
    </xf>
    <xf numFmtId="1" fontId="26" fillId="2" borderId="17" xfId="0" applyNumberFormat="1" applyFont="1" applyFill="1" applyBorder="1" applyAlignment="1">
      <alignment horizontal="center"/>
    </xf>
    <xf numFmtId="1" fontId="26" fillId="2" borderId="34" xfId="0" applyNumberFormat="1" applyFont="1" applyFill="1" applyBorder="1" applyAlignment="1">
      <alignment horizontal="center"/>
    </xf>
    <xf numFmtId="1" fontId="26" fillId="2" borderId="18" xfId="0" applyNumberFormat="1" applyFont="1" applyFill="1" applyBorder="1" applyAlignment="1">
      <alignment horizontal="center"/>
    </xf>
    <xf numFmtId="1" fontId="26" fillId="2" borderId="15" xfId="0" applyNumberFormat="1" applyFont="1" applyFill="1" applyBorder="1" applyAlignment="1">
      <alignment horizontal="center"/>
    </xf>
    <xf numFmtId="0" fontId="26" fillId="0" borderId="0" xfId="0" applyFont="1" applyFill="1" applyAlignment="1">
      <alignment horizontal="left"/>
    </xf>
    <xf numFmtId="0" fontId="27" fillId="0" borderId="97" xfId="0" applyFont="1" applyBorder="1" applyAlignment="1">
      <alignment horizontal="center"/>
    </xf>
    <xf numFmtId="0" fontId="27" fillId="0" borderId="94" xfId="0" applyFont="1" applyBorder="1" applyAlignment="1">
      <alignment horizontal="center"/>
    </xf>
    <xf numFmtId="0" fontId="19" fillId="4" borderId="103" xfId="3" applyFont="1" applyFill="1" applyBorder="1" applyAlignment="1">
      <alignment horizontal="center" vertical="center"/>
    </xf>
    <xf numFmtId="0" fontId="19" fillId="4" borderId="51" xfId="3" applyFont="1" applyFill="1" applyBorder="1" applyAlignment="1">
      <alignment horizontal="center" vertical="center"/>
    </xf>
    <xf numFmtId="0" fontId="19" fillId="4" borderId="75" xfId="3" applyFont="1" applyFill="1" applyBorder="1" applyAlignment="1">
      <alignment horizontal="center" vertical="center"/>
    </xf>
    <xf numFmtId="0" fontId="20" fillId="4" borderId="43" xfId="9" applyFont="1" applyFill="1" applyBorder="1" applyAlignment="1">
      <alignment horizontal="center" vertical="center" wrapText="1"/>
    </xf>
    <xf numFmtId="0" fontId="20" fillId="4" borderId="45" xfId="9" applyFont="1" applyFill="1" applyBorder="1" applyAlignment="1">
      <alignment horizontal="center" vertical="center"/>
    </xf>
    <xf numFmtId="0" fontId="17" fillId="5" borderId="79" xfId="9" applyFont="1" applyFill="1" applyBorder="1" applyAlignment="1">
      <alignment horizontal="center" vertical="center" wrapText="1"/>
    </xf>
    <xf numFmtId="0" fontId="17" fillId="5" borderId="135" xfId="9" applyFont="1" applyFill="1" applyBorder="1" applyAlignment="1">
      <alignment horizontal="center" vertical="center" wrapText="1"/>
    </xf>
    <xf numFmtId="0" fontId="17" fillId="5" borderId="7" xfId="9" applyFont="1" applyFill="1" applyBorder="1" applyAlignment="1">
      <alignment horizontal="center" vertical="center" wrapText="1"/>
    </xf>
    <xf numFmtId="0" fontId="21" fillId="4" borderId="45" xfId="9" applyFont="1" applyFill="1" applyBorder="1" applyAlignment="1">
      <alignment horizontal="center" vertical="center" wrapText="1"/>
    </xf>
    <xf numFmtId="0" fontId="21" fillId="4" borderId="45" xfId="9" applyFont="1" applyFill="1" applyBorder="1" applyAlignment="1">
      <alignment horizontal="center" vertical="center"/>
    </xf>
    <xf numFmtId="0" fontId="21" fillId="4" borderId="93" xfId="9" applyFont="1" applyFill="1" applyBorder="1" applyAlignment="1">
      <alignment horizontal="center" vertical="center"/>
    </xf>
    <xf numFmtId="0" fontId="22" fillId="5" borderId="7" xfId="9" applyFont="1" applyFill="1" applyBorder="1" applyAlignment="1">
      <alignment horizontal="left" vertical="top" wrapText="1" indent="1"/>
    </xf>
    <xf numFmtId="0" fontId="22" fillId="5" borderId="74" xfId="9" applyFont="1" applyFill="1" applyBorder="1" applyAlignment="1">
      <alignment horizontal="left" vertical="top" wrapText="1" indent="1"/>
    </xf>
    <xf numFmtId="0" fontId="22" fillId="5" borderId="12" xfId="9" applyFont="1" applyFill="1" applyBorder="1" applyAlignment="1">
      <alignment horizontal="left" vertical="top" wrapText="1" indent="1"/>
    </xf>
    <xf numFmtId="0" fontId="22" fillId="5" borderId="82" xfId="9" applyFont="1" applyFill="1" applyBorder="1" applyAlignment="1">
      <alignment horizontal="left" vertical="top" wrapText="1" indent="1"/>
    </xf>
    <xf numFmtId="0" fontId="20" fillId="4" borderId="17" xfId="9" applyFont="1" applyFill="1" applyBorder="1" applyAlignment="1">
      <alignment horizontal="center" vertical="center" wrapText="1"/>
    </xf>
    <xf numFmtId="0" fontId="20" fillId="4" borderId="34" xfId="9" applyFont="1" applyFill="1" applyBorder="1" applyAlignment="1">
      <alignment horizontal="center" vertical="center" wrapText="1"/>
    </xf>
    <xf numFmtId="0" fontId="20" fillId="4" borderId="5" xfId="9" applyFont="1" applyFill="1" applyBorder="1" applyAlignment="1">
      <alignment horizontal="center" vertical="center"/>
    </xf>
    <xf numFmtId="0" fontId="20" fillId="4" borderId="3" xfId="9" applyFont="1" applyFill="1" applyBorder="1" applyAlignment="1">
      <alignment horizontal="center" vertical="center"/>
    </xf>
    <xf numFmtId="0" fontId="20" fillId="4" borderId="42" xfId="9" applyFont="1" applyFill="1" applyBorder="1" applyAlignment="1">
      <alignment horizontal="center" vertical="center"/>
    </xf>
    <xf numFmtId="0" fontId="19" fillId="0" borderId="0" xfId="9" applyFont="1" applyFill="1" applyBorder="1" applyAlignment="1">
      <alignment horizontal="left" wrapText="1"/>
    </xf>
    <xf numFmtId="0" fontId="19" fillId="0" borderId="0" xfId="9" applyFont="1" applyFill="1" applyAlignment="1">
      <alignment horizontal="left" wrapText="1"/>
    </xf>
    <xf numFmtId="0" fontId="22" fillId="5" borderId="79" xfId="9" applyFont="1" applyFill="1" applyBorder="1" applyAlignment="1">
      <alignment horizontal="center" vertical="center" wrapText="1"/>
    </xf>
    <xf numFmtId="0" fontId="22" fillId="5" borderId="12" xfId="9" applyFont="1" applyFill="1" applyBorder="1" applyAlignment="1">
      <alignment horizontal="center" vertical="center" wrapText="1"/>
    </xf>
    <xf numFmtId="0" fontId="21" fillId="4" borderId="68" xfId="9" applyFont="1" applyFill="1" applyBorder="1" applyAlignment="1">
      <alignment horizontal="center" vertical="center" wrapText="1"/>
    </xf>
    <xf numFmtId="0" fontId="21" fillId="4" borderId="54" xfId="9" applyFont="1" applyFill="1" applyBorder="1" applyAlignment="1">
      <alignment horizontal="center" vertical="center" wrapText="1"/>
    </xf>
    <xf numFmtId="0" fontId="25" fillId="4" borderId="51" xfId="3" applyFont="1" applyFill="1" applyBorder="1" applyAlignment="1">
      <alignment horizontal="center" vertical="center"/>
    </xf>
    <xf numFmtId="0" fontId="17" fillId="5" borderId="50" xfId="9" applyFont="1" applyFill="1" applyBorder="1" applyAlignment="1">
      <alignment horizontal="center" vertical="center" wrapText="1"/>
    </xf>
    <xf numFmtId="0" fontId="21" fillId="4" borderId="93" xfId="9" applyFont="1" applyFill="1" applyBorder="1" applyAlignment="1">
      <alignment horizontal="center" vertical="center" wrapText="1"/>
    </xf>
    <xf numFmtId="0" fontId="22" fillId="5" borderId="7" xfId="9" applyFont="1" applyFill="1" applyBorder="1" applyAlignment="1">
      <alignment horizontal="left" vertical="center" wrapText="1" indent="1"/>
    </xf>
    <xf numFmtId="0" fontId="22" fillId="5" borderId="74" xfId="9" applyFont="1" applyFill="1" applyBorder="1" applyAlignment="1">
      <alignment horizontal="left" vertical="center" wrapText="1" indent="1"/>
    </xf>
    <xf numFmtId="0" fontId="22" fillId="5" borderId="12" xfId="9" applyFont="1" applyFill="1" applyBorder="1" applyAlignment="1">
      <alignment horizontal="left" vertical="center" wrapText="1" indent="1"/>
    </xf>
    <xf numFmtId="0" fontId="22" fillId="5" borderId="82" xfId="9" applyFont="1" applyFill="1" applyBorder="1" applyAlignment="1">
      <alignment horizontal="left" vertical="center" wrapText="1" indent="1"/>
    </xf>
    <xf numFmtId="0" fontId="25" fillId="4" borderId="75" xfId="3" applyFont="1" applyFill="1" applyBorder="1" applyAlignment="1">
      <alignment horizontal="center" vertical="center"/>
    </xf>
    <xf numFmtId="0" fontId="20" fillId="4" borderId="45" xfId="9" applyFont="1" applyFill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center" vertical="center"/>
    </xf>
    <xf numFmtId="0" fontId="20" fillId="4" borderId="34" xfId="0" applyFont="1" applyFill="1" applyBorder="1" applyAlignment="1">
      <alignment horizontal="center" vertical="center"/>
    </xf>
    <xf numFmtId="0" fontId="20" fillId="4" borderId="114" xfId="0" applyFont="1" applyFill="1" applyBorder="1" applyAlignment="1">
      <alignment horizontal="center" vertical="center"/>
    </xf>
    <xf numFmtId="0" fontId="20" fillId="4" borderId="49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center" vertical="center" wrapText="1"/>
    </xf>
    <xf numFmtId="0" fontId="20" fillId="4" borderId="26" xfId="0" applyFont="1" applyFill="1" applyBorder="1" applyAlignment="1">
      <alignment horizontal="center" vertical="center" textRotation="90"/>
    </xf>
    <xf numFmtId="0" fontId="20" fillId="4" borderId="28" xfId="0" applyFont="1" applyFill="1" applyBorder="1" applyAlignment="1">
      <alignment horizontal="center" vertical="center" textRotation="90"/>
    </xf>
    <xf numFmtId="0" fontId="20" fillId="4" borderId="27" xfId="0" applyFont="1" applyFill="1" applyBorder="1" applyAlignment="1">
      <alignment horizontal="center" vertical="center" textRotation="90"/>
    </xf>
    <xf numFmtId="164" fontId="20" fillId="4" borderId="26" xfId="0" applyNumberFormat="1" applyFont="1" applyFill="1" applyBorder="1" applyAlignment="1">
      <alignment horizontal="center" vertical="center" textRotation="90"/>
    </xf>
    <xf numFmtId="164" fontId="20" fillId="4" borderId="28" xfId="0" applyNumberFormat="1" applyFont="1" applyFill="1" applyBorder="1" applyAlignment="1">
      <alignment horizontal="center" vertical="center" textRotation="90"/>
    </xf>
    <xf numFmtId="164" fontId="20" fillId="4" borderId="27" xfId="0" applyNumberFormat="1" applyFont="1" applyFill="1" applyBorder="1" applyAlignment="1">
      <alignment horizontal="center" vertical="center" textRotation="90"/>
    </xf>
    <xf numFmtId="0" fontId="20" fillId="4" borderId="102" xfId="0" applyFont="1" applyFill="1" applyBorder="1" applyAlignment="1">
      <alignment horizontal="left"/>
    </xf>
    <xf numFmtId="0" fontId="20" fillId="4" borderId="27" xfId="0" applyFont="1" applyFill="1" applyBorder="1" applyAlignment="1">
      <alignment horizontal="left"/>
    </xf>
    <xf numFmtId="0" fontId="17" fillId="4" borderId="71" xfId="0" applyFont="1" applyFill="1" applyBorder="1" applyAlignment="1">
      <alignment horizontal="center"/>
    </xf>
    <xf numFmtId="0" fontId="17" fillId="4" borderId="46" xfId="0" applyFont="1" applyFill="1" applyBorder="1" applyAlignment="1">
      <alignment horizontal="center"/>
    </xf>
    <xf numFmtId="0" fontId="17" fillId="4" borderId="35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/>
    </xf>
    <xf numFmtId="0" fontId="17" fillId="4" borderId="26" xfId="0" applyFont="1" applyFill="1" applyBorder="1" applyAlignment="1">
      <alignment horizontal="center"/>
    </xf>
    <xf numFmtId="0" fontId="17" fillId="4" borderId="10" xfId="0" applyFont="1" applyFill="1" applyBorder="1" applyAlignment="1">
      <alignment horizontal="center"/>
    </xf>
    <xf numFmtId="0" fontId="17" fillId="4" borderId="27" xfId="0" applyFont="1" applyFill="1" applyBorder="1" applyAlignment="1">
      <alignment horizontal="center"/>
    </xf>
    <xf numFmtId="0" fontId="20" fillId="4" borderId="18" xfId="0" applyFont="1" applyFill="1" applyBorder="1" applyAlignment="1">
      <alignment horizontal="center" vertical="center"/>
    </xf>
    <xf numFmtId="0" fontId="20" fillId="4" borderId="15" xfId="0" applyFont="1" applyFill="1" applyBorder="1" applyAlignment="1">
      <alignment horizontal="center" vertical="center"/>
    </xf>
    <xf numFmtId="165" fontId="19" fillId="0" borderId="0" xfId="23" applyNumberFormat="1" applyFont="1" applyFill="1" applyBorder="1" applyAlignment="1">
      <alignment horizontal="left" wrapText="1"/>
    </xf>
    <xf numFmtId="0" fontId="12" fillId="0" borderId="0" xfId="23" applyFont="1" applyAlignment="1">
      <alignment horizontal="left"/>
    </xf>
    <xf numFmtId="0" fontId="25" fillId="4" borderId="26" xfId="3" applyFont="1" applyFill="1" applyBorder="1" applyAlignment="1">
      <alignment horizontal="center" vertical="center"/>
    </xf>
    <xf numFmtId="0" fontId="25" fillId="4" borderId="28" xfId="3" applyFont="1" applyFill="1" applyBorder="1" applyAlignment="1">
      <alignment horizontal="center" vertical="center"/>
    </xf>
    <xf numFmtId="0" fontId="25" fillId="4" borderId="27" xfId="3" applyFont="1" applyFill="1" applyBorder="1" applyAlignment="1">
      <alignment horizontal="center" vertical="center"/>
    </xf>
    <xf numFmtId="0" fontId="20" fillId="4" borderId="2" xfId="23" applyFont="1" applyFill="1" applyBorder="1" applyAlignment="1">
      <alignment horizontal="center" vertical="center"/>
    </xf>
    <xf numFmtId="0" fontId="20" fillId="4" borderId="3" xfId="23" applyFont="1" applyFill="1" applyBorder="1" applyAlignment="1">
      <alignment horizontal="center" vertical="center"/>
    </xf>
    <xf numFmtId="0" fontId="20" fillId="4" borderId="36" xfId="23" applyFont="1" applyFill="1" applyBorder="1" applyAlignment="1">
      <alignment horizontal="center" vertical="center"/>
    </xf>
    <xf numFmtId="3" fontId="20" fillId="4" borderId="58" xfId="23" applyNumberFormat="1" applyFont="1" applyFill="1" applyBorder="1" applyAlignment="1">
      <alignment horizontal="center" vertical="center" wrapText="1"/>
    </xf>
    <xf numFmtId="3" fontId="20" fillId="4" borderId="59" xfId="23" applyNumberFormat="1" applyFont="1" applyFill="1" applyBorder="1" applyAlignment="1">
      <alignment horizontal="center" vertical="center" wrapText="1"/>
    </xf>
    <xf numFmtId="3" fontId="20" fillId="4" borderId="80" xfId="23" applyNumberFormat="1" applyFont="1" applyFill="1" applyBorder="1" applyAlignment="1">
      <alignment horizontal="center" vertical="center" wrapText="1"/>
    </xf>
    <xf numFmtId="0" fontId="20" fillId="4" borderId="63" xfId="23" applyFont="1" applyFill="1" applyBorder="1" applyAlignment="1">
      <alignment horizontal="center" vertical="center"/>
    </xf>
    <xf numFmtId="0" fontId="20" fillId="4" borderId="53" xfId="23" applyFont="1" applyFill="1" applyBorder="1" applyAlignment="1">
      <alignment horizontal="center" vertical="center"/>
    </xf>
    <xf numFmtId="0" fontId="20" fillId="4" borderId="52" xfId="23" applyFont="1" applyFill="1" applyBorder="1" applyAlignment="1">
      <alignment horizontal="center" vertical="center"/>
    </xf>
    <xf numFmtId="3" fontId="20" fillId="4" borderId="64" xfId="23" applyNumberFormat="1" applyFont="1" applyFill="1" applyBorder="1" applyAlignment="1">
      <alignment horizontal="center" vertical="center" textRotation="90" wrapText="1"/>
    </xf>
    <xf numFmtId="3" fontId="20" fillId="4" borderId="40" xfId="23" applyNumberFormat="1" applyFont="1" applyFill="1" applyBorder="1" applyAlignment="1">
      <alignment horizontal="center" vertical="center" textRotation="90" wrapText="1"/>
    </xf>
    <xf numFmtId="0" fontId="71" fillId="0" borderId="0" xfId="31" applyFont="1" applyAlignment="1">
      <alignment horizontal="left"/>
    </xf>
    <xf numFmtId="0" fontId="1" fillId="0" borderId="0" xfId="31"/>
    <xf numFmtId="0" fontId="72" fillId="0" borderId="0" xfId="31" applyFont="1"/>
    <xf numFmtId="0" fontId="71" fillId="0" borderId="0" xfId="31" applyFont="1"/>
    <xf numFmtId="0" fontId="73" fillId="0" borderId="0" xfId="31" applyFont="1"/>
    <xf numFmtId="0" fontId="72" fillId="0" borderId="0" xfId="2" applyFont="1" applyAlignment="1" applyProtection="1"/>
    <xf numFmtId="0" fontId="64" fillId="0" borderId="0" xfId="31" applyFont="1"/>
    <xf numFmtId="0" fontId="64" fillId="0" borderId="0" xfId="31" applyFont="1" applyFill="1"/>
    <xf numFmtId="0" fontId="64" fillId="0" borderId="0" xfId="31" applyFont="1" applyFill="1" applyAlignment="1"/>
    <xf numFmtId="0" fontId="16" fillId="0" borderId="0" xfId="2" applyFont="1"/>
    <xf numFmtId="0" fontId="1" fillId="0" borderId="0" xfId="31" applyFill="1"/>
    <xf numFmtId="0" fontId="74" fillId="0" borderId="0" xfId="31" applyFont="1" applyAlignment="1">
      <alignment horizontal="left"/>
    </xf>
    <xf numFmtId="0" fontId="1" fillId="0" borderId="0" xfId="31" applyAlignment="1"/>
  </cellXfs>
  <cellStyles count="32">
    <cellStyle name="Hypertextový odkaz" xfId="2" builtinId="8"/>
    <cellStyle name="Normální" xfId="0" builtinId="0"/>
    <cellStyle name="Normální 2" xfId="1"/>
    <cellStyle name="Normální 2 2" xfId="6"/>
    <cellStyle name="Normální 2 3" xfId="12"/>
    <cellStyle name="Normální 2 3 2" xfId="18"/>
    <cellStyle name="Normální 2 3 3" xfId="19"/>
    <cellStyle name="Normální 2 3 3 2" xfId="28"/>
    <cellStyle name="Normální 2 3 3 3" xfId="29"/>
    <cellStyle name="Normální 2 4" xfId="15"/>
    <cellStyle name="Normální 2 5" xfId="27"/>
    <cellStyle name="Normální 3" xfId="7"/>
    <cellStyle name="normální 3 2" xfId="10"/>
    <cellStyle name="Normální 3 3" xfId="16"/>
    <cellStyle name="Normální 3 4" xfId="22"/>
    <cellStyle name="Normální 3 5" xfId="26"/>
    <cellStyle name="Normální 4" xfId="9"/>
    <cellStyle name="Normální 4 2" xfId="21"/>
    <cellStyle name="Normální 4 2 2" xfId="30"/>
    <cellStyle name="Normální 4 3" xfId="23"/>
    <cellStyle name="Normální 5" xfId="25"/>
    <cellStyle name="Normální 5 2" xfId="31"/>
    <cellStyle name="Normální 61" xfId="3"/>
    <cellStyle name="normální 7" xfId="4"/>
    <cellStyle name="normální_09-16" xfId="14"/>
    <cellStyle name="normální_VaV_2_zdroj 2" xfId="17"/>
    <cellStyle name="Procenta" xfId="24" builtinId="5"/>
    <cellStyle name="Procenta 2" xfId="5"/>
    <cellStyle name="Procenta 2 2" xfId="13"/>
    <cellStyle name="Procenta 2 2 2" xfId="20"/>
    <cellStyle name="Procenta 3" xfId="8"/>
    <cellStyle name="Procenta 4" xfId="11"/>
  </cellStyles>
  <dxfs count="0"/>
  <tableStyles count="0" defaultTableStyle="TableStyleMedium2" defaultPivotStyle="PivotStyleLight16"/>
  <colors>
    <mruColors>
      <color rgb="FFF2DCDB"/>
      <color rgb="FFE6B8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6000522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T1.1"/>
      <sheetName val="T1.2"/>
      <sheetName val="T1.3"/>
      <sheetName val="T1.4"/>
      <sheetName val="T1.5"/>
      <sheetName val="T1.6"/>
      <sheetName val="T1.7"/>
      <sheetName val="T1.8"/>
      <sheetName val="T1.9"/>
      <sheetName val="T1.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abSelected="1" workbookViewId="0">
      <selection sqref="A1:B1"/>
    </sheetView>
  </sheetViews>
  <sheetFormatPr defaultColWidth="9.140625" defaultRowHeight="15" x14ac:dyDescent="0.25"/>
  <cols>
    <col min="1" max="1" width="8.7109375" style="1314" customWidth="1"/>
    <col min="2" max="2" width="78.7109375" style="1314" customWidth="1"/>
    <col min="3" max="16384" width="9.140625" style="1314"/>
  </cols>
  <sheetData>
    <row r="1" spans="1:2" ht="15.75" x14ac:dyDescent="0.25">
      <c r="A1" s="1313" t="s">
        <v>455</v>
      </c>
      <c r="B1" s="1313"/>
    </row>
    <row r="2" spans="1:2" x14ac:dyDescent="0.25">
      <c r="A2" s="1315" t="s">
        <v>456</v>
      </c>
    </row>
    <row r="3" spans="1:2" x14ac:dyDescent="0.25">
      <c r="A3" s="1315"/>
    </row>
    <row r="4" spans="1:2" ht="15.75" x14ac:dyDescent="0.25">
      <c r="A4" s="1316"/>
    </row>
    <row r="5" spans="1:2" x14ac:dyDescent="0.25">
      <c r="A5" s="1317" t="s">
        <v>457</v>
      </c>
    </row>
    <row r="6" spans="1:2" ht="6.75" customHeight="1" x14ac:dyDescent="0.25"/>
    <row r="7" spans="1:2" x14ac:dyDescent="0.25">
      <c r="A7" s="1318" t="s">
        <v>458</v>
      </c>
    </row>
    <row r="8" spans="1:2" x14ac:dyDescent="0.25">
      <c r="A8" s="102" t="s">
        <v>459</v>
      </c>
      <c r="B8" s="1319" t="s">
        <v>460</v>
      </c>
    </row>
    <row r="9" spans="1:2" ht="6.75" customHeight="1" x14ac:dyDescent="0.25">
      <c r="A9" s="102"/>
      <c r="B9" s="1319"/>
    </row>
    <row r="10" spans="1:2" x14ac:dyDescent="0.25">
      <c r="A10" s="1318" t="s">
        <v>461</v>
      </c>
      <c r="B10" s="1319"/>
    </row>
    <row r="11" spans="1:2" x14ac:dyDescent="0.25">
      <c r="A11" s="102" t="s">
        <v>462</v>
      </c>
      <c r="B11" s="1319" t="s">
        <v>463</v>
      </c>
    </row>
    <row r="12" spans="1:2" x14ac:dyDescent="0.25">
      <c r="A12" s="102" t="s">
        <v>464</v>
      </c>
      <c r="B12" s="1319" t="s">
        <v>465</v>
      </c>
    </row>
    <row r="13" spans="1:2" x14ac:dyDescent="0.25">
      <c r="A13" s="102" t="s">
        <v>466</v>
      </c>
      <c r="B13" s="1319" t="s">
        <v>467</v>
      </c>
    </row>
    <row r="14" spans="1:2" ht="6.75" customHeight="1" x14ac:dyDescent="0.25">
      <c r="A14" s="102"/>
    </row>
    <row r="15" spans="1:2" x14ac:dyDescent="0.25">
      <c r="A15" s="1318" t="s">
        <v>468</v>
      </c>
    </row>
    <row r="16" spans="1:2" x14ac:dyDescent="0.25">
      <c r="A16" s="102" t="s">
        <v>469</v>
      </c>
      <c r="B16" s="1319" t="s">
        <v>470</v>
      </c>
    </row>
    <row r="17" spans="1:2" x14ac:dyDescent="0.25">
      <c r="A17" s="102" t="s">
        <v>471</v>
      </c>
      <c r="B17" s="1319" t="s">
        <v>472</v>
      </c>
    </row>
    <row r="18" spans="1:2" x14ac:dyDescent="0.25">
      <c r="A18" s="102" t="s">
        <v>473</v>
      </c>
      <c r="B18" s="1319" t="s">
        <v>474</v>
      </c>
    </row>
    <row r="19" spans="1:2" ht="6.75" customHeight="1" x14ac:dyDescent="0.25"/>
    <row r="20" spans="1:2" ht="15" customHeight="1" x14ac:dyDescent="0.25">
      <c r="A20" s="1318" t="s">
        <v>475</v>
      </c>
    </row>
    <row r="21" spans="1:2" x14ac:dyDescent="0.25">
      <c r="A21" s="102" t="s">
        <v>476</v>
      </c>
      <c r="B21" s="1319" t="s">
        <v>477</v>
      </c>
    </row>
    <row r="22" spans="1:2" x14ac:dyDescent="0.25">
      <c r="A22" s="102" t="s">
        <v>478</v>
      </c>
      <c r="B22" s="1319" t="s">
        <v>479</v>
      </c>
    </row>
    <row r="23" spans="1:2" x14ac:dyDescent="0.25">
      <c r="A23" s="102" t="s">
        <v>480</v>
      </c>
      <c r="B23" s="1319" t="s">
        <v>481</v>
      </c>
    </row>
    <row r="25" spans="1:2" ht="15" customHeight="1" x14ac:dyDescent="0.25">
      <c r="A25" s="1317" t="s">
        <v>482</v>
      </c>
    </row>
    <row r="26" spans="1:2" ht="6.75" customHeight="1" x14ac:dyDescent="0.25">
      <c r="A26" s="1317"/>
    </row>
    <row r="27" spans="1:2" ht="15" customHeight="1" x14ac:dyDescent="0.25">
      <c r="A27" s="1318" t="s">
        <v>483</v>
      </c>
    </row>
    <row r="28" spans="1:2" ht="15" customHeight="1" x14ac:dyDescent="0.25">
      <c r="A28" s="102" t="s">
        <v>484</v>
      </c>
      <c r="B28" s="1319" t="s">
        <v>485</v>
      </c>
    </row>
    <row r="29" spans="1:2" ht="15" customHeight="1" x14ac:dyDescent="0.25">
      <c r="A29" s="102"/>
      <c r="B29" s="1319"/>
    </row>
    <row r="30" spans="1:2" ht="15" customHeight="1" x14ac:dyDescent="0.25">
      <c r="A30" s="1318" t="s">
        <v>486</v>
      </c>
      <c r="B30" s="1319"/>
    </row>
    <row r="31" spans="1:2" ht="15" customHeight="1" x14ac:dyDescent="0.25">
      <c r="A31" s="102" t="s">
        <v>487</v>
      </c>
      <c r="B31" s="1319" t="s">
        <v>488</v>
      </c>
    </row>
    <row r="32" spans="1:2" ht="15" customHeight="1" x14ac:dyDescent="0.25">
      <c r="A32" s="102" t="s">
        <v>489</v>
      </c>
      <c r="B32" s="1319" t="s">
        <v>490</v>
      </c>
    </row>
    <row r="33" spans="1:2" ht="15" customHeight="1" x14ac:dyDescent="0.25">
      <c r="A33" s="102"/>
    </row>
    <row r="34" spans="1:2" ht="15" customHeight="1" x14ac:dyDescent="0.25">
      <c r="A34" s="1318" t="s">
        <v>491</v>
      </c>
    </row>
    <row r="35" spans="1:2" ht="15" customHeight="1" x14ac:dyDescent="0.25">
      <c r="A35" s="102" t="s">
        <v>492</v>
      </c>
      <c r="B35" s="1319" t="s">
        <v>493</v>
      </c>
    </row>
    <row r="36" spans="1:2" ht="15" customHeight="1" x14ac:dyDescent="0.25">
      <c r="A36" s="102" t="s">
        <v>494</v>
      </c>
      <c r="B36" s="1319" t="s">
        <v>495</v>
      </c>
    </row>
    <row r="37" spans="1:2" ht="15" customHeight="1" x14ac:dyDescent="0.25">
      <c r="A37" s="102"/>
    </row>
    <row r="38" spans="1:2" ht="15" customHeight="1" x14ac:dyDescent="0.25">
      <c r="A38" s="1318" t="s">
        <v>496</v>
      </c>
    </row>
    <row r="39" spans="1:2" ht="15" customHeight="1" x14ac:dyDescent="0.25">
      <c r="A39" s="102" t="s">
        <v>497</v>
      </c>
      <c r="B39" s="1320" t="s">
        <v>498</v>
      </c>
    </row>
    <row r="40" spans="1:2" ht="15" customHeight="1" x14ac:dyDescent="0.25">
      <c r="A40" s="102" t="s">
        <v>499</v>
      </c>
      <c r="B40" s="1320" t="s">
        <v>500</v>
      </c>
    </row>
    <row r="41" spans="1:2" ht="15" customHeight="1" x14ac:dyDescent="0.25">
      <c r="A41" s="102" t="s">
        <v>501</v>
      </c>
      <c r="B41" s="1319" t="s">
        <v>502</v>
      </c>
    </row>
    <row r="42" spans="1:2" ht="15" customHeight="1" x14ac:dyDescent="0.25">
      <c r="A42" s="102" t="s">
        <v>503</v>
      </c>
      <c r="B42" s="1321" t="s">
        <v>504</v>
      </c>
    </row>
    <row r="43" spans="1:2" ht="15" customHeight="1" x14ac:dyDescent="0.25">
      <c r="A43" s="102" t="s">
        <v>505</v>
      </c>
      <c r="B43" s="1320" t="s">
        <v>506</v>
      </c>
    </row>
    <row r="44" spans="1:2" ht="15" customHeight="1" x14ac:dyDescent="0.25">
      <c r="A44" s="1322"/>
      <c r="B44" s="1320"/>
    </row>
    <row r="45" spans="1:2" ht="15" customHeight="1" x14ac:dyDescent="0.25">
      <c r="A45" s="1318" t="s">
        <v>507</v>
      </c>
      <c r="B45" s="1320"/>
    </row>
    <row r="46" spans="1:2" ht="15" customHeight="1" x14ac:dyDescent="0.25">
      <c r="A46" s="102" t="s">
        <v>508</v>
      </c>
      <c r="B46" s="1320" t="s">
        <v>509</v>
      </c>
    </row>
    <row r="47" spans="1:2" ht="15" customHeight="1" x14ac:dyDescent="0.25">
      <c r="A47" s="102" t="s">
        <v>510</v>
      </c>
      <c r="B47" s="1320" t="s">
        <v>511</v>
      </c>
    </row>
    <row r="48" spans="1:2" ht="15" customHeight="1" x14ac:dyDescent="0.25">
      <c r="A48" s="102" t="s">
        <v>512</v>
      </c>
      <c r="B48" s="1320" t="s">
        <v>513</v>
      </c>
    </row>
    <row r="49" spans="1:3" ht="15" customHeight="1" x14ac:dyDescent="0.25"/>
    <row r="50" spans="1:3" x14ac:dyDescent="0.25">
      <c r="A50" s="1317" t="s">
        <v>514</v>
      </c>
      <c r="C50" s="1323"/>
    </row>
    <row r="51" spans="1:3" ht="6.75" customHeight="1" x14ac:dyDescent="0.25"/>
    <row r="52" spans="1:3" x14ac:dyDescent="0.25">
      <c r="A52" s="102" t="s">
        <v>515</v>
      </c>
      <c r="B52" s="1319" t="s">
        <v>516</v>
      </c>
    </row>
    <row r="53" spans="1:3" x14ac:dyDescent="0.25">
      <c r="A53" s="102" t="s">
        <v>517</v>
      </c>
      <c r="B53" s="1319" t="s">
        <v>518</v>
      </c>
    </row>
    <row r="54" spans="1:3" x14ac:dyDescent="0.25">
      <c r="A54" s="102" t="s">
        <v>519</v>
      </c>
      <c r="B54" s="1319" t="s">
        <v>520</v>
      </c>
    </row>
    <row r="55" spans="1:3" ht="15" customHeight="1" x14ac:dyDescent="0.25"/>
    <row r="56" spans="1:3" ht="15.75" customHeight="1" x14ac:dyDescent="0.25">
      <c r="A56" s="1317" t="s">
        <v>521</v>
      </c>
    </row>
    <row r="57" spans="1:3" ht="6" customHeight="1" x14ac:dyDescent="0.25">
      <c r="A57" s="1317"/>
    </row>
    <row r="58" spans="1:3" x14ac:dyDescent="0.25">
      <c r="A58" s="1318" t="s">
        <v>522</v>
      </c>
    </row>
    <row r="59" spans="1:3" x14ac:dyDescent="0.25">
      <c r="A59" s="102" t="s">
        <v>523</v>
      </c>
      <c r="B59" s="1319" t="s">
        <v>524</v>
      </c>
    </row>
    <row r="60" spans="1:3" x14ac:dyDescent="0.25">
      <c r="A60" s="102" t="s">
        <v>525</v>
      </c>
      <c r="B60" s="1319" t="s">
        <v>526</v>
      </c>
    </row>
    <row r="61" spans="1:3" x14ac:dyDescent="0.25">
      <c r="A61" s="102" t="s">
        <v>527</v>
      </c>
      <c r="B61" s="1319" t="s">
        <v>528</v>
      </c>
    </row>
    <row r="62" spans="1:3" x14ac:dyDescent="0.25">
      <c r="A62" s="102" t="s">
        <v>529</v>
      </c>
      <c r="B62" s="1319" t="s">
        <v>530</v>
      </c>
    </row>
    <row r="63" spans="1:3" ht="15" customHeight="1" x14ac:dyDescent="0.25"/>
    <row r="64" spans="1:3" x14ac:dyDescent="0.25">
      <c r="A64" s="1317" t="s">
        <v>531</v>
      </c>
    </row>
    <row r="65" spans="1:15" ht="6.75" customHeight="1" x14ac:dyDescent="0.25">
      <c r="A65" s="1317"/>
    </row>
    <row r="66" spans="1:15" x14ac:dyDescent="0.25">
      <c r="A66" s="102" t="s">
        <v>532</v>
      </c>
      <c r="B66" s="1319" t="s">
        <v>533</v>
      </c>
    </row>
    <row r="67" spans="1:15" x14ac:dyDescent="0.25">
      <c r="A67" s="102" t="s">
        <v>534</v>
      </c>
      <c r="B67" s="1319" t="s">
        <v>535</v>
      </c>
    </row>
    <row r="68" spans="1:15" ht="15" customHeight="1" x14ac:dyDescent="0.25"/>
    <row r="69" spans="1:15" x14ac:dyDescent="0.25">
      <c r="A69" s="1317" t="s">
        <v>536</v>
      </c>
    </row>
    <row r="70" spans="1:15" ht="6.75" customHeight="1" x14ac:dyDescent="0.25"/>
    <row r="71" spans="1:15" x14ac:dyDescent="0.25">
      <c r="A71" s="102" t="s">
        <v>537</v>
      </c>
      <c r="B71" s="1320" t="s">
        <v>538</v>
      </c>
      <c r="D71" s="1324"/>
      <c r="E71" s="1324"/>
      <c r="F71" s="1324"/>
      <c r="G71" s="1324"/>
      <c r="H71" s="1324"/>
      <c r="I71" s="1324"/>
      <c r="J71" s="1324"/>
      <c r="K71" s="1324"/>
      <c r="L71" s="1324"/>
      <c r="M71" s="1324"/>
      <c r="N71" s="1325"/>
      <c r="O71" s="1325"/>
    </row>
    <row r="72" spans="1:15" ht="15" customHeight="1" x14ac:dyDescent="0.25"/>
  </sheetData>
  <mergeCells count="1">
    <mergeCell ref="A1:B1"/>
  </mergeCells>
  <hyperlinks>
    <hyperlink ref="A8" location="T1.1!A1" display="Tab 1.1"/>
    <hyperlink ref="A11" location="T1.2!A1" display="Tab 1.2"/>
    <hyperlink ref="A12" location="T1.3!A1" display="Tab 1.3"/>
    <hyperlink ref="A13" location="T1.4!A1" display="Tab 1.4"/>
    <hyperlink ref="A21" location="T1.8!A1" display="Tab 1.8"/>
    <hyperlink ref="A22" location="T1.9!A1" display="Tab 1.9"/>
    <hyperlink ref="A23" location="T1.10!A1" display="Tab 1.10"/>
    <hyperlink ref="A16" location="T1.5!A1" display="Tab 1.5"/>
    <hyperlink ref="A17" location="T1.6!A1" display="Tab 1.6"/>
    <hyperlink ref="A18" location="T1.7!A1" display="Tab 1.7"/>
    <hyperlink ref="A28" location="T2.1!A1" display="Tab 2.1"/>
    <hyperlink ref="A31" location="T2.2!A1" display="Tab 2.2"/>
    <hyperlink ref="A32" location="T2.3!A1" display="Tab 2.3"/>
    <hyperlink ref="A35" location="T2.4!A1" display="Tab 2.4"/>
    <hyperlink ref="A36" location="T2.5!A1" display="Tab 2.5"/>
    <hyperlink ref="A39" location="T2.6!A1" display="Tab 2.6"/>
    <hyperlink ref="A40" location="T2.7!A1" display="Tab 2.7"/>
    <hyperlink ref="A42" location="T2.9!A1" display="Tab 2.9"/>
    <hyperlink ref="A43" location="T2.10!A1" display="Tab 2.10"/>
    <hyperlink ref="A41" location="T2.8!A1" display="Tab 2.8"/>
    <hyperlink ref="A46" location="T2.11!A1" display="Tab 2.11"/>
    <hyperlink ref="A47" location="T2.12!A1" display="Tab 2.12"/>
    <hyperlink ref="A48" location="T2.13!A1" display="Tab 2.13"/>
    <hyperlink ref="A52" location="T3.1!A1" display="Tab 3.1"/>
    <hyperlink ref="A53" location="T3.2a!A1" display="Tab 3.2a"/>
    <hyperlink ref="A54" location="T3.2b!A1" display="Tab 3.2b"/>
    <hyperlink ref="A59" location="T4.1!A1" display="Tab 4.1"/>
    <hyperlink ref="A60" location="T4.2!A1" display="Tab 4.2"/>
    <hyperlink ref="A61" location="T4.3!A1" display="Tab 4.3"/>
    <hyperlink ref="A62" location="T4.4!A1" display="Tab 4.4"/>
    <hyperlink ref="A66" location="T5.1!A1" display="Tab 5.1"/>
    <hyperlink ref="A67" location="T5.2!A1" display="Tab 5.2"/>
    <hyperlink ref="A71" location="T6.1!A1" display="Tab 6.1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A4" zoomScaleNormal="100" workbookViewId="0">
      <selection activeCell="K31" sqref="K31"/>
    </sheetView>
  </sheetViews>
  <sheetFormatPr defaultColWidth="9.140625" defaultRowHeight="15" x14ac:dyDescent="0.25"/>
  <cols>
    <col min="1" max="1" width="37.42578125" customWidth="1"/>
    <col min="2" max="7" width="7.140625" customWidth="1"/>
    <col min="8" max="16384" width="9.140625" style="1"/>
  </cols>
  <sheetData>
    <row r="1" spans="1:15" ht="14.25" x14ac:dyDescent="0.2">
      <c r="A1" s="1089" t="s">
        <v>365</v>
      </c>
      <c r="B1" s="1089"/>
      <c r="C1" s="1089"/>
      <c r="D1" s="1089"/>
      <c r="E1" s="1089"/>
      <c r="F1" s="1089"/>
      <c r="G1" s="1089"/>
      <c r="H1" s="1089"/>
      <c r="I1" s="1089"/>
    </row>
    <row r="2" spans="1:15" x14ac:dyDescent="0.25">
      <c r="A2" s="3" t="s">
        <v>0</v>
      </c>
    </row>
    <row r="3" spans="1:15" ht="14.25" customHeight="1" thickBot="1" x14ac:dyDescent="0.3">
      <c r="G3" s="10" t="s">
        <v>17</v>
      </c>
    </row>
    <row r="4" spans="1:15" ht="12.6" customHeight="1" x14ac:dyDescent="0.2">
      <c r="A4" s="1101" t="s">
        <v>333</v>
      </c>
      <c r="B4" s="1103">
        <v>2017</v>
      </c>
      <c r="C4" s="1105">
        <v>2018</v>
      </c>
      <c r="D4" s="1105">
        <v>2019</v>
      </c>
      <c r="E4" s="1099">
        <v>2020</v>
      </c>
      <c r="F4" s="1107" t="s">
        <v>15</v>
      </c>
      <c r="G4" s="1108"/>
    </row>
    <row r="5" spans="1:15" ht="12.6" customHeight="1" thickBot="1" x14ac:dyDescent="0.25">
      <c r="A5" s="1102"/>
      <c r="B5" s="1104"/>
      <c r="C5" s="1106"/>
      <c r="D5" s="1106"/>
      <c r="E5" s="1100"/>
      <c r="F5" s="761" t="s">
        <v>5</v>
      </c>
      <c r="G5" s="762" t="s">
        <v>16</v>
      </c>
      <c r="H5" s="109"/>
    </row>
    <row r="6" spans="1:15" ht="12.6" customHeight="1" x14ac:dyDescent="0.25">
      <c r="A6" s="594" t="s">
        <v>19</v>
      </c>
      <c r="B6" s="751">
        <v>4.8867676884600009</v>
      </c>
      <c r="C6" s="752">
        <v>4.8853301294999998</v>
      </c>
      <c r="D6" s="752">
        <v>5.2982729632799996</v>
      </c>
      <c r="E6" s="753">
        <v>23.680802545219997</v>
      </c>
      <c r="F6" s="675">
        <f>E6-D6</f>
        <v>18.382529581939998</v>
      </c>
      <c r="G6" s="676">
        <f>(E6/D6-1)*100</f>
        <v>346.95323758026871</v>
      </c>
      <c r="H6" s="109"/>
      <c r="I6" s="390"/>
      <c r="J6" s="390"/>
      <c r="K6" s="390"/>
      <c r="L6" s="390"/>
      <c r="M6" s="378"/>
      <c r="N6" s="105"/>
      <c r="O6"/>
    </row>
    <row r="7" spans="1:15" ht="12.6" customHeight="1" x14ac:dyDescent="0.25">
      <c r="A7" s="594" t="s">
        <v>20</v>
      </c>
      <c r="B7" s="751">
        <v>26.29054699652</v>
      </c>
      <c r="C7" s="752">
        <v>30.07856115517</v>
      </c>
      <c r="D7" s="752">
        <v>33.193563139369999</v>
      </c>
      <c r="E7" s="753">
        <v>38.80149891952</v>
      </c>
      <c r="F7" s="675">
        <f t="shared" ref="F7:F14" si="0">E7-D7</f>
        <v>5.6079357801500009</v>
      </c>
      <c r="G7" s="676">
        <f t="shared" ref="G7:G14" si="1">(E7/D7-1)*100</f>
        <v>16.894648388917854</v>
      </c>
      <c r="H7" s="109"/>
      <c r="N7" s="105"/>
      <c r="O7"/>
    </row>
    <row r="8" spans="1:15" ht="12.6" customHeight="1" x14ac:dyDescent="0.25">
      <c r="A8" s="594" t="s">
        <v>21</v>
      </c>
      <c r="B8" s="751">
        <v>0.68770085673999992</v>
      </c>
      <c r="C8" s="752">
        <v>0.78591555809000002</v>
      </c>
      <c r="D8" s="752">
        <v>0.86392273804999986</v>
      </c>
      <c r="E8" s="753">
        <v>0.9220325895999999</v>
      </c>
      <c r="F8" s="675">
        <f t="shared" si="0"/>
        <v>5.8109851550000036E-2</v>
      </c>
      <c r="G8" s="676">
        <f t="shared" si="1"/>
        <v>6.7262787504774435</v>
      </c>
      <c r="H8" s="109"/>
      <c r="N8" s="105"/>
      <c r="O8"/>
    </row>
    <row r="9" spans="1:15" ht="12.6" customHeight="1" x14ac:dyDescent="0.25">
      <c r="A9" s="594" t="s">
        <v>397</v>
      </c>
      <c r="B9" s="751">
        <v>4.1658772940099995</v>
      </c>
      <c r="C9" s="752">
        <v>4.6536954227100003</v>
      </c>
      <c r="D9" s="752">
        <v>5.09606147573</v>
      </c>
      <c r="E9" s="753">
        <v>6.4996539543700003</v>
      </c>
      <c r="F9" s="675">
        <f t="shared" si="0"/>
        <v>1.4035924786400003</v>
      </c>
      <c r="G9" s="676">
        <f t="shared" si="1"/>
        <v>27.542691259212848</v>
      </c>
      <c r="H9" s="109"/>
      <c r="N9" s="105"/>
      <c r="O9"/>
    </row>
    <row r="10" spans="1:15" ht="12.6" customHeight="1" x14ac:dyDescent="0.25">
      <c r="A10" s="594" t="s">
        <v>396</v>
      </c>
      <c r="B10" s="751">
        <v>1.0393663699999997E-3</v>
      </c>
      <c r="C10" s="752">
        <v>6.9014323999999996E-4</v>
      </c>
      <c r="D10" s="752">
        <v>1.4430604499999999E-3</v>
      </c>
      <c r="E10" s="753">
        <v>1.1917806999999999E-3</v>
      </c>
      <c r="F10" s="675">
        <f t="shared" si="0"/>
        <v>-2.5127974999999991E-4</v>
      </c>
      <c r="G10" s="676">
        <f t="shared" si="1"/>
        <v>-17.412974626253529</v>
      </c>
      <c r="H10" s="109"/>
      <c r="N10" s="105"/>
      <c r="O10"/>
    </row>
    <row r="11" spans="1:15" ht="12.6" customHeight="1" x14ac:dyDescent="0.25">
      <c r="A11" s="595" t="s">
        <v>383</v>
      </c>
      <c r="B11" s="751">
        <v>2.2451478521899988</v>
      </c>
      <c r="C11" s="752">
        <v>2.4040890489799991</v>
      </c>
      <c r="D11" s="752">
        <v>2.6046207028600001</v>
      </c>
      <c r="E11" s="753">
        <v>2.99199873916</v>
      </c>
      <c r="F11" s="675">
        <f t="shared" si="0"/>
        <v>0.38737803629999989</v>
      </c>
      <c r="G11" s="676">
        <f t="shared" si="1"/>
        <v>14.87272353608493</v>
      </c>
      <c r="H11" s="109"/>
      <c r="N11" s="105"/>
      <c r="O11"/>
    </row>
    <row r="12" spans="1:15" ht="12.6" customHeight="1" x14ac:dyDescent="0.25">
      <c r="A12" s="594" t="s">
        <v>373</v>
      </c>
      <c r="B12" s="751">
        <v>5.7355</v>
      </c>
      <c r="C12" s="752">
        <v>6.6012000000000004</v>
      </c>
      <c r="D12" s="752">
        <v>7.3230000000000004</v>
      </c>
      <c r="E12" s="753">
        <v>8.4540000000000006</v>
      </c>
      <c r="F12" s="675">
        <f t="shared" si="0"/>
        <v>1.1310000000000002</v>
      </c>
      <c r="G12" s="676">
        <f t="shared" si="1"/>
        <v>15.444489963129859</v>
      </c>
      <c r="H12" s="109"/>
      <c r="N12" s="105"/>
      <c r="O12"/>
    </row>
    <row r="13" spans="1:15" ht="12.6" customHeight="1" x14ac:dyDescent="0.25">
      <c r="A13" s="594" t="s">
        <v>57</v>
      </c>
      <c r="B13" s="751">
        <v>1.5589347406699998</v>
      </c>
      <c r="C13" s="752">
        <v>1.8696336191900005</v>
      </c>
      <c r="D13" s="752">
        <v>2.4528894760899997</v>
      </c>
      <c r="E13" s="753">
        <v>10.582006880120003</v>
      </c>
      <c r="F13" s="675">
        <f t="shared" si="0"/>
        <v>8.1291174040300032</v>
      </c>
      <c r="G13" s="676">
        <f t="shared" si="1"/>
        <v>331.40985288045385</v>
      </c>
      <c r="H13" s="109"/>
      <c r="N13" s="105"/>
      <c r="O13"/>
    </row>
    <row r="14" spans="1:15" ht="12.75" customHeight="1" thickBot="1" x14ac:dyDescent="0.3">
      <c r="A14" s="677" t="s">
        <v>14</v>
      </c>
      <c r="B14" s="754">
        <v>45.571514794960009</v>
      </c>
      <c r="C14" s="755">
        <v>51.279115076879989</v>
      </c>
      <c r="D14" s="755">
        <v>56.833773555830007</v>
      </c>
      <c r="E14" s="756">
        <v>91.933185408690008</v>
      </c>
      <c r="F14" s="681">
        <f t="shared" si="0"/>
        <v>35.099411852860001</v>
      </c>
      <c r="G14" s="682">
        <f t="shared" si="1"/>
        <v>61.758017560422054</v>
      </c>
      <c r="H14" s="109"/>
      <c r="N14" s="105"/>
      <c r="O14"/>
    </row>
    <row r="15" spans="1:15" ht="17.25" customHeight="1" x14ac:dyDescent="0.25">
      <c r="H15" s="109"/>
    </row>
    <row r="16" spans="1:15" ht="17.25" customHeight="1" thickBot="1" x14ac:dyDescent="0.3">
      <c r="G16" s="10" t="s">
        <v>255</v>
      </c>
      <c r="H16" s="109"/>
    </row>
    <row r="17" spans="1:15" ht="12.6" customHeight="1" x14ac:dyDescent="0.2">
      <c r="A17" s="1101" t="s">
        <v>333</v>
      </c>
      <c r="B17" s="1103">
        <v>2017</v>
      </c>
      <c r="C17" s="1105">
        <v>2018</v>
      </c>
      <c r="D17" s="1105">
        <v>2019</v>
      </c>
      <c r="E17" s="1105">
        <v>2020</v>
      </c>
      <c r="F17" s="1109" t="s">
        <v>15</v>
      </c>
      <c r="G17" s="1108"/>
      <c r="H17" s="109"/>
    </row>
    <row r="18" spans="1:15" ht="12.6" customHeight="1" thickBot="1" x14ac:dyDescent="0.25">
      <c r="A18" s="1102"/>
      <c r="B18" s="1104"/>
      <c r="C18" s="1106"/>
      <c r="D18" s="1106"/>
      <c r="E18" s="1106"/>
      <c r="F18" s="759" t="s">
        <v>123</v>
      </c>
      <c r="G18" s="760" t="s">
        <v>16</v>
      </c>
      <c r="H18" s="109"/>
    </row>
    <row r="19" spans="1:15" ht="12.6" customHeight="1" x14ac:dyDescent="0.25">
      <c r="A19" s="594" t="s">
        <v>19</v>
      </c>
      <c r="B19" s="688">
        <v>460.57892145328179</v>
      </c>
      <c r="C19" s="689">
        <v>458.72505863959884</v>
      </c>
      <c r="D19" s="689">
        <v>495.44634238889887</v>
      </c>
      <c r="E19" s="689">
        <v>2212.7916275231673</v>
      </c>
      <c r="F19" s="757">
        <f>E19-D19</f>
        <v>1717.3452851342686</v>
      </c>
      <c r="G19" s="692">
        <f>(E19/D19-1)*100</f>
        <v>346.62588825537119</v>
      </c>
      <c r="H19" s="109"/>
      <c r="I19" s="390"/>
      <c r="J19" s="390"/>
      <c r="K19" s="390"/>
      <c r="L19" s="390"/>
      <c r="M19" s="378"/>
      <c r="N19" s="105"/>
      <c r="O19"/>
    </row>
    <row r="20" spans="1:15" ht="12.6" customHeight="1" x14ac:dyDescent="0.25">
      <c r="A20" s="594" t="s">
        <v>20</v>
      </c>
      <c r="B20" s="688">
        <v>2477.8897938342452</v>
      </c>
      <c r="C20" s="689">
        <v>2824.3310818203158</v>
      </c>
      <c r="D20" s="689">
        <v>3103.9603965732367</v>
      </c>
      <c r="E20" s="689">
        <v>3625.7061719301387</v>
      </c>
      <c r="F20" s="757">
        <f t="shared" ref="F20:F27" si="2">E20-D20</f>
        <v>521.74577535690196</v>
      </c>
      <c r="G20" s="692">
        <f t="shared" ref="G20:G27" si="3">(E20/D20-1)*100</f>
        <v>16.80903454608853</v>
      </c>
      <c r="H20" s="109"/>
      <c r="N20" s="105"/>
      <c r="O20"/>
    </row>
    <row r="21" spans="1:15" ht="12.6" customHeight="1" x14ac:dyDescent="0.25">
      <c r="A21" s="594" t="s">
        <v>21</v>
      </c>
      <c r="B21" s="688">
        <v>64.815955877702791</v>
      </c>
      <c r="C21" s="689">
        <v>73.796273929087874</v>
      </c>
      <c r="D21" s="689">
        <v>80.786204040438236</v>
      </c>
      <c r="E21" s="689">
        <v>86.156961558814004</v>
      </c>
      <c r="F21" s="757">
        <f t="shared" si="2"/>
        <v>5.3707575183757683</v>
      </c>
      <c r="G21" s="692">
        <f t="shared" si="3"/>
        <v>6.6481122391731429</v>
      </c>
      <c r="H21" s="109"/>
      <c r="N21" s="105"/>
      <c r="O21"/>
    </row>
    <row r="22" spans="1:15" ht="12.6" customHeight="1" x14ac:dyDescent="0.25">
      <c r="A22" s="594" t="s">
        <v>397</v>
      </c>
      <c r="B22" s="688">
        <v>392.63484440090082</v>
      </c>
      <c r="C22" s="689">
        <v>436.97491245938892</v>
      </c>
      <c r="D22" s="689">
        <v>476.53736155872963</v>
      </c>
      <c r="E22" s="689">
        <v>607.34343038263648</v>
      </c>
      <c r="F22" s="757">
        <f t="shared" si="2"/>
        <v>130.80606882390686</v>
      </c>
      <c r="G22" s="692">
        <f t="shared" si="3"/>
        <v>27.449278771353171</v>
      </c>
      <c r="H22" s="118"/>
      <c r="N22" s="105"/>
      <c r="O22"/>
    </row>
    <row r="23" spans="1:15" ht="12.6" customHeight="1" x14ac:dyDescent="0.25">
      <c r="A23" s="594" t="s">
        <v>396</v>
      </c>
      <c r="B23" s="672">
        <v>9.7960507273524955E-2</v>
      </c>
      <c r="C23" s="673">
        <v>6.4803399124866198E-2</v>
      </c>
      <c r="D23" s="673">
        <v>0.13494190026705782</v>
      </c>
      <c r="E23" s="673">
        <v>0.11136287926762069</v>
      </c>
      <c r="F23" s="757">
        <f t="shared" si="2"/>
        <v>-2.3579020999437136E-2</v>
      </c>
      <c r="G23" s="692">
        <f t="shared" si="3"/>
        <v>-17.473461506598685</v>
      </c>
      <c r="H23" s="118"/>
      <c r="N23" s="105"/>
      <c r="O23"/>
    </row>
    <row r="24" spans="1:15" ht="12.6" customHeight="1" x14ac:dyDescent="0.25">
      <c r="A24" s="595" t="s">
        <v>383</v>
      </c>
      <c r="B24" s="688">
        <v>211.60567520055261</v>
      </c>
      <c r="C24" s="689">
        <v>225.74030019155282</v>
      </c>
      <c r="D24" s="689">
        <v>243.56046007556245</v>
      </c>
      <c r="E24" s="689">
        <v>279.57961926883735</v>
      </c>
      <c r="F24" s="757">
        <f t="shared" si="2"/>
        <v>36.019159193274902</v>
      </c>
      <c r="G24" s="692">
        <f t="shared" si="3"/>
        <v>14.788590554517867</v>
      </c>
      <c r="H24" s="118"/>
      <c r="N24" s="105"/>
      <c r="O24"/>
    </row>
    <row r="25" spans="1:15" ht="12.6" customHeight="1" x14ac:dyDescent="0.25">
      <c r="A25" s="594" t="s">
        <v>373</v>
      </c>
      <c r="B25" s="688">
        <v>540.57212710018939</v>
      </c>
      <c r="C25" s="689">
        <v>619.84262615260388</v>
      </c>
      <c r="D25" s="689">
        <v>684.78041627131029</v>
      </c>
      <c r="E25" s="689">
        <v>789.9622651453119</v>
      </c>
      <c r="F25" s="757">
        <f t="shared" si="2"/>
        <v>105.18184887400162</v>
      </c>
      <c r="G25" s="692">
        <f t="shared" si="3"/>
        <v>15.359938218841895</v>
      </c>
      <c r="H25" s="118"/>
      <c r="N25" s="105"/>
      <c r="O25"/>
    </row>
    <row r="26" spans="1:15" ht="12.6" customHeight="1" x14ac:dyDescent="0.25">
      <c r="A26" s="594" t="s">
        <v>57</v>
      </c>
      <c r="B26" s="688">
        <v>146.92993963462015</v>
      </c>
      <c r="C26" s="689">
        <v>175.55574932768695</v>
      </c>
      <c r="D26" s="689">
        <v>229.37193452197545</v>
      </c>
      <c r="E26" s="689">
        <v>988.80838949643623</v>
      </c>
      <c r="F26" s="757">
        <f t="shared" si="2"/>
        <v>759.43645497446073</v>
      </c>
      <c r="G26" s="692">
        <f t="shared" si="3"/>
        <v>331.09388755741674</v>
      </c>
      <c r="H26" s="118"/>
      <c r="N26" s="105"/>
      <c r="O26"/>
    </row>
    <row r="27" spans="1:15" ht="12.6" customHeight="1" thickBot="1" x14ac:dyDescent="0.3">
      <c r="A27" s="677" t="s">
        <v>14</v>
      </c>
      <c r="B27" s="693">
        <v>4295.1252180087668</v>
      </c>
      <c r="C27" s="694">
        <v>4815.0308059193594</v>
      </c>
      <c r="D27" s="694">
        <v>5314.5780573304191</v>
      </c>
      <c r="E27" s="694">
        <v>8590.4598281846102</v>
      </c>
      <c r="F27" s="758">
        <f t="shared" si="2"/>
        <v>3275.881770854191</v>
      </c>
      <c r="G27" s="697">
        <f t="shared" si="3"/>
        <v>61.639545708351285</v>
      </c>
      <c r="H27" s="13"/>
      <c r="N27" s="105"/>
      <c r="O27"/>
    </row>
    <row r="28" spans="1:15" ht="12.6" customHeight="1" x14ac:dyDescent="0.25">
      <c r="H28" s="13"/>
    </row>
    <row r="29" spans="1:15" ht="12.75" customHeight="1" thickBot="1" x14ac:dyDescent="0.3">
      <c r="G29" s="10" t="s">
        <v>260</v>
      </c>
      <c r="H29" s="13"/>
    </row>
    <row r="30" spans="1:15" ht="12.75" customHeight="1" x14ac:dyDescent="0.2">
      <c r="A30" s="1101" t="s">
        <v>333</v>
      </c>
      <c r="B30" s="1103">
        <v>2017</v>
      </c>
      <c r="C30" s="1105">
        <v>2018</v>
      </c>
      <c r="D30" s="1105">
        <v>2019</v>
      </c>
      <c r="E30" s="1099">
        <v>2020</v>
      </c>
      <c r="F30" s="118"/>
      <c r="G30" s="109"/>
    </row>
    <row r="31" spans="1:15" ht="12.75" customHeight="1" thickBot="1" x14ac:dyDescent="0.25">
      <c r="A31" s="1102"/>
      <c r="B31" s="1104"/>
      <c r="C31" s="1106"/>
      <c r="D31" s="1106"/>
      <c r="E31" s="1100"/>
      <c r="F31" s="118"/>
      <c r="G31" s="109"/>
    </row>
    <row r="32" spans="1:15" ht="12.6" customHeight="1" x14ac:dyDescent="0.2">
      <c r="A32" s="594" t="s">
        <v>19</v>
      </c>
      <c r="B32" s="672">
        <v>10.723294387836441</v>
      </c>
      <c r="C32" s="673">
        <v>9.5269392269653856</v>
      </c>
      <c r="D32" s="673">
        <v>9.3224022122608154</v>
      </c>
      <c r="E32" s="674">
        <v>25.758709915191915</v>
      </c>
      <c r="F32" s="109"/>
      <c r="G32" s="109"/>
      <c r="I32" s="390"/>
      <c r="J32" s="390"/>
      <c r="K32" s="390"/>
      <c r="L32" s="390"/>
    </row>
    <row r="33" spans="1:13" ht="12.6" customHeight="1" x14ac:dyDescent="0.2">
      <c r="A33" s="594" t="s">
        <v>20</v>
      </c>
      <c r="B33" s="672">
        <v>57.690746324341205</v>
      </c>
      <c r="C33" s="673">
        <v>58.656552692211726</v>
      </c>
      <c r="D33" s="673">
        <v>58.404644039274785</v>
      </c>
      <c r="E33" s="674">
        <v>42.206194364991816</v>
      </c>
      <c r="F33" s="109"/>
      <c r="G33" s="109"/>
    </row>
    <row r="34" spans="1:13" ht="12.6" customHeight="1" x14ac:dyDescent="0.2">
      <c r="A34" s="594" t="s">
        <v>21</v>
      </c>
      <c r="B34" s="672">
        <v>1.5090585859043166</v>
      </c>
      <c r="C34" s="673">
        <v>1.5326230901444371</v>
      </c>
      <c r="D34" s="673">
        <v>1.5200868849599356</v>
      </c>
      <c r="E34" s="674">
        <v>1.0029377155823478</v>
      </c>
      <c r="F34" s="109"/>
      <c r="G34" s="109"/>
    </row>
    <row r="35" spans="1:13" ht="12.6" customHeight="1" x14ac:dyDescent="0.2">
      <c r="A35" s="594" t="s">
        <v>397</v>
      </c>
      <c r="B35" s="672">
        <v>9.1414062331558181</v>
      </c>
      <c r="C35" s="673">
        <v>9.0752256854139706</v>
      </c>
      <c r="D35" s="673">
        <v>8.966607629394769</v>
      </c>
      <c r="E35" s="674">
        <v>7.0699757932630254</v>
      </c>
      <c r="F35" s="109"/>
      <c r="G35" s="109"/>
    </row>
    <row r="36" spans="1:13" ht="12.6" customHeight="1" x14ac:dyDescent="0.2">
      <c r="A36" s="594" t="s">
        <v>396</v>
      </c>
      <c r="B36" s="672">
        <v>2.2807369355098742E-3</v>
      </c>
      <c r="C36" s="673">
        <v>1.3458563763538152E-3</v>
      </c>
      <c r="D36" s="673">
        <v>2.5390896287793138E-3</v>
      </c>
      <c r="E36" s="674">
        <v>1.2963552766086864E-3</v>
      </c>
      <c r="F36" s="109"/>
      <c r="G36" s="109"/>
    </row>
    <row r="37" spans="1:13" ht="12.6" customHeight="1" x14ac:dyDescent="0.2">
      <c r="A37" s="595" t="s">
        <v>383</v>
      </c>
      <c r="B37" s="672">
        <v>4.926647407468451</v>
      </c>
      <c r="C37" s="673">
        <v>4.6882420755032133</v>
      </c>
      <c r="D37" s="673">
        <v>4.5828748293501596</v>
      </c>
      <c r="E37" s="674">
        <v>3.2545361349756741</v>
      </c>
      <c r="F37" s="118"/>
      <c r="G37" s="118"/>
      <c r="J37" s="56"/>
      <c r="K37" s="56"/>
    </row>
    <row r="38" spans="1:13" ht="12.6" customHeight="1" x14ac:dyDescent="0.2">
      <c r="A38" s="594" t="s">
        <v>373</v>
      </c>
      <c r="B38" s="672">
        <v>12.585712864287583</v>
      </c>
      <c r="C38" s="673">
        <v>12.873077060911017</v>
      </c>
      <c r="D38" s="673">
        <v>12.884944183419977</v>
      </c>
      <c r="E38" s="674">
        <v>9.1958088501096178</v>
      </c>
      <c r="F38" s="118"/>
      <c r="G38" s="118"/>
      <c r="J38" s="56"/>
      <c r="K38" s="56"/>
    </row>
    <row r="39" spans="1:13" ht="12.6" customHeight="1" x14ac:dyDescent="0.2">
      <c r="A39" s="594" t="s">
        <v>57</v>
      </c>
      <c r="B39" s="672">
        <v>3.4208534600706555</v>
      </c>
      <c r="C39" s="673">
        <v>3.6459943124739191</v>
      </c>
      <c r="D39" s="673">
        <v>4.3159011317107634</v>
      </c>
      <c r="E39" s="674">
        <v>11.510540870608988</v>
      </c>
      <c r="F39" s="118"/>
      <c r="G39" s="118"/>
      <c r="J39" s="14"/>
      <c r="K39" s="14"/>
    </row>
    <row r="40" spans="1:13" ht="12.6" customHeight="1" thickBot="1" x14ac:dyDescent="0.25">
      <c r="A40" s="677" t="s">
        <v>14</v>
      </c>
      <c r="B40" s="678">
        <v>100</v>
      </c>
      <c r="C40" s="679">
        <v>100.00000000000003</v>
      </c>
      <c r="D40" s="679">
        <v>100</v>
      </c>
      <c r="E40" s="680">
        <v>100</v>
      </c>
      <c r="F40" s="118"/>
      <c r="G40" s="118"/>
    </row>
    <row r="41" spans="1:13" ht="12.6" customHeight="1" x14ac:dyDescent="0.25">
      <c r="H41" s="13"/>
      <c r="I41" s="13"/>
    </row>
    <row r="42" spans="1:13" ht="12.6" customHeight="1" x14ac:dyDescent="0.2">
      <c r="A42" s="386" t="s">
        <v>8</v>
      </c>
      <c r="B42" s="56"/>
      <c r="C42" s="56"/>
      <c r="D42" s="56"/>
      <c r="E42" s="56"/>
      <c r="F42" s="56"/>
      <c r="G42" s="56"/>
      <c r="H42" s="13"/>
      <c r="I42" s="13"/>
    </row>
    <row r="43" spans="1:13" ht="12.75" customHeight="1" x14ac:dyDescent="0.2">
      <c r="A43" s="391" t="s">
        <v>401</v>
      </c>
      <c r="B43" s="57"/>
      <c r="C43" s="57"/>
      <c r="D43" s="57"/>
      <c r="E43" s="57"/>
      <c r="F43" s="57"/>
      <c r="G43" s="57"/>
      <c r="H43" s="13"/>
      <c r="I43" s="13"/>
    </row>
    <row r="44" spans="1:13" ht="12.75" customHeight="1" x14ac:dyDescent="0.2">
      <c r="A44" s="444" t="s">
        <v>402</v>
      </c>
      <c r="B44" s="103"/>
      <c r="C44" s="103"/>
      <c r="D44" s="103"/>
      <c r="E44" s="103"/>
      <c r="F44" s="103"/>
      <c r="G44" s="103"/>
      <c r="H44" s="13"/>
      <c r="I44" s="13"/>
    </row>
    <row r="45" spans="1:13" s="56" customFormat="1" ht="14.25" x14ac:dyDescent="0.2">
      <c r="A45" s="391" t="s">
        <v>407</v>
      </c>
      <c r="B45" s="15"/>
      <c r="C45" s="15"/>
      <c r="D45" s="15"/>
      <c r="E45" s="15"/>
      <c r="F45" s="15"/>
      <c r="G45" s="15"/>
      <c r="J45" s="1"/>
      <c r="K45" s="1"/>
      <c r="L45" s="1"/>
      <c r="M45" s="1"/>
    </row>
    <row r="46" spans="1:13" s="56" customFormat="1" x14ac:dyDescent="0.25">
      <c r="A46" s="80" t="s">
        <v>257</v>
      </c>
      <c r="B46"/>
      <c r="C46"/>
      <c r="D46"/>
      <c r="E46"/>
      <c r="F46"/>
      <c r="G46"/>
      <c r="H46" s="57"/>
      <c r="J46" s="1"/>
      <c r="K46" s="1"/>
      <c r="L46" s="1"/>
      <c r="M46" s="1"/>
    </row>
    <row r="47" spans="1:13" s="56" customFormat="1" ht="14.25" customHeight="1" x14ac:dyDescent="0.25">
      <c r="A47"/>
      <c r="B47"/>
      <c r="C47"/>
      <c r="D47"/>
      <c r="E47"/>
      <c r="F47"/>
      <c r="G47"/>
      <c r="H47" s="103"/>
      <c r="J47" s="1"/>
      <c r="K47" s="1"/>
      <c r="L47" s="1"/>
      <c r="M47" s="1"/>
    </row>
    <row r="48" spans="1:13" s="14" customFormat="1" x14ac:dyDescent="0.25">
      <c r="A48"/>
      <c r="B48"/>
      <c r="C48"/>
      <c r="D48"/>
      <c r="E48"/>
      <c r="F48"/>
      <c r="G48"/>
      <c r="H48" s="15"/>
      <c r="J48" s="1"/>
      <c r="K48" s="1"/>
      <c r="L48" s="1"/>
      <c r="M48" s="1"/>
    </row>
    <row r="50" ht="14.25" customHeight="1" x14ac:dyDescent="0.25"/>
  </sheetData>
  <mergeCells count="18">
    <mergeCell ref="E4:E5"/>
    <mergeCell ref="F4:G4"/>
    <mergeCell ref="E17:E18"/>
    <mergeCell ref="A4:A5"/>
    <mergeCell ref="A1:I1"/>
    <mergeCell ref="F17:G17"/>
    <mergeCell ref="B4:B5"/>
    <mergeCell ref="C4:C5"/>
    <mergeCell ref="D4:D5"/>
    <mergeCell ref="E30:E31"/>
    <mergeCell ref="A30:A31"/>
    <mergeCell ref="B30:B31"/>
    <mergeCell ref="A17:A18"/>
    <mergeCell ref="B17:B18"/>
    <mergeCell ref="C17:C18"/>
    <mergeCell ref="D17:D18"/>
    <mergeCell ref="C30:C31"/>
    <mergeCell ref="D30:D31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7" zoomScaleNormal="100" workbookViewId="0">
      <selection activeCell="I43" sqref="I43"/>
    </sheetView>
  </sheetViews>
  <sheetFormatPr defaultColWidth="9.140625" defaultRowHeight="15" x14ac:dyDescent="0.25"/>
  <cols>
    <col min="1" max="1" width="33.5703125" customWidth="1"/>
    <col min="2" max="7" width="7.28515625" customWidth="1"/>
    <col min="8" max="9" width="8.85546875" style="2" customWidth="1"/>
    <col min="10" max="10" width="18.85546875" style="1" bestFit="1" customWidth="1"/>
    <col min="11" max="16384" width="9.140625" style="1"/>
  </cols>
  <sheetData>
    <row r="1" spans="1:15" ht="14.25" x14ac:dyDescent="0.2">
      <c r="A1" s="1089" t="s">
        <v>399</v>
      </c>
      <c r="B1" s="1089"/>
      <c r="C1" s="1089"/>
      <c r="D1" s="1089"/>
      <c r="E1" s="1089"/>
      <c r="F1" s="1089"/>
      <c r="G1" s="1089"/>
      <c r="H1" s="1089"/>
      <c r="I1" s="1089"/>
    </row>
    <row r="2" spans="1:15" x14ac:dyDescent="0.25">
      <c r="A2" s="3" t="s">
        <v>0</v>
      </c>
    </row>
    <row r="3" spans="1:15" ht="14.25" customHeight="1" thickBot="1" x14ac:dyDescent="0.3">
      <c r="A3" s="17"/>
      <c r="B3" s="17"/>
      <c r="C3" s="17"/>
      <c r="D3" s="17"/>
      <c r="E3" s="17"/>
      <c r="F3" s="17"/>
      <c r="G3" s="16" t="s">
        <v>17</v>
      </c>
    </row>
    <row r="4" spans="1:15" ht="15" customHeight="1" x14ac:dyDescent="0.25">
      <c r="A4" s="1101" t="s">
        <v>334</v>
      </c>
      <c r="B4" s="1103">
        <v>2017</v>
      </c>
      <c r="C4" s="1105">
        <v>2018</v>
      </c>
      <c r="D4" s="1105">
        <v>2019</v>
      </c>
      <c r="E4" s="1105">
        <v>2020</v>
      </c>
      <c r="F4" s="1109" t="s">
        <v>15</v>
      </c>
      <c r="G4" s="1108"/>
      <c r="H4" s="119"/>
    </row>
    <row r="5" spans="1:15" ht="15" customHeight="1" thickBot="1" x14ac:dyDescent="0.3">
      <c r="A5" s="1102"/>
      <c r="B5" s="1104"/>
      <c r="C5" s="1106"/>
      <c r="D5" s="1106"/>
      <c r="E5" s="1106"/>
      <c r="F5" s="763" t="s">
        <v>5</v>
      </c>
      <c r="G5" s="762" t="s">
        <v>16</v>
      </c>
      <c r="H5" s="119"/>
    </row>
    <row r="6" spans="1:15" ht="13.5" customHeight="1" x14ac:dyDescent="0.25">
      <c r="A6" s="594" t="s">
        <v>23</v>
      </c>
      <c r="B6" s="672">
        <v>4.6715808911400005</v>
      </c>
      <c r="C6" s="673">
        <v>4.780642112909999</v>
      </c>
      <c r="D6" s="673">
        <v>5.0825224660799995</v>
      </c>
      <c r="E6" s="673">
        <v>23.230030273010001</v>
      </c>
      <c r="F6" s="764">
        <f>E6-D6</f>
        <v>18.147507806930001</v>
      </c>
      <c r="G6" s="692">
        <f>(E6/D6-1)*100</f>
        <v>357.05710949717934</v>
      </c>
      <c r="H6" s="119"/>
      <c r="I6" s="390"/>
      <c r="J6" s="390"/>
      <c r="K6" s="390"/>
      <c r="L6" s="390"/>
      <c r="M6" s="378"/>
      <c r="N6" s="105"/>
      <c r="O6"/>
    </row>
    <row r="7" spans="1:15" ht="13.5" customHeight="1" x14ac:dyDescent="0.25">
      <c r="A7" s="594" t="s">
        <v>24</v>
      </c>
      <c r="B7" s="672">
        <v>0.43198765406</v>
      </c>
      <c r="C7" s="673">
        <v>0.44150357468000001</v>
      </c>
      <c r="D7" s="673">
        <v>0.52067323524999998</v>
      </c>
      <c r="E7" s="673">
        <v>0.78880486180999987</v>
      </c>
      <c r="F7" s="764">
        <f t="shared" ref="F7:F14" si="0">E7-D7</f>
        <v>0.26813162655999989</v>
      </c>
      <c r="G7" s="692">
        <f t="shared" ref="G7:G14" si="1">(E7/D7-1)*100</f>
        <v>51.497101907160101</v>
      </c>
      <c r="H7" s="119"/>
      <c r="I7" s="498"/>
      <c r="J7" s="499"/>
      <c r="N7" s="105"/>
      <c r="O7"/>
    </row>
    <row r="8" spans="1:15" ht="13.5" customHeight="1" x14ac:dyDescent="0.25">
      <c r="A8" s="594" t="s">
        <v>25</v>
      </c>
      <c r="B8" s="672">
        <v>32.496946996520002</v>
      </c>
      <c r="C8" s="673">
        <v>37.128861155169993</v>
      </c>
      <c r="D8" s="673">
        <v>41.075563139370004</v>
      </c>
      <c r="E8" s="673">
        <v>47.839498919520004</v>
      </c>
      <c r="F8" s="764">
        <f t="shared" si="0"/>
        <v>6.7639357801499997</v>
      </c>
      <c r="G8" s="692">
        <f t="shared" si="1"/>
        <v>16.467055502562111</v>
      </c>
      <c r="H8" s="119"/>
      <c r="I8" s="498"/>
      <c r="J8" s="499"/>
      <c r="N8" s="105"/>
      <c r="O8"/>
    </row>
    <row r="9" spans="1:15" ht="13.5" customHeight="1" x14ac:dyDescent="0.25">
      <c r="A9" s="594" t="s">
        <v>346</v>
      </c>
      <c r="B9" s="672">
        <v>4.1658772940099995</v>
      </c>
      <c r="C9" s="673">
        <v>4.6536954227100003</v>
      </c>
      <c r="D9" s="673">
        <v>5.09606147573</v>
      </c>
      <c r="E9" s="673">
        <v>6.4996539543700003</v>
      </c>
      <c r="F9" s="764">
        <f t="shared" si="0"/>
        <v>1.4035924786400003</v>
      </c>
      <c r="G9" s="692">
        <f t="shared" si="1"/>
        <v>27.542691259212848</v>
      </c>
      <c r="H9" s="119"/>
      <c r="I9" s="498"/>
      <c r="J9" s="499"/>
      <c r="N9" s="105"/>
      <c r="O9"/>
    </row>
    <row r="10" spans="1:15" ht="13.5" customHeight="1" x14ac:dyDescent="0.25">
      <c r="A10" s="594" t="s">
        <v>60</v>
      </c>
      <c r="B10" s="765" t="s">
        <v>7</v>
      </c>
      <c r="C10" s="766" t="s">
        <v>7</v>
      </c>
      <c r="D10" s="766" t="s">
        <v>7</v>
      </c>
      <c r="E10" s="673">
        <v>7.7823814807000007</v>
      </c>
      <c r="F10" s="764">
        <v>7.8</v>
      </c>
      <c r="G10" s="767" t="s">
        <v>7</v>
      </c>
      <c r="H10" s="119"/>
      <c r="I10" s="498"/>
      <c r="J10" s="499"/>
      <c r="N10" s="105"/>
      <c r="O10"/>
    </row>
    <row r="11" spans="1:15" ht="13.5" customHeight="1" x14ac:dyDescent="0.25">
      <c r="A11" s="594" t="s">
        <v>380</v>
      </c>
      <c r="B11" s="672">
        <v>0.69636607861000033</v>
      </c>
      <c r="C11" s="673">
        <v>0.98589149240000029</v>
      </c>
      <c r="D11" s="673">
        <v>1.3899213608000001</v>
      </c>
      <c r="E11" s="673">
        <v>1.5388855324399999</v>
      </c>
      <c r="F11" s="764">
        <f t="shared" si="0"/>
        <v>0.14896417163999986</v>
      </c>
      <c r="G11" s="692">
        <f t="shared" si="1"/>
        <v>10.717453220105932</v>
      </c>
      <c r="H11" s="119"/>
      <c r="I11" s="498"/>
      <c r="J11" s="499"/>
      <c r="N11" s="105"/>
      <c r="O11"/>
    </row>
    <row r="12" spans="1:15" ht="13.5" customHeight="1" x14ac:dyDescent="0.25">
      <c r="A12" s="594" t="s">
        <v>22</v>
      </c>
      <c r="B12" s="672">
        <v>2.2451478521899988</v>
      </c>
      <c r="C12" s="673">
        <v>2.4040890489799991</v>
      </c>
      <c r="D12" s="673">
        <v>2.6046207028600001</v>
      </c>
      <c r="E12" s="673">
        <v>2.99199873916</v>
      </c>
      <c r="F12" s="764">
        <f t="shared" si="0"/>
        <v>0.38737803629999989</v>
      </c>
      <c r="G12" s="692">
        <f t="shared" si="1"/>
        <v>14.87272353608493</v>
      </c>
      <c r="H12" s="119"/>
      <c r="I12" s="498"/>
      <c r="J12" s="499"/>
      <c r="N12" s="105"/>
      <c r="O12"/>
    </row>
    <row r="13" spans="1:15" ht="13.5" customHeight="1" x14ac:dyDescent="0.25">
      <c r="A13" s="594" t="s">
        <v>59</v>
      </c>
      <c r="B13" s="672">
        <v>0.8625686620599996</v>
      </c>
      <c r="C13" s="673">
        <v>0.88374212679000008</v>
      </c>
      <c r="D13" s="673">
        <v>1.0629681152899999</v>
      </c>
      <c r="E13" s="673">
        <v>1.26193164768</v>
      </c>
      <c r="F13" s="764">
        <f t="shared" si="0"/>
        <v>0.19896353239000009</v>
      </c>
      <c r="G13" s="692">
        <f t="shared" si="1"/>
        <v>18.717732877219806</v>
      </c>
      <c r="H13" s="119"/>
      <c r="I13" s="498"/>
      <c r="J13" s="499"/>
      <c r="N13" s="105"/>
      <c r="O13"/>
    </row>
    <row r="14" spans="1:15" ht="13.5" customHeight="1" thickBot="1" x14ac:dyDescent="0.3">
      <c r="A14" s="677" t="s">
        <v>14</v>
      </c>
      <c r="B14" s="678">
        <v>45.571514794960009</v>
      </c>
      <c r="C14" s="679">
        <v>51.279115076879982</v>
      </c>
      <c r="D14" s="679">
        <v>56.833773555830007</v>
      </c>
      <c r="E14" s="679">
        <v>91.933185408690008</v>
      </c>
      <c r="F14" s="768">
        <f t="shared" si="0"/>
        <v>35.099411852860001</v>
      </c>
      <c r="G14" s="697">
        <f t="shared" si="1"/>
        <v>61.758017560422054</v>
      </c>
      <c r="H14" s="119"/>
      <c r="I14" s="498"/>
      <c r="J14" s="499"/>
      <c r="N14" s="105"/>
      <c r="O14"/>
    </row>
    <row r="15" spans="1:15" ht="6.6" customHeight="1" x14ac:dyDescent="0.25">
      <c r="A15" s="17"/>
      <c r="B15" s="17"/>
      <c r="C15" s="17"/>
      <c r="D15" s="17"/>
      <c r="E15" s="17"/>
      <c r="F15" s="17"/>
      <c r="G15" s="17"/>
      <c r="H15" s="119"/>
      <c r="I15" s="498"/>
      <c r="J15" s="499"/>
    </row>
    <row r="16" spans="1:15" ht="16.5" customHeight="1" thickBot="1" x14ac:dyDescent="0.3">
      <c r="A16" s="17"/>
      <c r="B16" s="255"/>
      <c r="C16" s="242"/>
      <c r="D16" s="107"/>
      <c r="E16" s="107"/>
      <c r="F16" s="17"/>
      <c r="G16" s="16" t="s">
        <v>255</v>
      </c>
      <c r="H16" s="119"/>
      <c r="I16" s="498"/>
      <c r="J16" s="499"/>
    </row>
    <row r="17" spans="1:15" ht="12.6" customHeight="1" x14ac:dyDescent="0.25">
      <c r="A17" s="1101" t="s">
        <v>334</v>
      </c>
      <c r="B17" s="1103">
        <v>2017</v>
      </c>
      <c r="C17" s="1105">
        <v>2018</v>
      </c>
      <c r="D17" s="1105">
        <v>2019</v>
      </c>
      <c r="E17" s="1105">
        <v>2020</v>
      </c>
      <c r="F17" s="1109" t="s">
        <v>15</v>
      </c>
      <c r="G17" s="1108"/>
      <c r="H17" s="119"/>
      <c r="I17" s="498"/>
      <c r="J17" s="499"/>
    </row>
    <row r="18" spans="1:15" ht="15.75" thickBot="1" x14ac:dyDescent="0.3">
      <c r="A18" s="1102"/>
      <c r="B18" s="1104"/>
      <c r="C18" s="1106"/>
      <c r="D18" s="1106"/>
      <c r="E18" s="1106"/>
      <c r="F18" s="759" t="s">
        <v>123</v>
      </c>
      <c r="G18" s="760" t="s">
        <v>16</v>
      </c>
      <c r="H18" s="119"/>
      <c r="I18" s="498"/>
      <c r="J18" s="499"/>
    </row>
    <row r="19" spans="1:15" ht="13.5" customHeight="1" x14ac:dyDescent="0.25">
      <c r="A19" s="594" t="s">
        <v>23</v>
      </c>
      <c r="B19" s="769">
        <v>440.29751882907311</v>
      </c>
      <c r="C19" s="689">
        <v>448.89501332513277</v>
      </c>
      <c r="D19" s="689">
        <v>475.271316404554</v>
      </c>
      <c r="E19" s="689">
        <v>2170.6703730614086</v>
      </c>
      <c r="F19" s="757">
        <f>E19-D19</f>
        <v>1695.3990566568546</v>
      </c>
      <c r="G19" s="692">
        <f>(E19/D19-1)*100</f>
        <v>356.7223600789996</v>
      </c>
      <c r="H19" s="119"/>
      <c r="I19" s="390"/>
      <c r="J19" s="390"/>
      <c r="K19" s="390"/>
      <c r="L19" s="390"/>
      <c r="M19" s="378"/>
      <c r="N19" s="105"/>
      <c r="O19"/>
    </row>
    <row r="20" spans="1:15" ht="13.5" customHeight="1" x14ac:dyDescent="0.25">
      <c r="A20" s="594" t="s">
        <v>24</v>
      </c>
      <c r="B20" s="769">
        <v>40.714930701113239</v>
      </c>
      <c r="C20" s="689">
        <v>41.456513237807286</v>
      </c>
      <c r="D20" s="689">
        <v>48.688629629362943</v>
      </c>
      <c r="E20" s="689">
        <v>73.70783953076203</v>
      </c>
      <c r="F20" s="757">
        <f t="shared" ref="F20:F27" si="2">E20-D20</f>
        <v>25.019209901399087</v>
      </c>
      <c r="G20" s="692">
        <f t="shared" ref="G20:G27" si="3">(E20/D20-1)*100</f>
        <v>51.386145167475817</v>
      </c>
      <c r="H20" s="119"/>
      <c r="I20" s="498"/>
      <c r="J20" s="499"/>
      <c r="N20" s="105"/>
      <c r="O20"/>
    </row>
    <row r="21" spans="1:15" ht="13.5" customHeight="1" x14ac:dyDescent="0.25">
      <c r="A21" s="594" t="s">
        <v>25</v>
      </c>
      <c r="B21" s="769">
        <v>3062.8443487352329</v>
      </c>
      <c r="C21" s="689">
        <v>3486.3435139786652</v>
      </c>
      <c r="D21" s="689">
        <v>3841.0134132399671</v>
      </c>
      <c r="E21" s="689">
        <v>4470.2388135652618</v>
      </c>
      <c r="F21" s="757">
        <f t="shared" si="2"/>
        <v>629.22540032529469</v>
      </c>
      <c r="G21" s="692">
        <f t="shared" si="3"/>
        <v>16.381754829502949</v>
      </c>
      <c r="H21" s="119"/>
      <c r="I21" s="498"/>
      <c r="J21" s="499"/>
      <c r="N21" s="105"/>
      <c r="O21"/>
    </row>
    <row r="22" spans="1:15" ht="13.5" customHeight="1" x14ac:dyDescent="0.25">
      <c r="A22" s="594" t="s">
        <v>346</v>
      </c>
      <c r="B22" s="769">
        <v>392.63484440090082</v>
      </c>
      <c r="C22" s="689">
        <v>436.97491245938892</v>
      </c>
      <c r="D22" s="689">
        <v>476.53736155872963</v>
      </c>
      <c r="E22" s="689">
        <v>607.34343038263648</v>
      </c>
      <c r="F22" s="757">
        <f t="shared" si="2"/>
        <v>130.80606882390686</v>
      </c>
      <c r="G22" s="692">
        <f t="shared" si="3"/>
        <v>27.449278771353171</v>
      </c>
      <c r="H22" s="119"/>
      <c r="I22" s="498"/>
      <c r="J22" s="499"/>
      <c r="N22" s="105"/>
      <c r="O22"/>
    </row>
    <row r="23" spans="1:15" ht="13.5" customHeight="1" x14ac:dyDescent="0.25">
      <c r="A23" s="594" t="s">
        <v>60</v>
      </c>
      <c r="B23" s="770" t="s">
        <v>7</v>
      </c>
      <c r="C23" s="771" t="s">
        <v>7</v>
      </c>
      <c r="D23" s="771" t="s">
        <v>7</v>
      </c>
      <c r="E23" s="689">
        <v>727.20460169371881</v>
      </c>
      <c r="F23" s="757">
        <v>727</v>
      </c>
      <c r="G23" s="767" t="s">
        <v>7</v>
      </c>
      <c r="H23" s="119"/>
      <c r="I23" s="498"/>
      <c r="J23" s="499"/>
      <c r="N23" s="105"/>
      <c r="O23"/>
    </row>
    <row r="24" spans="1:15" ht="13.5" customHeight="1" x14ac:dyDescent="0.25">
      <c r="A24" s="594" t="s">
        <v>380</v>
      </c>
      <c r="B24" s="769">
        <v>65.632654930629514</v>
      </c>
      <c r="C24" s="689">
        <v>92.573709590790472</v>
      </c>
      <c r="D24" s="689">
        <v>129.97281551727571</v>
      </c>
      <c r="E24" s="689">
        <v>143.79719671228432</v>
      </c>
      <c r="F24" s="757">
        <f t="shared" si="2"/>
        <v>13.824381195008613</v>
      </c>
      <c r="G24" s="692">
        <f t="shared" si="3"/>
        <v>10.63636356571125</v>
      </c>
      <c r="H24" s="119"/>
      <c r="I24" s="498"/>
      <c r="J24" s="499"/>
      <c r="N24" s="105"/>
      <c r="O24"/>
    </row>
    <row r="25" spans="1:15" ht="13.5" customHeight="1" x14ac:dyDescent="0.25">
      <c r="A25" s="594" t="s">
        <v>22</v>
      </c>
      <c r="B25" s="769">
        <v>211.60567520055261</v>
      </c>
      <c r="C25" s="689">
        <v>225.74030019155282</v>
      </c>
      <c r="D25" s="689">
        <v>243.56046007556245</v>
      </c>
      <c r="E25" s="689">
        <v>279.57961926883735</v>
      </c>
      <c r="F25" s="757">
        <f t="shared" si="2"/>
        <v>36.019159193274902</v>
      </c>
      <c r="G25" s="692">
        <f t="shared" si="3"/>
        <v>14.788590554517867</v>
      </c>
      <c r="H25" s="119"/>
      <c r="I25" s="498"/>
      <c r="J25" s="499"/>
      <c r="N25" s="105"/>
      <c r="O25"/>
    </row>
    <row r="26" spans="1:15" ht="13.5" customHeight="1" x14ac:dyDescent="0.25">
      <c r="A26" s="594" t="s">
        <v>59</v>
      </c>
      <c r="B26" s="769">
        <v>81.297284703990655</v>
      </c>
      <c r="C26" s="689">
        <v>82.982039736896482</v>
      </c>
      <c r="D26" s="689">
        <v>99.399119004699756</v>
      </c>
      <c r="E26" s="689">
        <v>117.91795396970055</v>
      </c>
      <c r="F26" s="757">
        <f t="shared" si="2"/>
        <v>18.518834965000792</v>
      </c>
      <c r="G26" s="692">
        <f t="shared" si="3"/>
        <v>18.630783804155438</v>
      </c>
      <c r="H26" s="119"/>
      <c r="I26" s="498"/>
      <c r="J26" s="499"/>
      <c r="N26" s="105"/>
      <c r="O26"/>
    </row>
    <row r="27" spans="1:15" ht="13.5" customHeight="1" thickBot="1" x14ac:dyDescent="0.3">
      <c r="A27" s="677" t="s">
        <v>14</v>
      </c>
      <c r="B27" s="693">
        <v>4295.1252180087668</v>
      </c>
      <c r="C27" s="694">
        <v>4815.0308059193585</v>
      </c>
      <c r="D27" s="694">
        <v>5314.5780573304191</v>
      </c>
      <c r="E27" s="694">
        <v>8590.4598281846102</v>
      </c>
      <c r="F27" s="758">
        <f t="shared" si="2"/>
        <v>3275.881770854191</v>
      </c>
      <c r="G27" s="697">
        <f t="shared" si="3"/>
        <v>61.639545708351285</v>
      </c>
      <c r="H27" s="119"/>
      <c r="I27" s="498"/>
      <c r="J27" s="499"/>
      <c r="N27" s="105"/>
      <c r="O27"/>
    </row>
    <row r="28" spans="1:15" ht="12.6" customHeight="1" x14ac:dyDescent="0.25">
      <c r="H28" s="119"/>
    </row>
    <row r="29" spans="1:15" ht="15.75" thickBot="1" x14ac:dyDescent="0.3">
      <c r="A29" s="17"/>
      <c r="B29" s="17"/>
      <c r="C29" s="17"/>
      <c r="D29" s="17"/>
      <c r="E29" s="17"/>
      <c r="F29" s="17"/>
      <c r="G29" s="16" t="s">
        <v>260</v>
      </c>
      <c r="H29" s="119"/>
    </row>
    <row r="30" spans="1:15" ht="14.25" customHeight="1" x14ac:dyDescent="0.25">
      <c r="A30" s="1101" t="s">
        <v>334</v>
      </c>
      <c r="B30" s="1103">
        <v>2017</v>
      </c>
      <c r="C30" s="1105">
        <v>2018</v>
      </c>
      <c r="D30" s="1105">
        <v>2019</v>
      </c>
      <c r="E30" s="1099">
        <v>2020</v>
      </c>
      <c r="F30" s="119"/>
      <c r="G30" s="119"/>
      <c r="H30" s="1"/>
      <c r="I30" s="1"/>
    </row>
    <row r="31" spans="1:15" ht="14.25" customHeight="1" thickBot="1" x14ac:dyDescent="0.3">
      <c r="A31" s="1102"/>
      <c r="B31" s="1104"/>
      <c r="C31" s="1106"/>
      <c r="D31" s="1106"/>
      <c r="E31" s="1100"/>
      <c r="F31" s="119"/>
      <c r="G31" s="119"/>
      <c r="H31" s="1"/>
      <c r="I31" s="1"/>
    </row>
    <row r="32" spans="1:15" ht="13.5" customHeight="1" x14ac:dyDescent="0.25">
      <c r="A32" s="594" t="s">
        <v>23</v>
      </c>
      <c r="B32" s="672">
        <f>(B6/$B$14)*100</f>
        <v>10.251098547324688</v>
      </c>
      <c r="C32" s="673">
        <f>(C6/$C$14)*100</f>
        <v>9.3227859056121432</v>
      </c>
      <c r="D32" s="673">
        <f>(D6/$D$14)*100</f>
        <v>8.9427855095478428</v>
      </c>
      <c r="E32" s="674">
        <f t="shared" ref="E32:E40" si="4">(E6/$E$14)*100</f>
        <v>25.268383957045152</v>
      </c>
      <c r="F32" s="119"/>
      <c r="G32" s="119"/>
      <c r="H32" s="1"/>
      <c r="I32" s="390"/>
      <c r="J32" s="390"/>
      <c r="K32" s="390"/>
      <c r="L32" s="390"/>
    </row>
    <row r="33" spans="1:9" ht="13.5" customHeight="1" x14ac:dyDescent="0.25">
      <c r="A33" s="594" t="s">
        <v>24</v>
      </c>
      <c r="B33" s="672">
        <f>(B7/$B$14)*100</f>
        <v>0.94793349750089007</v>
      </c>
      <c r="C33" s="673">
        <f>(C7/$C$14)*100</f>
        <v>0.86098126697014521</v>
      </c>
      <c r="D33" s="673">
        <f>(D7/$D$14)*100</f>
        <v>0.91613349364972674</v>
      </c>
      <c r="E33" s="674">
        <f t="shared" si="4"/>
        <v>0.85801972193540244</v>
      </c>
      <c r="F33" s="119"/>
      <c r="G33" s="119"/>
      <c r="H33" s="1"/>
      <c r="I33" s="1"/>
    </row>
    <row r="34" spans="1:9" ht="13.5" customHeight="1" x14ac:dyDescent="0.25">
      <c r="A34" s="594" t="s">
        <v>25</v>
      </c>
      <c r="B34" s="672">
        <f>(B8/$B$14)*100</f>
        <v>71.30978011754398</v>
      </c>
      <c r="C34" s="673">
        <f>(C8/$C$14)*100</f>
        <v>72.405424897650278</v>
      </c>
      <c r="D34" s="673">
        <f>(D8/$D$14)*100</f>
        <v>72.273158316717954</v>
      </c>
      <c r="E34" s="674">
        <f t="shared" si="4"/>
        <v>52.037247166895149</v>
      </c>
      <c r="F34" s="119"/>
      <c r="G34" s="119"/>
      <c r="H34" s="1"/>
      <c r="I34" s="1"/>
    </row>
    <row r="35" spans="1:9" ht="13.5" customHeight="1" x14ac:dyDescent="0.25">
      <c r="A35" s="594" t="s">
        <v>346</v>
      </c>
      <c r="B35" s="672">
        <f>(B9/$B$14)*100</f>
        <v>9.1414062331558164</v>
      </c>
      <c r="C35" s="673">
        <f>(C9/$C$14)*100</f>
        <v>9.0752256854139706</v>
      </c>
      <c r="D35" s="673">
        <f>(D9/$D$14)*100</f>
        <v>8.966607629394769</v>
      </c>
      <c r="E35" s="674">
        <f t="shared" si="4"/>
        <v>7.0699757932630263</v>
      </c>
      <c r="F35" s="119"/>
      <c r="G35" s="119"/>
      <c r="H35" s="1"/>
      <c r="I35" s="1"/>
    </row>
    <row r="36" spans="1:9" ht="13.5" customHeight="1" x14ac:dyDescent="0.25">
      <c r="A36" s="594" t="s">
        <v>60</v>
      </c>
      <c r="B36" s="765" t="s">
        <v>7</v>
      </c>
      <c r="C36" s="766" t="s">
        <v>7</v>
      </c>
      <c r="D36" s="766" t="s">
        <v>7</v>
      </c>
      <c r="E36" s="674">
        <f t="shared" si="4"/>
        <v>8.4652581612432289</v>
      </c>
      <c r="F36" s="119"/>
      <c r="G36" s="119"/>
      <c r="H36" s="1"/>
      <c r="I36" s="1"/>
    </row>
    <row r="37" spans="1:9" ht="13.5" customHeight="1" x14ac:dyDescent="0.25">
      <c r="A37" s="594" t="s">
        <v>380</v>
      </c>
      <c r="B37" s="672">
        <f>(B11/$B$14)*100</f>
        <v>1.5280731433729191</v>
      </c>
      <c r="C37" s="673">
        <f>(C11/$C$14)*100</f>
        <v>1.9225984904807873</v>
      </c>
      <c r="D37" s="673">
        <f>(D11/$D$14)*100</f>
        <v>2.4455904893146441</v>
      </c>
      <c r="E37" s="674">
        <f t="shared" si="4"/>
        <v>1.6739173407283421</v>
      </c>
      <c r="F37" s="119"/>
      <c r="G37" s="119"/>
      <c r="H37" s="1"/>
      <c r="I37" s="1"/>
    </row>
    <row r="38" spans="1:9" ht="13.5" customHeight="1" x14ac:dyDescent="0.25">
      <c r="A38" s="594" t="s">
        <v>22</v>
      </c>
      <c r="B38" s="672">
        <f>(B12/$B$14)*100</f>
        <v>4.926647407468451</v>
      </c>
      <c r="C38" s="673">
        <f>(C12/$C$14)*100</f>
        <v>4.6882420755032133</v>
      </c>
      <c r="D38" s="673">
        <f>(D12/$D$14)*100</f>
        <v>4.5828748293501587</v>
      </c>
      <c r="E38" s="674">
        <f t="shared" si="4"/>
        <v>3.2545361349756741</v>
      </c>
      <c r="F38" s="119"/>
      <c r="G38" s="119"/>
      <c r="H38" s="1"/>
      <c r="I38" s="1"/>
    </row>
    <row r="39" spans="1:9" ht="13.5" customHeight="1" x14ac:dyDescent="0.25">
      <c r="A39" s="594" t="s">
        <v>59</v>
      </c>
      <c r="B39" s="672">
        <f>(B13/$B$14)*100</f>
        <v>1.8927803166977359</v>
      </c>
      <c r="C39" s="673">
        <f>(C13/$C$14)*100</f>
        <v>1.7233958219931325</v>
      </c>
      <c r="D39" s="673">
        <f>(D13/$D$14)*100</f>
        <v>1.8703106423961193</v>
      </c>
      <c r="E39" s="674">
        <f t="shared" si="4"/>
        <v>1.3726617239140237</v>
      </c>
      <c r="F39" s="119"/>
      <c r="G39" s="119"/>
      <c r="H39" s="1"/>
      <c r="I39" s="1"/>
    </row>
    <row r="40" spans="1:9" ht="13.5" customHeight="1" thickBot="1" x14ac:dyDescent="0.3">
      <c r="A40" s="677" t="s">
        <v>14</v>
      </c>
      <c r="B40" s="678">
        <f>(B14/$B$14)*100</f>
        <v>100</v>
      </c>
      <c r="C40" s="679">
        <f>(C14/$C$14)*100</f>
        <v>100</v>
      </c>
      <c r="D40" s="679">
        <f>(D14/$D$14)*100</f>
        <v>100</v>
      </c>
      <c r="E40" s="680">
        <f t="shared" si="4"/>
        <v>100</v>
      </c>
      <c r="F40" s="119"/>
      <c r="G40" s="119"/>
      <c r="H40" s="1"/>
      <c r="I40" s="1"/>
    </row>
    <row r="41" spans="1:9" ht="6.6" customHeight="1" x14ac:dyDescent="0.25">
      <c r="A41" s="17"/>
      <c r="B41" s="17"/>
      <c r="C41" s="17"/>
      <c r="D41" s="17"/>
      <c r="E41" s="17"/>
      <c r="F41" s="119"/>
      <c r="G41" s="119"/>
      <c r="H41" s="1"/>
      <c r="I41" s="1"/>
    </row>
    <row r="42" spans="1:9" x14ac:dyDescent="0.25">
      <c r="A42" s="23" t="s">
        <v>404</v>
      </c>
      <c r="B42" s="18"/>
      <c r="C42" s="18"/>
      <c r="D42" s="18"/>
      <c r="E42" s="18"/>
      <c r="F42" s="18"/>
      <c r="G42" s="18"/>
    </row>
    <row r="44" spans="1:9" x14ac:dyDescent="0.25">
      <c r="A44" s="80" t="s">
        <v>257</v>
      </c>
    </row>
  </sheetData>
  <mergeCells count="18">
    <mergeCell ref="D17:D18"/>
    <mergeCell ref="E17:E18"/>
    <mergeCell ref="F17:G17"/>
    <mergeCell ref="A1:I1"/>
    <mergeCell ref="D4:D5"/>
    <mergeCell ref="E4:E5"/>
    <mergeCell ref="F4:G4"/>
    <mergeCell ref="A4:A5"/>
    <mergeCell ref="B4:B5"/>
    <mergeCell ref="C4:C5"/>
    <mergeCell ref="A17:A18"/>
    <mergeCell ref="B17:B18"/>
    <mergeCell ref="C17:C18"/>
    <mergeCell ref="A30:A31"/>
    <mergeCell ref="B30:B31"/>
    <mergeCell ref="C30:C31"/>
    <mergeCell ref="D30:D31"/>
    <mergeCell ref="E30:E31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A2" sqref="A2"/>
    </sheetView>
  </sheetViews>
  <sheetFormatPr defaultColWidth="9.140625" defaultRowHeight="15" x14ac:dyDescent="0.25"/>
  <cols>
    <col min="1" max="1" width="14.28515625" style="30" customWidth="1"/>
    <col min="2" max="3" width="11.42578125" style="30" customWidth="1"/>
    <col min="4" max="7" width="8.42578125" style="30" customWidth="1"/>
    <col min="8" max="8" width="9.140625" style="32"/>
    <col min="9" max="9" width="7.7109375" style="32" customWidth="1"/>
    <col min="10" max="10" width="7.7109375" style="30" customWidth="1"/>
    <col min="11" max="11" width="10.42578125" style="32" customWidth="1"/>
    <col min="12" max="12" width="20.42578125" style="32" customWidth="1"/>
    <col min="13" max="14" width="10.42578125" style="32" customWidth="1"/>
    <col min="15" max="15" width="7.7109375" style="32" customWidth="1"/>
    <col min="16" max="16384" width="9.140625" style="30"/>
  </cols>
  <sheetData>
    <row r="1" spans="1:11" ht="28.5" customHeight="1" x14ac:dyDescent="0.25">
      <c r="A1" s="1116" t="s">
        <v>312</v>
      </c>
      <c r="B1" s="1116"/>
      <c r="C1" s="1116"/>
      <c r="D1" s="1116"/>
      <c r="E1" s="1116"/>
      <c r="F1" s="1116"/>
      <c r="G1" s="1116"/>
    </row>
    <row r="2" spans="1:11" x14ac:dyDescent="0.25">
      <c r="A2" s="3" t="s">
        <v>0</v>
      </c>
    </row>
    <row r="3" spans="1:11" ht="7.5" customHeight="1" thickBot="1" x14ac:dyDescent="0.3">
      <c r="A3" s="161"/>
      <c r="B3" s="161"/>
      <c r="C3" s="161"/>
      <c r="D3" s="161"/>
      <c r="E3" s="161"/>
      <c r="F3" s="161"/>
      <c r="G3" s="161"/>
    </row>
    <row r="4" spans="1:11" ht="18.75" customHeight="1" thickBot="1" x14ac:dyDescent="0.3">
      <c r="A4" s="1028"/>
      <c r="B4" s="1028"/>
      <c r="C4" s="1029"/>
      <c r="D4" s="992">
        <v>2017</v>
      </c>
      <c r="E4" s="261">
        <v>2018</v>
      </c>
      <c r="F4" s="261">
        <v>2019</v>
      </c>
      <c r="G4" s="262">
        <v>2020</v>
      </c>
      <c r="J4" s="32"/>
    </row>
    <row r="5" spans="1:11" ht="27" customHeight="1" x14ac:dyDescent="0.25">
      <c r="A5" s="1117" t="s">
        <v>261</v>
      </c>
      <c r="B5" s="1120" t="s">
        <v>34</v>
      </c>
      <c r="C5" s="1121"/>
      <c r="D5" s="364">
        <v>272.74646581771998</v>
      </c>
      <c r="E5" s="365">
        <v>291.80892422507998</v>
      </c>
      <c r="F5" s="365">
        <v>317.40464623736</v>
      </c>
      <c r="G5" s="287">
        <v>369.39816482878001</v>
      </c>
      <c r="J5" s="32"/>
    </row>
    <row r="6" spans="1:11" ht="15" customHeight="1" x14ac:dyDescent="0.25">
      <c r="A6" s="1118"/>
      <c r="B6" s="1122" t="s">
        <v>4</v>
      </c>
      <c r="C6" s="172" t="s">
        <v>5</v>
      </c>
      <c r="D6" s="256" t="s">
        <v>7</v>
      </c>
      <c r="E6" s="6">
        <v>19.062458407359998</v>
      </c>
      <c r="F6" s="6">
        <v>25.595722012280021</v>
      </c>
      <c r="G6" s="38">
        <v>51.993518591420013</v>
      </c>
      <c r="H6" s="500"/>
      <c r="I6" s="498"/>
      <c r="J6" s="498"/>
      <c r="K6" s="498"/>
    </row>
    <row r="7" spans="1:11" ht="15" customHeight="1" x14ac:dyDescent="0.25">
      <c r="A7" s="1119"/>
      <c r="B7" s="1123"/>
      <c r="C7" s="173" t="s">
        <v>6</v>
      </c>
      <c r="D7" s="257" t="s">
        <v>7</v>
      </c>
      <c r="E7" s="257">
        <v>6.9890762288005837</v>
      </c>
      <c r="F7" s="257">
        <v>8.7713979551007135</v>
      </c>
      <c r="G7" s="258">
        <v>16.380830970110782</v>
      </c>
      <c r="I7" s="2"/>
      <c r="J7" s="2"/>
      <c r="K7" s="2"/>
    </row>
    <row r="8" spans="1:11" s="32" customFormat="1" ht="27" customHeight="1" x14ac:dyDescent="0.25">
      <c r="A8" s="1110" t="s">
        <v>2</v>
      </c>
      <c r="B8" s="1112" t="s">
        <v>258</v>
      </c>
      <c r="C8" s="1113"/>
      <c r="D8" s="259">
        <v>5.3367282568839798</v>
      </c>
      <c r="E8" s="151">
        <v>5.3942143224225498</v>
      </c>
      <c r="F8" s="151">
        <v>5.4816160658627098</v>
      </c>
      <c r="G8" s="152">
        <v>6.4870576030181999</v>
      </c>
    </row>
    <row r="9" spans="1:11" s="32" customFormat="1" ht="27" customHeight="1" x14ac:dyDescent="0.25">
      <c r="A9" s="1110"/>
      <c r="B9" s="1112" t="s">
        <v>301</v>
      </c>
      <c r="C9" s="1113"/>
      <c r="D9" s="259">
        <v>72.306378192252893</v>
      </c>
      <c r="E9" s="151">
        <v>72.192426960394798</v>
      </c>
      <c r="F9" s="151">
        <v>72.0803339188449</v>
      </c>
      <c r="G9" s="152">
        <v>70.205700320698995</v>
      </c>
    </row>
    <row r="10" spans="1:11" s="111" customFormat="1" ht="27" customHeight="1" thickBot="1" x14ac:dyDescent="0.3">
      <c r="A10" s="1111"/>
      <c r="B10" s="1114" t="s">
        <v>259</v>
      </c>
      <c r="C10" s="1115"/>
      <c r="D10" s="260">
        <v>25706.413945801418</v>
      </c>
      <c r="E10" s="154">
        <v>27400.413550027239</v>
      </c>
      <c r="F10" s="154">
        <v>29680.798276234789</v>
      </c>
      <c r="G10" s="155">
        <v>34517.460495465399</v>
      </c>
    </row>
    <row r="11" spans="1:11" s="32" customFormat="1" x14ac:dyDescent="0.25">
      <c r="A11" s="31"/>
      <c r="B11" s="30"/>
      <c r="C11" s="30"/>
      <c r="D11" s="30"/>
      <c r="E11" s="30"/>
      <c r="F11" s="30"/>
      <c r="G11" s="30"/>
    </row>
    <row r="12" spans="1:11" s="32" customFormat="1" x14ac:dyDescent="0.25">
      <c r="B12" s="30"/>
      <c r="C12" s="30"/>
      <c r="D12" s="30"/>
      <c r="E12" s="30"/>
      <c r="F12" s="30"/>
      <c r="G12" s="30"/>
    </row>
    <row r="13" spans="1:11" s="32" customFormat="1" ht="15" customHeight="1" x14ac:dyDescent="0.25">
      <c r="A13" s="80" t="s">
        <v>257</v>
      </c>
      <c r="B13" s="112"/>
      <c r="C13" s="112"/>
      <c r="D13" s="112"/>
      <c r="E13" s="112"/>
      <c r="F13" s="112"/>
      <c r="G13" s="112"/>
      <c r="J13" s="30"/>
    </row>
    <row r="14" spans="1:11" s="32" customFormat="1" ht="15" customHeight="1" x14ac:dyDescent="0.25">
      <c r="A14" s="112"/>
      <c r="B14" s="112"/>
      <c r="C14" s="112"/>
      <c r="D14" s="112"/>
      <c r="E14" s="112"/>
      <c r="F14" s="112"/>
      <c r="G14" s="112"/>
      <c r="J14" s="30"/>
    </row>
    <row r="16" spans="1:11" s="32" customFormat="1" ht="25.5" customHeight="1" x14ac:dyDescent="0.25">
      <c r="B16" s="30"/>
      <c r="C16" s="30"/>
      <c r="D16" s="30"/>
      <c r="E16" s="30"/>
      <c r="F16" s="30"/>
      <c r="G16" s="30"/>
      <c r="J16" s="30"/>
    </row>
    <row r="19" ht="34.5" customHeight="1" x14ac:dyDescent="0.25"/>
    <row r="20" ht="34.5" customHeight="1" x14ac:dyDescent="0.25"/>
    <row r="21" ht="34.5" customHeight="1" x14ac:dyDescent="0.25"/>
  </sheetData>
  <mergeCells count="9">
    <mergeCell ref="A8:A10"/>
    <mergeCell ref="B8:C8"/>
    <mergeCell ref="B9:C9"/>
    <mergeCell ref="B10:C10"/>
    <mergeCell ref="A1:G1"/>
    <mergeCell ref="A4:C4"/>
    <mergeCell ref="A5:A7"/>
    <mergeCell ref="B5:C5"/>
    <mergeCell ref="B6:B7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opLeftCell="A13" workbookViewId="0">
      <selection activeCell="N36" sqref="N36"/>
    </sheetView>
  </sheetViews>
  <sheetFormatPr defaultColWidth="9.140625" defaultRowHeight="15" x14ac:dyDescent="0.25"/>
  <cols>
    <col min="1" max="1" width="36.28515625" customWidth="1"/>
    <col min="2" max="7" width="7.140625" customWidth="1"/>
    <col min="8" max="16384" width="9.140625" style="570"/>
  </cols>
  <sheetData>
    <row r="1" spans="1:16" ht="14.25" x14ac:dyDescent="0.2">
      <c r="A1" s="1124" t="s">
        <v>302</v>
      </c>
      <c r="B1" s="1124"/>
      <c r="C1" s="1124"/>
      <c r="D1" s="1124"/>
      <c r="E1" s="1124"/>
      <c r="F1" s="1124"/>
      <c r="G1" s="1124"/>
      <c r="H1" s="1124"/>
      <c r="I1" s="579"/>
    </row>
    <row r="2" spans="1:16" x14ac:dyDescent="0.25">
      <c r="A2" s="3" t="s">
        <v>0</v>
      </c>
    </row>
    <row r="3" spans="1:16" ht="14.25" customHeight="1" thickBot="1" x14ac:dyDescent="0.25">
      <c r="A3" s="1125" t="s">
        <v>17</v>
      </c>
      <c r="B3" s="1125"/>
      <c r="C3" s="1125"/>
      <c r="D3" s="1125"/>
      <c r="E3" s="1125"/>
      <c r="F3" s="1125"/>
      <c r="G3" s="1125"/>
    </row>
    <row r="4" spans="1:16" ht="12.75" customHeight="1" x14ac:dyDescent="0.2">
      <c r="A4" s="1101" t="s">
        <v>333</v>
      </c>
      <c r="B4" s="1103">
        <v>2017</v>
      </c>
      <c r="C4" s="1105">
        <v>2018</v>
      </c>
      <c r="D4" s="1105">
        <v>2019</v>
      </c>
      <c r="E4" s="1105">
        <v>2020</v>
      </c>
      <c r="F4" s="1127" t="s">
        <v>15</v>
      </c>
      <c r="G4" s="1127"/>
    </row>
    <row r="5" spans="1:16" ht="12.75" customHeight="1" thickBot="1" x14ac:dyDescent="0.25">
      <c r="A5" s="1102"/>
      <c r="B5" s="1104"/>
      <c r="C5" s="1106"/>
      <c r="D5" s="1106"/>
      <c r="E5" s="1106"/>
      <c r="F5" s="763" t="s">
        <v>5</v>
      </c>
      <c r="G5" s="762" t="s">
        <v>16</v>
      </c>
    </row>
    <row r="6" spans="1:16" s="773" customFormat="1" ht="12.75" customHeight="1" x14ac:dyDescent="0.25">
      <c r="A6" s="594" t="s">
        <v>19</v>
      </c>
      <c r="B6" s="751">
        <v>155.52326180836999</v>
      </c>
      <c r="C6" s="752">
        <v>168.93266986047999</v>
      </c>
      <c r="D6" s="752">
        <v>183.59501839312011</v>
      </c>
      <c r="E6" s="752">
        <v>211.21606482869004</v>
      </c>
      <c r="F6" s="772">
        <v>27.621046435569923</v>
      </c>
      <c r="G6" s="676">
        <v>15.044551141592933</v>
      </c>
    </row>
    <row r="7" spans="1:16" s="773" customFormat="1" ht="12.75" customHeight="1" x14ac:dyDescent="0.25">
      <c r="A7" s="594" t="s">
        <v>20</v>
      </c>
      <c r="B7" s="751">
        <v>2.0102702513800002</v>
      </c>
      <c r="C7" s="752">
        <v>2.2640255779999996</v>
      </c>
      <c r="D7" s="752">
        <v>2.6045934980000003</v>
      </c>
      <c r="E7" s="752">
        <v>3.0356212270799992</v>
      </c>
      <c r="F7" s="772">
        <v>0.43102772907999887</v>
      </c>
      <c r="G7" s="676">
        <v>16.548752402667599</v>
      </c>
    </row>
    <row r="8" spans="1:16" s="773" customFormat="1" ht="12.75" customHeight="1" x14ac:dyDescent="0.25">
      <c r="A8" s="594" t="s">
        <v>21</v>
      </c>
      <c r="B8" s="751">
        <v>65.991302725339992</v>
      </c>
      <c r="C8" s="752">
        <v>68.743410165459977</v>
      </c>
      <c r="D8" s="752">
        <v>75.513688792549985</v>
      </c>
      <c r="E8" s="752">
        <v>87.538577124530008</v>
      </c>
      <c r="F8" s="772">
        <v>12.024888331980023</v>
      </c>
      <c r="G8" s="676">
        <v>15.924117235240098</v>
      </c>
    </row>
    <row r="9" spans="1:16" s="773" customFormat="1" ht="12.75" customHeight="1" x14ac:dyDescent="0.25">
      <c r="A9" s="594" t="s">
        <v>397</v>
      </c>
      <c r="B9" s="751">
        <v>10.399240254450001</v>
      </c>
      <c r="C9" s="752">
        <v>11.047751472420002</v>
      </c>
      <c r="D9" s="752">
        <v>11.873279108630003</v>
      </c>
      <c r="E9" s="752">
        <v>15.893148179480001</v>
      </c>
      <c r="F9" s="772">
        <v>4.0198690708499978</v>
      </c>
      <c r="G9" s="676">
        <v>33.856435396420402</v>
      </c>
    </row>
    <row r="10" spans="1:16" s="773" customFormat="1" ht="12.75" customHeight="1" x14ac:dyDescent="0.25">
      <c r="A10" s="594" t="s">
        <v>396</v>
      </c>
      <c r="B10" s="751">
        <v>30.339968969060003</v>
      </c>
      <c r="C10" s="752">
        <v>31.283813281929994</v>
      </c>
      <c r="D10" s="752">
        <v>33.323190418370004</v>
      </c>
      <c r="E10" s="752">
        <v>35.440690890670005</v>
      </c>
      <c r="F10" s="772">
        <v>2.1175004723000015</v>
      </c>
      <c r="G10" s="676">
        <v>6.3544349917128429</v>
      </c>
    </row>
    <row r="11" spans="1:16" s="773" customFormat="1" ht="12.75" customHeight="1" x14ac:dyDescent="0.25">
      <c r="A11" s="594" t="s">
        <v>26</v>
      </c>
      <c r="B11" s="751">
        <v>0.38021258400000008</v>
      </c>
      <c r="C11" s="752">
        <v>0.37509735800000005</v>
      </c>
      <c r="D11" s="752">
        <v>0.38870458600000002</v>
      </c>
      <c r="E11" s="752">
        <v>0.75501127899999998</v>
      </c>
      <c r="F11" s="772">
        <v>0.36630669299999996</v>
      </c>
      <c r="G11" s="676">
        <v>94.237810973498497</v>
      </c>
    </row>
    <row r="12" spans="1:16" s="773" customFormat="1" ht="12.75" customHeight="1" x14ac:dyDescent="0.25">
      <c r="A12" s="594" t="s">
        <v>383</v>
      </c>
      <c r="B12" s="751">
        <v>6.3706290000000001</v>
      </c>
      <c r="C12" s="752">
        <v>6.7631049999999995</v>
      </c>
      <c r="D12" s="752">
        <v>7.3744740000000002</v>
      </c>
      <c r="E12" s="752">
        <v>7.782063</v>
      </c>
      <c r="F12" s="772">
        <v>0.40758899999999976</v>
      </c>
      <c r="G12" s="676">
        <v>5.5270247071181</v>
      </c>
    </row>
    <row r="13" spans="1:16" s="774" customFormat="1" ht="12.75" customHeight="1" x14ac:dyDescent="0.25">
      <c r="A13" s="594" t="s">
        <v>58</v>
      </c>
      <c r="B13" s="751">
        <v>1.7315802251199999</v>
      </c>
      <c r="C13" s="752">
        <v>2.3990515087900004</v>
      </c>
      <c r="D13" s="752">
        <v>2.7316974406900001</v>
      </c>
      <c r="E13" s="752">
        <v>7.7369882993302088</v>
      </c>
      <c r="F13" s="772">
        <v>5.0052908586402083</v>
      </c>
      <c r="G13" s="676">
        <v>183.2300599650568</v>
      </c>
      <c r="H13" s="773"/>
      <c r="I13" s="773"/>
      <c r="J13" s="773"/>
      <c r="K13" s="773"/>
      <c r="L13" s="773"/>
      <c r="M13" s="773"/>
      <c r="N13" s="773"/>
      <c r="O13" s="773"/>
      <c r="P13" s="773"/>
    </row>
    <row r="14" spans="1:16" s="774" customFormat="1" ht="12.75" customHeight="1" thickBot="1" x14ac:dyDescent="0.3">
      <c r="A14" s="677" t="s">
        <v>14</v>
      </c>
      <c r="B14" s="754">
        <v>272.74646581772004</v>
      </c>
      <c r="C14" s="755">
        <v>291.80892422507992</v>
      </c>
      <c r="D14" s="755">
        <v>317.40464623736011</v>
      </c>
      <c r="E14" s="755">
        <v>369.3981648287803</v>
      </c>
      <c r="F14" s="775">
        <v>51.993518591420184</v>
      </c>
      <c r="G14" s="682">
        <v>16.380830970110829</v>
      </c>
      <c r="H14" s="773"/>
      <c r="I14" s="773"/>
      <c r="J14" s="773"/>
      <c r="K14" s="773"/>
      <c r="L14" s="773"/>
      <c r="M14" s="773"/>
      <c r="N14" s="773"/>
      <c r="O14" s="773"/>
      <c r="P14" s="773"/>
    </row>
    <row r="15" spans="1:16" ht="11.25" customHeight="1" x14ac:dyDescent="0.25"/>
    <row r="16" spans="1:16" ht="17.25" customHeight="1" thickBot="1" x14ac:dyDescent="0.25">
      <c r="A16" s="1125" t="s">
        <v>255</v>
      </c>
      <c r="B16" s="1125"/>
      <c r="C16" s="1125"/>
      <c r="D16" s="1125"/>
      <c r="E16" s="1125"/>
      <c r="F16" s="1125"/>
      <c r="G16" s="1125"/>
    </row>
    <row r="17" spans="1:9" ht="12.75" customHeight="1" x14ac:dyDescent="0.2">
      <c r="A17" s="1101" t="s">
        <v>333</v>
      </c>
      <c r="B17" s="1103">
        <v>2017</v>
      </c>
      <c r="C17" s="1105">
        <v>2018</v>
      </c>
      <c r="D17" s="1105">
        <v>2019</v>
      </c>
      <c r="E17" s="1105">
        <v>2020</v>
      </c>
      <c r="F17" s="1127" t="s">
        <v>15</v>
      </c>
      <c r="G17" s="1127"/>
    </row>
    <row r="18" spans="1:9" ht="12.75" customHeight="1" thickBot="1" x14ac:dyDescent="0.25">
      <c r="A18" s="1102"/>
      <c r="B18" s="1104"/>
      <c r="C18" s="1106"/>
      <c r="D18" s="1106"/>
      <c r="E18" s="1106"/>
      <c r="F18" s="763" t="s">
        <v>123</v>
      </c>
      <c r="G18" s="762" t="s">
        <v>16</v>
      </c>
    </row>
    <row r="19" spans="1:9" s="773" customFormat="1" ht="12.75" customHeight="1" x14ac:dyDescent="0.25">
      <c r="A19" s="594" t="s">
        <v>19</v>
      </c>
      <c r="B19" s="688">
        <v>14658.101377266186</v>
      </c>
      <c r="C19" s="689">
        <v>15862.520409818026</v>
      </c>
      <c r="D19" s="689">
        <v>17168.137801526653</v>
      </c>
      <c r="E19" s="689">
        <v>19736.541401366336</v>
      </c>
      <c r="F19" s="757">
        <v>2568.403599839683</v>
      </c>
      <c r="G19" s="676">
        <v>14.960292313190138</v>
      </c>
    </row>
    <row r="20" spans="1:9" s="773" customFormat="1" ht="12.75" customHeight="1" x14ac:dyDescent="0.25">
      <c r="A20" s="594" t="s">
        <v>20</v>
      </c>
      <c r="B20" s="688">
        <v>189.46841004876978</v>
      </c>
      <c r="C20" s="689">
        <v>212.58855358786082</v>
      </c>
      <c r="D20" s="689">
        <v>243.55791612426441</v>
      </c>
      <c r="E20" s="689">
        <v>283.65581034626302</v>
      </c>
      <c r="F20" s="757">
        <v>40.097894221998615</v>
      </c>
      <c r="G20" s="676">
        <v>16.463391894657398</v>
      </c>
    </row>
    <row r="21" spans="1:9" s="773" customFormat="1" ht="12.75" customHeight="1" x14ac:dyDescent="0.25">
      <c r="A21" s="594" t="s">
        <v>21</v>
      </c>
      <c r="B21" s="688">
        <v>6219.6946882311158</v>
      </c>
      <c r="C21" s="689">
        <v>6454.9015160341014</v>
      </c>
      <c r="D21" s="689">
        <v>7061.3539868284261</v>
      </c>
      <c r="E21" s="689">
        <v>8179.8169710067787</v>
      </c>
      <c r="F21" s="757">
        <v>1118.4629841783526</v>
      </c>
      <c r="G21" s="676">
        <v>15.839214211107766</v>
      </c>
    </row>
    <row r="22" spans="1:9" s="773" customFormat="1" ht="12.75" customHeight="1" x14ac:dyDescent="0.25">
      <c r="A22" s="594" t="s">
        <v>397</v>
      </c>
      <c r="B22" s="688">
        <v>980.13066420956375</v>
      </c>
      <c r="C22" s="689">
        <v>1037.3670371668952</v>
      </c>
      <c r="D22" s="689">
        <v>1110.2811703554698</v>
      </c>
      <c r="E22" s="689">
        <v>1485.0943146619481</v>
      </c>
      <c r="F22" s="757">
        <v>374.81314430647831</v>
      </c>
      <c r="G22" s="676">
        <v>33.758398711425272</v>
      </c>
      <c r="H22" s="776"/>
      <c r="I22" s="776"/>
    </row>
    <row r="23" spans="1:9" s="773" customFormat="1" ht="12.75" customHeight="1" x14ac:dyDescent="0.25">
      <c r="A23" s="594" t="s">
        <v>396</v>
      </c>
      <c r="B23" s="688">
        <v>2859.5486987635786</v>
      </c>
      <c r="C23" s="689">
        <v>2937.5024208839595</v>
      </c>
      <c r="D23" s="689">
        <v>3116.0819617888228</v>
      </c>
      <c r="E23" s="689">
        <v>3311.6641180871184</v>
      </c>
      <c r="F23" s="757">
        <v>195.58215629829556</v>
      </c>
      <c r="G23" s="676">
        <v>6.2765408194211725</v>
      </c>
    </row>
    <row r="24" spans="1:9" s="773" customFormat="1" ht="12.75" customHeight="1" x14ac:dyDescent="0.25">
      <c r="A24" s="594" t="s">
        <v>26</v>
      </c>
      <c r="B24" s="688">
        <v>35.835119045094494</v>
      </c>
      <c r="C24" s="689">
        <v>35.221070630434383</v>
      </c>
      <c r="D24" s="689">
        <v>36.348120743909234</v>
      </c>
      <c r="E24" s="689">
        <v>70.5500851867872</v>
      </c>
      <c r="F24" s="757">
        <v>34.201964442877966</v>
      </c>
      <c r="G24" s="676">
        <v>94.095550864508184</v>
      </c>
    </row>
    <row r="25" spans="1:9" s="773" customFormat="1" ht="12.75" customHeight="1" x14ac:dyDescent="0.25">
      <c r="A25" s="594" t="s">
        <v>383</v>
      </c>
      <c r="B25" s="688">
        <v>600.43317400333933</v>
      </c>
      <c r="C25" s="689">
        <v>635.04525906589799</v>
      </c>
      <c r="D25" s="689">
        <v>689.5937970096893</v>
      </c>
      <c r="E25" s="689">
        <v>727.17484208463702</v>
      </c>
      <c r="F25" s="757">
        <v>37.581045074947724</v>
      </c>
      <c r="G25" s="676">
        <v>5.4497365315511415</v>
      </c>
    </row>
    <row r="26" spans="1:9" s="773" customFormat="1" ht="12.75" customHeight="1" x14ac:dyDescent="0.25">
      <c r="A26" s="594" t="s">
        <v>57</v>
      </c>
      <c r="B26" s="688">
        <v>163.20181423376221</v>
      </c>
      <c r="C26" s="689">
        <v>225.26728284005338</v>
      </c>
      <c r="D26" s="689">
        <v>255.4435218575681</v>
      </c>
      <c r="E26" s="689">
        <v>722.96295272553414</v>
      </c>
      <c r="F26" s="757">
        <v>467.51943086796604</v>
      </c>
      <c r="G26" s="676">
        <v>183.02262177885592</v>
      </c>
    </row>
    <row r="27" spans="1:9" ht="12.75" customHeight="1" thickBot="1" x14ac:dyDescent="0.25">
      <c r="A27" s="168" t="s">
        <v>14</v>
      </c>
      <c r="B27" s="539">
        <v>25706.413945801418</v>
      </c>
      <c r="C27" s="540">
        <v>27400.413550027228</v>
      </c>
      <c r="D27" s="540">
        <v>29680.798276234807</v>
      </c>
      <c r="E27" s="540">
        <v>34517.460495465406</v>
      </c>
      <c r="F27" s="246">
        <v>4836.6622192305986</v>
      </c>
      <c r="G27" s="169">
        <v>16.29559344804845</v>
      </c>
    </row>
    <row r="28" spans="1:9" ht="12.75" customHeight="1" x14ac:dyDescent="0.25"/>
    <row r="29" spans="1:9" ht="12.75" customHeight="1" thickBot="1" x14ac:dyDescent="0.25">
      <c r="A29" s="1126" t="s">
        <v>262</v>
      </c>
      <c r="B29" s="1126"/>
      <c r="C29" s="1126"/>
      <c r="D29" s="1126"/>
      <c r="E29" s="1126"/>
      <c r="F29" s="1126"/>
      <c r="G29" s="1126"/>
    </row>
    <row r="30" spans="1:9" ht="12.75" customHeight="1" x14ac:dyDescent="0.2">
      <c r="A30" s="1101" t="s">
        <v>333</v>
      </c>
      <c r="B30" s="1103">
        <v>2017</v>
      </c>
      <c r="C30" s="1105">
        <v>2018</v>
      </c>
      <c r="D30" s="1105">
        <v>2019</v>
      </c>
      <c r="E30" s="1099">
        <v>2020</v>
      </c>
      <c r="F30" s="570"/>
      <c r="G30" s="570"/>
    </row>
    <row r="31" spans="1:9" ht="12.75" customHeight="1" thickBot="1" x14ac:dyDescent="0.25">
      <c r="A31" s="1102"/>
      <c r="B31" s="1104"/>
      <c r="C31" s="1106"/>
      <c r="D31" s="1106"/>
      <c r="E31" s="1100"/>
      <c r="F31" s="570"/>
      <c r="G31" s="570"/>
    </row>
    <row r="32" spans="1:9" s="773" customFormat="1" ht="12.75" customHeight="1" x14ac:dyDescent="0.25">
      <c r="A32" s="594" t="s">
        <v>19</v>
      </c>
      <c r="B32" s="751">
        <v>57.02118314974178</v>
      </c>
      <c r="C32" s="752">
        <v>57.891536493989392</v>
      </c>
      <c r="D32" s="752">
        <v>57.842574319414631</v>
      </c>
      <c r="E32" s="753">
        <v>57.17842830285602</v>
      </c>
    </row>
    <row r="33" spans="1:16" s="773" customFormat="1" ht="12.75" customHeight="1" x14ac:dyDescent="0.25">
      <c r="A33" s="594" t="s">
        <v>20</v>
      </c>
      <c r="B33" s="751">
        <v>0.73704722272129808</v>
      </c>
      <c r="C33" s="752">
        <v>0.77585892344186735</v>
      </c>
      <c r="D33" s="752">
        <v>0.8205908542536724</v>
      </c>
      <c r="E33" s="753">
        <v>0.82177485329063271</v>
      </c>
    </row>
    <row r="34" spans="1:16" s="773" customFormat="1" ht="12.75" customHeight="1" x14ac:dyDescent="0.25">
      <c r="A34" s="594" t="s">
        <v>21</v>
      </c>
      <c r="B34" s="751">
        <v>24.195108276652363</v>
      </c>
      <c r="C34" s="752">
        <v>23.557679172428728</v>
      </c>
      <c r="D34" s="752">
        <v>23.790984060163908</v>
      </c>
      <c r="E34" s="753">
        <v>23.697621011491762</v>
      </c>
    </row>
    <row r="35" spans="1:16" s="773" customFormat="1" ht="12.75" customHeight="1" x14ac:dyDescent="0.25">
      <c r="A35" s="594" t="s">
        <v>397</v>
      </c>
      <c r="B35" s="751">
        <v>3.8127864363969235</v>
      </c>
      <c r="C35" s="752">
        <v>3.7859539428953788</v>
      </c>
      <c r="D35" s="752">
        <v>3.7407389114748439</v>
      </c>
      <c r="E35" s="753">
        <v>4.3024437294772788</v>
      </c>
    </row>
    <row r="36" spans="1:16" s="773" customFormat="1" ht="12.75" customHeight="1" x14ac:dyDescent="0.25">
      <c r="A36" s="594" t="s">
        <v>396</v>
      </c>
      <c r="B36" s="751">
        <v>11.123872449858469</v>
      </c>
      <c r="C36" s="752">
        <v>10.720649947566361</v>
      </c>
      <c r="D36" s="752">
        <v>10.498646070054818</v>
      </c>
      <c r="E36" s="753">
        <v>9.5941708067491671</v>
      </c>
    </row>
    <row r="37" spans="1:16" s="773" customFormat="1" ht="12.75" customHeight="1" x14ac:dyDescent="0.25">
      <c r="A37" s="594" t="s">
        <v>26</v>
      </c>
      <c r="B37" s="751">
        <v>0.13940147046821902</v>
      </c>
      <c r="C37" s="752">
        <v>0.12854211330105778</v>
      </c>
      <c r="D37" s="752">
        <v>0.12246342030838475</v>
      </c>
      <c r="E37" s="753">
        <v>0.2043895587163935</v>
      </c>
    </row>
    <row r="38" spans="1:16" s="773" customFormat="1" ht="12.75" customHeight="1" x14ac:dyDescent="0.25">
      <c r="A38" s="594" t="s">
        <v>383</v>
      </c>
      <c r="B38" s="751">
        <v>2.3357329235780355</v>
      </c>
      <c r="C38" s="752">
        <v>2.3176484468252374</v>
      </c>
      <c r="D38" s="752">
        <v>2.3233667457045524</v>
      </c>
      <c r="E38" s="753">
        <v>2.1066869684117306</v>
      </c>
    </row>
    <row r="39" spans="1:16" s="773" customFormat="1" ht="12.75" customHeight="1" x14ac:dyDescent="0.25">
      <c r="A39" s="594" t="s">
        <v>57</v>
      </c>
      <c r="B39" s="751">
        <v>0.63486807058289696</v>
      </c>
      <c r="C39" s="752">
        <v>0.82213095955199389</v>
      </c>
      <c r="D39" s="752">
        <v>0.86063561862519</v>
      </c>
      <c r="E39" s="753">
        <v>2.0944847690070088</v>
      </c>
    </row>
    <row r="40" spans="1:16" s="773" customFormat="1" ht="12.75" customHeight="1" thickBot="1" x14ac:dyDescent="0.3">
      <c r="A40" s="677" t="s">
        <v>14</v>
      </c>
      <c r="B40" s="754">
        <v>100</v>
      </c>
      <c r="C40" s="755">
        <v>100</v>
      </c>
      <c r="D40" s="755">
        <v>100</v>
      </c>
      <c r="E40" s="756">
        <v>100</v>
      </c>
    </row>
    <row r="41" spans="1:16" ht="12.75" customHeight="1" x14ac:dyDescent="0.25"/>
    <row r="42" spans="1:16" ht="12.75" customHeight="1" x14ac:dyDescent="0.2">
      <c r="A42" s="572" t="s">
        <v>8</v>
      </c>
      <c r="B42" s="573"/>
      <c r="C42" s="573"/>
      <c r="D42" s="573"/>
      <c r="E42" s="573"/>
      <c r="F42" s="573"/>
      <c r="G42" s="573"/>
    </row>
    <row r="43" spans="1:16" s="576" customFormat="1" x14ac:dyDescent="0.25">
      <c r="A43" s="574" t="s">
        <v>444</v>
      </c>
      <c r="B43" s="575"/>
      <c r="C43" s="575"/>
      <c r="D43" s="575"/>
      <c r="E43" s="575"/>
      <c r="F43"/>
      <c r="G43"/>
      <c r="H43" s="575"/>
      <c r="K43" s="577"/>
    </row>
    <row r="44" spans="1:16" s="576" customFormat="1" x14ac:dyDescent="0.25">
      <c r="A44" s="578" t="s">
        <v>402</v>
      </c>
      <c r="B44" s="575"/>
      <c r="C44" s="575"/>
      <c r="D44" s="575"/>
      <c r="E44" s="575"/>
      <c r="F44"/>
      <c r="G44"/>
      <c r="H44" s="575"/>
      <c r="K44" s="577"/>
    </row>
    <row r="45" spans="1:16" s="571" customFormat="1" x14ac:dyDescent="0.25">
      <c r="A45" s="11" t="s">
        <v>257</v>
      </c>
      <c r="B45"/>
      <c r="C45"/>
      <c r="D45"/>
      <c r="E45"/>
      <c r="F45"/>
      <c r="G45"/>
      <c r="H45" s="570"/>
      <c r="I45" s="570"/>
      <c r="J45" s="570"/>
      <c r="K45" s="570"/>
      <c r="L45" s="570"/>
      <c r="M45" s="570"/>
      <c r="N45" s="570"/>
      <c r="O45" s="570"/>
      <c r="P45" s="570"/>
    </row>
  </sheetData>
  <mergeCells count="21">
    <mergeCell ref="A30:A31"/>
    <mergeCell ref="B30:B31"/>
    <mergeCell ref="C30:C31"/>
    <mergeCell ref="D30:D31"/>
    <mergeCell ref="E30:E31"/>
    <mergeCell ref="A1:H1"/>
    <mergeCell ref="A3:G3"/>
    <mergeCell ref="A16:G16"/>
    <mergeCell ref="A29:G29"/>
    <mergeCell ref="A17:A18"/>
    <mergeCell ref="B17:B18"/>
    <mergeCell ref="C17:C18"/>
    <mergeCell ref="D17:D18"/>
    <mergeCell ref="E17:E18"/>
    <mergeCell ref="F17:G17"/>
    <mergeCell ref="A4:A5"/>
    <mergeCell ref="B4:B5"/>
    <mergeCell ref="C4:C5"/>
    <mergeCell ref="D4:D5"/>
    <mergeCell ref="E4:E5"/>
    <mergeCell ref="F4:G4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Normal="100" workbookViewId="0">
      <selection activeCell="I12" sqref="I12"/>
    </sheetView>
  </sheetViews>
  <sheetFormatPr defaultColWidth="9.140625" defaultRowHeight="15" x14ac:dyDescent="0.25"/>
  <cols>
    <col min="1" max="1" width="30.28515625" customWidth="1"/>
    <col min="2" max="7" width="7.28515625" customWidth="1"/>
    <col min="8" max="16384" width="9.140625" style="30"/>
  </cols>
  <sheetData>
    <row r="1" spans="1:15" ht="14.25" x14ac:dyDescent="0.2">
      <c r="A1" s="1128" t="s">
        <v>303</v>
      </c>
      <c r="B1" s="1128"/>
      <c r="C1" s="1128"/>
      <c r="D1" s="1128"/>
      <c r="E1" s="1128"/>
      <c r="F1" s="1128"/>
      <c r="G1" s="1128"/>
      <c r="H1" s="1128"/>
      <c r="I1" s="1128"/>
      <c r="J1" s="1128"/>
    </row>
    <row r="2" spans="1:15" x14ac:dyDescent="0.25">
      <c r="A2" s="3" t="s">
        <v>0</v>
      </c>
    </row>
    <row r="3" spans="1:15" ht="14.25" customHeight="1" thickBot="1" x14ac:dyDescent="0.25">
      <c r="A3" s="17"/>
      <c r="B3" s="17"/>
      <c r="C3" s="17"/>
      <c r="D3" s="17"/>
      <c r="E3" s="17"/>
      <c r="F3" s="17"/>
      <c r="G3" s="16" t="s">
        <v>17</v>
      </c>
    </row>
    <row r="4" spans="1:15" s="777" customFormat="1" ht="13.5" customHeight="1" x14ac:dyDescent="0.25">
      <c r="A4" s="1101" t="s">
        <v>334</v>
      </c>
      <c r="B4" s="1103">
        <v>2017</v>
      </c>
      <c r="C4" s="1105">
        <v>2018</v>
      </c>
      <c r="D4" s="1105">
        <v>2019</v>
      </c>
      <c r="E4" s="1105">
        <v>2020</v>
      </c>
      <c r="F4" s="1109" t="s">
        <v>15</v>
      </c>
      <c r="G4" s="1108"/>
    </row>
    <row r="5" spans="1:15" s="777" customFormat="1" ht="13.5" customHeight="1" thickBot="1" x14ac:dyDescent="0.3">
      <c r="A5" s="1102"/>
      <c r="B5" s="1104"/>
      <c r="C5" s="1106"/>
      <c r="D5" s="1106"/>
      <c r="E5" s="1106"/>
      <c r="F5" s="763" t="s">
        <v>5</v>
      </c>
      <c r="G5" s="762" t="s">
        <v>16</v>
      </c>
    </row>
    <row r="6" spans="1:15" s="777" customFormat="1" ht="13.5" customHeight="1" x14ac:dyDescent="0.25">
      <c r="A6" s="594" t="s">
        <v>23</v>
      </c>
      <c r="B6" s="672">
        <v>170.60084023900001</v>
      </c>
      <c r="C6" s="673">
        <v>184.01972348100003</v>
      </c>
      <c r="D6" s="673">
        <v>201.67164937800001</v>
      </c>
      <c r="E6" s="673">
        <v>236.347900313</v>
      </c>
      <c r="F6" s="764">
        <v>34.676250934999985</v>
      </c>
      <c r="G6" s="676">
        <v>17.194410340744092</v>
      </c>
      <c r="I6" s="778"/>
      <c r="J6" s="778"/>
      <c r="K6" s="778"/>
      <c r="L6" s="778"/>
      <c r="M6" s="779"/>
      <c r="N6" s="780"/>
      <c r="O6" s="781"/>
    </row>
    <row r="7" spans="1:15" s="777" customFormat="1" ht="13.5" customHeight="1" x14ac:dyDescent="0.25">
      <c r="A7" s="594" t="s">
        <v>24</v>
      </c>
      <c r="B7" s="672">
        <v>13.452065571999999</v>
      </c>
      <c r="C7" s="673">
        <v>14.50602211564</v>
      </c>
      <c r="D7" s="673">
        <v>16.183147001000002</v>
      </c>
      <c r="E7" s="673">
        <v>16.990280904999999</v>
      </c>
      <c r="F7" s="764">
        <v>0.80713390399999696</v>
      </c>
      <c r="G7" s="676">
        <v>4.9874965848738961</v>
      </c>
      <c r="N7" s="780"/>
      <c r="O7" s="781"/>
    </row>
    <row r="8" spans="1:15" s="777" customFormat="1" ht="13.5" customHeight="1" x14ac:dyDescent="0.25">
      <c r="A8" s="594" t="s">
        <v>25</v>
      </c>
      <c r="B8" s="672">
        <v>14.811553820379999</v>
      </c>
      <c r="C8" s="673">
        <v>16.216161995999997</v>
      </c>
      <c r="D8" s="673">
        <v>17.738010166999999</v>
      </c>
      <c r="E8" s="673">
        <v>19.233031927959995</v>
      </c>
      <c r="F8" s="764">
        <v>1.4950217609599967</v>
      </c>
      <c r="G8" s="676">
        <v>8.4283510206875079</v>
      </c>
      <c r="N8" s="780"/>
      <c r="O8" s="781"/>
    </row>
    <row r="9" spans="1:15" s="777" customFormat="1" ht="13.5" customHeight="1" x14ac:dyDescent="0.25">
      <c r="A9" s="594" t="s">
        <v>346</v>
      </c>
      <c r="B9" s="672">
        <v>15.099503021210001</v>
      </c>
      <c r="C9" s="673">
        <v>15.82868449127</v>
      </c>
      <c r="D9" s="673">
        <v>17.169884188779999</v>
      </c>
      <c r="E9" s="673">
        <v>21.418521679210002</v>
      </c>
      <c r="F9" s="764">
        <v>4.2486374904300028</v>
      </c>
      <c r="G9" s="676">
        <v>24.744706741856536</v>
      </c>
      <c r="N9" s="780"/>
      <c r="O9" s="781"/>
    </row>
    <row r="10" spans="1:15" s="777" customFormat="1" ht="13.5" customHeight="1" x14ac:dyDescent="0.25">
      <c r="A10" s="594" t="s">
        <v>60</v>
      </c>
      <c r="B10" s="672">
        <v>42.867124601430007</v>
      </c>
      <c r="C10" s="673">
        <v>44.218143848900006</v>
      </c>
      <c r="D10" s="673">
        <v>46.354419770819995</v>
      </c>
      <c r="E10" s="673">
        <v>47.482977987630001</v>
      </c>
      <c r="F10" s="764">
        <v>1.1285582168100063</v>
      </c>
      <c r="G10" s="676">
        <v>2.4346291516314622</v>
      </c>
      <c r="N10" s="780"/>
      <c r="O10" s="781"/>
    </row>
    <row r="11" spans="1:15" s="777" customFormat="1" ht="13.5" customHeight="1" x14ac:dyDescent="0.25">
      <c r="A11" s="594" t="s">
        <v>380</v>
      </c>
      <c r="B11" s="672">
        <v>8.3806399805500007</v>
      </c>
      <c r="C11" s="673">
        <v>8.8905680782499985</v>
      </c>
      <c r="D11" s="673">
        <v>9.2860254715299995</v>
      </c>
      <c r="E11" s="673">
        <v>16.09794754017021</v>
      </c>
      <c r="F11" s="764">
        <v>6.8119220686402109</v>
      </c>
      <c r="G11" s="676">
        <v>73.35670238601935</v>
      </c>
      <c r="N11" s="780"/>
      <c r="O11" s="781"/>
    </row>
    <row r="12" spans="1:15" s="777" customFormat="1" ht="13.5" customHeight="1" x14ac:dyDescent="0.25">
      <c r="A12" s="594" t="s">
        <v>22</v>
      </c>
      <c r="B12" s="751">
        <v>6.3706290000000001</v>
      </c>
      <c r="C12" s="673">
        <v>6.7631049999999995</v>
      </c>
      <c r="D12" s="673">
        <v>7.3744740000000002</v>
      </c>
      <c r="E12" s="673">
        <v>7.782063</v>
      </c>
      <c r="F12" s="764">
        <v>0.40758899999999976</v>
      </c>
      <c r="G12" s="676">
        <v>5.5270247071181</v>
      </c>
      <c r="N12" s="780"/>
      <c r="O12" s="781"/>
    </row>
    <row r="13" spans="1:15" s="777" customFormat="1" ht="13.5" customHeight="1" x14ac:dyDescent="0.25">
      <c r="A13" s="594" t="s">
        <v>59</v>
      </c>
      <c r="B13" s="751">
        <v>1.1641095831500001</v>
      </c>
      <c r="C13" s="673">
        <v>1.3665152140200001</v>
      </c>
      <c r="D13" s="673">
        <v>1.6270362602299999</v>
      </c>
      <c r="E13" s="673">
        <v>4.0454414758100006</v>
      </c>
      <c r="F13" s="764">
        <v>2.4184052155800009</v>
      </c>
      <c r="G13" s="676">
        <v>148.63867970822801</v>
      </c>
      <c r="N13" s="780"/>
      <c r="O13" s="781"/>
    </row>
    <row r="14" spans="1:15" s="777" customFormat="1" ht="13.5" customHeight="1" thickBot="1" x14ac:dyDescent="0.3">
      <c r="A14" s="782" t="s">
        <v>14</v>
      </c>
      <c r="B14" s="754">
        <v>272.74646581772004</v>
      </c>
      <c r="C14" s="755">
        <v>291.80892422507992</v>
      </c>
      <c r="D14" s="755">
        <v>317.40464623736011</v>
      </c>
      <c r="E14" s="755">
        <v>369.3981648287803</v>
      </c>
      <c r="F14" s="775">
        <v>51.993518591420184</v>
      </c>
      <c r="G14" s="682">
        <v>16.380830970110829</v>
      </c>
      <c r="N14" s="780"/>
      <c r="O14" s="781"/>
    </row>
    <row r="15" spans="1:15" ht="12.75" customHeight="1" x14ac:dyDescent="0.2">
      <c r="A15" s="17"/>
      <c r="B15" s="17"/>
      <c r="C15" s="17"/>
      <c r="D15" s="17"/>
      <c r="E15" s="17"/>
      <c r="F15" s="17"/>
      <c r="G15" s="17"/>
    </row>
    <row r="16" spans="1:15" ht="12.75" customHeight="1" thickBot="1" x14ac:dyDescent="0.25">
      <c r="A16" s="17"/>
      <c r="B16" s="17"/>
      <c r="C16" s="17"/>
      <c r="D16" s="17"/>
      <c r="E16" s="17"/>
      <c r="F16" s="17"/>
      <c r="G16" s="16" t="s">
        <v>255</v>
      </c>
    </row>
    <row r="17" spans="1:15" s="777" customFormat="1" ht="13.5" customHeight="1" x14ac:dyDescent="0.25">
      <c r="A17" s="1101" t="s">
        <v>334</v>
      </c>
      <c r="B17" s="1103">
        <v>2017</v>
      </c>
      <c r="C17" s="1105">
        <v>2018</v>
      </c>
      <c r="D17" s="1105">
        <v>2019</v>
      </c>
      <c r="E17" s="1105">
        <v>2020</v>
      </c>
      <c r="F17" s="1109" t="s">
        <v>15</v>
      </c>
      <c r="G17" s="1108"/>
      <c r="H17" s="783"/>
      <c r="I17" s="783"/>
    </row>
    <row r="18" spans="1:15" s="777" customFormat="1" ht="13.5" customHeight="1" thickBot="1" x14ac:dyDescent="0.3">
      <c r="A18" s="1102"/>
      <c r="B18" s="1104"/>
      <c r="C18" s="1106"/>
      <c r="D18" s="1106"/>
      <c r="E18" s="1106"/>
      <c r="F18" s="759" t="s">
        <v>123</v>
      </c>
      <c r="G18" s="760" t="s">
        <v>16</v>
      </c>
      <c r="H18" s="784"/>
      <c r="I18" s="784"/>
    </row>
    <row r="19" spans="1:15" s="777" customFormat="1" ht="13.5" customHeight="1" x14ac:dyDescent="0.25">
      <c r="A19" s="594" t="s">
        <v>23</v>
      </c>
      <c r="B19" s="688">
        <v>16079.166435895007</v>
      </c>
      <c r="C19" s="689">
        <v>17279.171766699848</v>
      </c>
      <c r="D19" s="689">
        <v>18858.500069805898</v>
      </c>
      <c r="E19" s="689">
        <v>22084.921066193026</v>
      </c>
      <c r="F19" s="757">
        <v>3226.420996387129</v>
      </c>
      <c r="G19" s="676">
        <v>17.108576951742371</v>
      </c>
      <c r="I19" s="778"/>
      <c r="J19" s="778"/>
      <c r="K19" s="778"/>
      <c r="L19" s="778"/>
      <c r="M19" s="779"/>
      <c r="N19" s="780"/>
      <c r="O19" s="781"/>
    </row>
    <row r="20" spans="1:15" s="777" customFormat="1" ht="13.5" customHeight="1" x14ac:dyDescent="0.25">
      <c r="A20" s="594" t="s">
        <v>24</v>
      </c>
      <c r="B20" s="688">
        <v>1267.8601168419957</v>
      </c>
      <c r="C20" s="689">
        <v>1362.0933835039154</v>
      </c>
      <c r="D20" s="689">
        <v>1513.3008520994931</v>
      </c>
      <c r="E20" s="689">
        <v>1587.6130576258504</v>
      </c>
      <c r="F20" s="757">
        <v>74.312205526357275</v>
      </c>
      <c r="G20" s="676">
        <v>4.9106035606376386</v>
      </c>
      <c r="N20" s="780"/>
      <c r="O20" s="781"/>
    </row>
    <row r="21" spans="1:15" s="777" customFormat="1" ht="13.5" customHeight="1" x14ac:dyDescent="0.25">
      <c r="A21" s="594" t="s">
        <v>25</v>
      </c>
      <c r="B21" s="688">
        <v>1395.9921810377043</v>
      </c>
      <c r="C21" s="689">
        <v>1522.67291366974</v>
      </c>
      <c r="D21" s="689">
        <v>1658.6975264212747</v>
      </c>
      <c r="E21" s="689">
        <v>1797.1811529954321</v>
      </c>
      <c r="F21" s="757">
        <v>138.48362657415737</v>
      </c>
      <c r="G21" s="676">
        <v>8.3489379087061657</v>
      </c>
      <c r="N21" s="780"/>
      <c r="O21" s="781"/>
    </row>
    <row r="22" spans="1:15" s="777" customFormat="1" ht="13.5" customHeight="1" x14ac:dyDescent="0.25">
      <c r="A22" s="594" t="s">
        <v>346</v>
      </c>
      <c r="B22" s="688">
        <v>1423.1314560772778</v>
      </c>
      <c r="C22" s="689">
        <v>1486.2893661167345</v>
      </c>
      <c r="D22" s="689">
        <v>1605.5715474700203</v>
      </c>
      <c r="E22" s="689">
        <v>2001.3986162494325</v>
      </c>
      <c r="F22" s="757">
        <v>395.82706877941223</v>
      </c>
      <c r="G22" s="676">
        <v>24.653343502700764</v>
      </c>
      <c r="N22" s="780"/>
      <c r="O22" s="781"/>
    </row>
    <row r="23" spans="1:15" s="777" customFormat="1" ht="13.5" customHeight="1" x14ac:dyDescent="0.25">
      <c r="A23" s="594" t="s">
        <v>60</v>
      </c>
      <c r="B23" s="688">
        <v>4040.2358518810702</v>
      </c>
      <c r="C23" s="689">
        <v>4152.0163617063236</v>
      </c>
      <c r="D23" s="689">
        <v>4334.6441167113435</v>
      </c>
      <c r="E23" s="689">
        <v>4436.9246329492762</v>
      </c>
      <c r="F23" s="757">
        <v>102.28051623793272</v>
      </c>
      <c r="G23" s="676">
        <v>2.3596058519224528</v>
      </c>
      <c r="N23" s="780"/>
      <c r="O23" s="781"/>
    </row>
    <row r="24" spans="1:15" s="777" customFormat="1" ht="13.5" customHeight="1" x14ac:dyDescent="0.25">
      <c r="A24" s="594" t="s">
        <v>380</v>
      </c>
      <c r="B24" s="688">
        <v>789.87714771978096</v>
      </c>
      <c r="C24" s="689">
        <v>834.81080191646777</v>
      </c>
      <c r="D24" s="689">
        <v>868.34472045613882</v>
      </c>
      <c r="E24" s="689">
        <v>1504.2312636649231</v>
      </c>
      <c r="F24" s="757">
        <v>635.88654320878425</v>
      </c>
      <c r="G24" s="676">
        <v>73.229735637104469</v>
      </c>
      <c r="N24" s="780"/>
      <c r="O24" s="781"/>
    </row>
    <row r="25" spans="1:15" s="777" customFormat="1" ht="13.5" customHeight="1" x14ac:dyDescent="0.25">
      <c r="A25" s="594" t="s">
        <v>22</v>
      </c>
      <c r="B25" s="688">
        <v>600.43317400333933</v>
      </c>
      <c r="C25" s="689">
        <v>635.04525906589799</v>
      </c>
      <c r="D25" s="689">
        <v>689.5937970096893</v>
      </c>
      <c r="E25" s="689">
        <v>727.17484208463702</v>
      </c>
      <c r="F25" s="757">
        <v>37.581045074947724</v>
      </c>
      <c r="G25" s="676">
        <v>5.4497365315511415</v>
      </c>
      <c r="N25" s="780"/>
      <c r="O25" s="781"/>
    </row>
    <row r="26" spans="1:15" s="777" customFormat="1" ht="13.5" customHeight="1" x14ac:dyDescent="0.25">
      <c r="A26" s="594" t="s">
        <v>59</v>
      </c>
      <c r="B26" s="688">
        <v>109.71758234523762</v>
      </c>
      <c r="C26" s="689">
        <v>128.31369734830702</v>
      </c>
      <c r="D26" s="689">
        <v>152.1456462609334</v>
      </c>
      <c r="E26" s="689">
        <v>378.01586370282246</v>
      </c>
      <c r="F26" s="757">
        <v>225.87021744188905</v>
      </c>
      <c r="G26" s="676">
        <v>148.45657630880629</v>
      </c>
      <c r="N26" s="780"/>
      <c r="O26" s="781"/>
    </row>
    <row r="27" spans="1:15" s="777" customFormat="1" ht="13.5" customHeight="1" thickBot="1" x14ac:dyDescent="0.3">
      <c r="A27" s="677" t="s">
        <v>14</v>
      </c>
      <c r="B27" s="693">
        <v>25706.413945801418</v>
      </c>
      <c r="C27" s="694">
        <v>27400.413550027228</v>
      </c>
      <c r="D27" s="694">
        <v>29680.798276234807</v>
      </c>
      <c r="E27" s="694">
        <v>34517.460495465406</v>
      </c>
      <c r="F27" s="758">
        <v>4836.6622192305986</v>
      </c>
      <c r="G27" s="682">
        <v>16.29559344804845</v>
      </c>
      <c r="N27" s="780"/>
      <c r="O27" s="781"/>
    </row>
    <row r="28" spans="1:15" ht="12.75" customHeight="1" x14ac:dyDescent="0.2">
      <c r="A28" s="30"/>
      <c r="B28" s="30"/>
      <c r="C28" s="30"/>
      <c r="D28" s="30"/>
      <c r="E28" s="30"/>
      <c r="F28" s="30"/>
      <c r="G28" s="30"/>
    </row>
    <row r="29" spans="1:15" ht="12.75" customHeight="1" thickBot="1" x14ac:dyDescent="0.25">
      <c r="A29" s="17"/>
      <c r="B29" s="17"/>
      <c r="C29" s="17"/>
      <c r="D29" s="17"/>
      <c r="E29" s="17"/>
      <c r="F29" s="17"/>
      <c r="G29" s="35" t="s">
        <v>262</v>
      </c>
    </row>
    <row r="30" spans="1:15" s="777" customFormat="1" ht="13.5" customHeight="1" x14ac:dyDescent="0.25">
      <c r="A30" s="1101" t="s">
        <v>334</v>
      </c>
      <c r="B30" s="1103">
        <v>2017</v>
      </c>
      <c r="C30" s="1105">
        <v>2018</v>
      </c>
      <c r="D30" s="1105">
        <v>2019</v>
      </c>
      <c r="E30" s="1099">
        <v>2020</v>
      </c>
      <c r="F30" s="785"/>
      <c r="G30" s="785"/>
    </row>
    <row r="31" spans="1:15" s="777" customFormat="1" ht="13.5" customHeight="1" thickBot="1" x14ac:dyDescent="0.3">
      <c r="A31" s="1102"/>
      <c r="B31" s="1104"/>
      <c r="C31" s="1106"/>
      <c r="D31" s="1106"/>
      <c r="E31" s="1100"/>
      <c r="F31" s="785"/>
      <c r="G31" s="785"/>
    </row>
    <row r="32" spans="1:15" s="777" customFormat="1" ht="13.5" customHeight="1" x14ac:dyDescent="0.25">
      <c r="A32" s="594" t="s">
        <v>23</v>
      </c>
      <c r="B32" s="751">
        <v>62.549239539189749</v>
      </c>
      <c r="C32" s="752">
        <v>63.061718886657744</v>
      </c>
      <c r="D32" s="752">
        <v>63.537711803748088</v>
      </c>
      <c r="E32" s="753">
        <v>63.981882644855467</v>
      </c>
      <c r="F32" s="785"/>
      <c r="G32" s="785"/>
      <c r="I32" s="778"/>
      <c r="J32" s="778"/>
      <c r="K32" s="778"/>
      <c r="L32" s="778"/>
    </row>
    <row r="33" spans="1:7" s="777" customFormat="1" ht="13.5" customHeight="1" x14ac:dyDescent="0.25">
      <c r="A33" s="594" t="s">
        <v>24</v>
      </c>
      <c r="B33" s="751">
        <v>4.9320769498037</v>
      </c>
      <c r="C33" s="752">
        <v>4.9710687067442541</v>
      </c>
      <c r="D33" s="752">
        <v>5.0985854154441057</v>
      </c>
      <c r="E33" s="753">
        <v>4.5994491913285929</v>
      </c>
      <c r="F33" s="785"/>
      <c r="G33" s="785"/>
    </row>
    <row r="34" spans="1:7" s="777" customFormat="1" ht="13.5" customHeight="1" x14ac:dyDescent="0.25">
      <c r="A34" s="594" t="s">
        <v>25</v>
      </c>
      <c r="B34" s="751">
        <v>5.4305208963839515</v>
      </c>
      <c r="C34" s="752">
        <v>5.557116540922526</v>
      </c>
      <c r="D34" s="752">
        <v>5.5884532180840347</v>
      </c>
      <c r="E34" s="753">
        <v>5.2065856734493243</v>
      </c>
      <c r="F34" s="785"/>
      <c r="G34" s="785"/>
    </row>
    <row r="35" spans="1:7" s="777" customFormat="1" ht="13.5" customHeight="1" x14ac:dyDescent="0.25">
      <c r="A35" s="594" t="s">
        <v>346</v>
      </c>
      <c r="B35" s="751">
        <v>5.5360948402906871</v>
      </c>
      <c r="C35" s="752">
        <v>5.4243318751488623</v>
      </c>
      <c r="D35" s="752">
        <v>5.4094621462913599</v>
      </c>
      <c r="E35" s="753">
        <v>5.7982209221688201</v>
      </c>
      <c r="F35" s="785"/>
      <c r="G35" s="785"/>
    </row>
    <row r="36" spans="1:7" s="777" customFormat="1" ht="13.5" customHeight="1" x14ac:dyDescent="0.25">
      <c r="A36" s="594" t="s">
        <v>60</v>
      </c>
      <c r="B36" s="751">
        <v>15.716839619868312</v>
      </c>
      <c r="C36" s="752">
        <v>15.153115678804047</v>
      </c>
      <c r="D36" s="752">
        <v>14.604203284458364</v>
      </c>
      <c r="E36" s="753">
        <v>12.854145609965018</v>
      </c>
      <c r="F36" s="785"/>
      <c r="G36" s="785"/>
    </row>
    <row r="37" spans="1:7" s="777" customFormat="1" ht="13.5" customHeight="1" x14ac:dyDescent="0.25">
      <c r="A37" s="594" t="s">
        <v>380</v>
      </c>
      <c r="B37" s="751">
        <v>3.0726850870180988</v>
      </c>
      <c r="C37" s="752">
        <v>3.0467087673413542</v>
      </c>
      <c r="D37" s="752">
        <v>2.9256110714226171</v>
      </c>
      <c r="E37" s="753">
        <v>4.3578850879326287</v>
      </c>
      <c r="F37" s="785"/>
      <c r="G37" s="785"/>
    </row>
    <row r="38" spans="1:7" s="777" customFormat="1" ht="13.5" customHeight="1" x14ac:dyDescent="0.25">
      <c r="A38" s="594" t="s">
        <v>22</v>
      </c>
      <c r="B38" s="751">
        <v>2.3357329235780355</v>
      </c>
      <c r="C38" s="752">
        <v>2.3176484468252374</v>
      </c>
      <c r="D38" s="752">
        <v>2.3233667457045524</v>
      </c>
      <c r="E38" s="753">
        <v>2.1066869684117306</v>
      </c>
      <c r="F38" s="785"/>
      <c r="G38" s="785"/>
    </row>
    <row r="39" spans="1:7" s="777" customFormat="1" ht="13.5" customHeight="1" x14ac:dyDescent="0.25">
      <c r="A39" s="594" t="s">
        <v>59</v>
      </c>
      <c r="B39" s="751">
        <v>0.42681014386745142</v>
      </c>
      <c r="C39" s="752">
        <v>0.46829109755600584</v>
      </c>
      <c r="D39" s="752">
        <v>0.51260631484684605</v>
      </c>
      <c r="E39" s="753">
        <v>1.0951439018883873</v>
      </c>
      <c r="F39" s="785"/>
      <c r="G39" s="785"/>
    </row>
    <row r="40" spans="1:7" s="777" customFormat="1" ht="13.5" customHeight="1" thickBot="1" x14ac:dyDescent="0.3">
      <c r="A40" s="677" t="s">
        <v>14</v>
      </c>
      <c r="B40" s="754">
        <v>100</v>
      </c>
      <c r="C40" s="755">
        <v>100</v>
      </c>
      <c r="D40" s="755">
        <v>100</v>
      </c>
      <c r="E40" s="756">
        <v>100</v>
      </c>
      <c r="F40" s="786"/>
      <c r="G40" s="785"/>
    </row>
    <row r="41" spans="1:7" ht="12.75" customHeight="1" x14ac:dyDescent="0.2">
      <c r="A41" s="17"/>
      <c r="B41" s="17"/>
      <c r="C41" s="17"/>
      <c r="D41" s="17"/>
      <c r="E41" s="17"/>
      <c r="F41" s="113"/>
      <c r="G41" s="113"/>
    </row>
    <row r="42" spans="1:7" ht="12.75" customHeight="1" x14ac:dyDescent="0.2">
      <c r="A42" s="23" t="s">
        <v>404</v>
      </c>
      <c r="B42" s="18"/>
      <c r="C42" s="18"/>
      <c r="D42" s="18"/>
      <c r="E42" s="18"/>
      <c r="F42" s="18"/>
      <c r="G42" s="18"/>
    </row>
    <row r="43" spans="1:7" ht="12.75" customHeight="1" x14ac:dyDescent="0.25">
      <c r="A43" s="23"/>
    </row>
    <row r="44" spans="1:7" ht="12.75" customHeight="1" x14ac:dyDescent="0.25">
      <c r="A44" s="11" t="s">
        <v>257</v>
      </c>
    </row>
    <row r="47" spans="1:7" ht="14.25" customHeight="1" x14ac:dyDescent="0.25"/>
    <row r="48" spans="1:7" ht="22.5" customHeight="1" x14ac:dyDescent="0.25"/>
    <row r="49" ht="23.25" customHeight="1" x14ac:dyDescent="0.25"/>
    <row r="50" ht="15.75" customHeight="1" x14ac:dyDescent="0.25"/>
    <row r="51" ht="15.75" customHeight="1" x14ac:dyDescent="0.25"/>
    <row r="52" ht="22.5" customHeight="1" x14ac:dyDescent="0.25"/>
  </sheetData>
  <mergeCells count="18">
    <mergeCell ref="A1:J1"/>
    <mergeCell ref="B17:B18"/>
    <mergeCell ref="C17:C18"/>
    <mergeCell ref="D17:D18"/>
    <mergeCell ref="E17:E18"/>
    <mergeCell ref="F17:G17"/>
    <mergeCell ref="B4:B5"/>
    <mergeCell ref="C4:C5"/>
    <mergeCell ref="A17:A18"/>
    <mergeCell ref="D4:D5"/>
    <mergeCell ref="E4:E5"/>
    <mergeCell ref="F4:G4"/>
    <mergeCell ref="A4:A5"/>
    <mergeCell ref="A30:A31"/>
    <mergeCell ref="B30:B31"/>
    <mergeCell ref="C30:C31"/>
    <mergeCell ref="D30:D31"/>
    <mergeCell ref="E30:E31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110" zoomScaleNormal="110" workbookViewId="0">
      <selection activeCell="M19" sqref="M19"/>
    </sheetView>
  </sheetViews>
  <sheetFormatPr defaultColWidth="9.140625" defaultRowHeight="15" x14ac:dyDescent="0.25"/>
  <cols>
    <col min="1" max="1" width="10.7109375" style="30" customWidth="1"/>
    <col min="2" max="2" width="7.85546875" style="30" customWidth="1"/>
    <col min="3" max="3" width="10.42578125" style="30" customWidth="1"/>
    <col min="4" max="6" width="11.42578125" style="30" customWidth="1"/>
    <col min="7" max="7" width="12.140625" style="30" customWidth="1"/>
    <col min="8" max="8" width="11.42578125" style="30" customWidth="1"/>
    <col min="9" max="13" width="9.140625" style="30"/>
    <col min="14" max="16" width="8.85546875" style="32" customWidth="1"/>
    <col min="17" max="16384" width="9.140625" style="30"/>
  </cols>
  <sheetData>
    <row r="1" spans="1:21" x14ac:dyDescent="0.25">
      <c r="A1" s="1128" t="s">
        <v>314</v>
      </c>
      <c r="B1" s="1128"/>
      <c r="C1" s="1128"/>
      <c r="D1" s="1128"/>
      <c r="E1" s="1128"/>
      <c r="F1" s="1128"/>
      <c r="G1" s="1128"/>
      <c r="H1" s="1128"/>
    </row>
    <row r="2" spans="1:21" x14ac:dyDescent="0.25">
      <c r="A2" s="3" t="s">
        <v>0</v>
      </c>
      <c r="B2" s="3"/>
    </row>
    <row r="3" spans="1:21" ht="14.25" customHeight="1" thickBot="1" x14ac:dyDescent="0.3">
      <c r="H3" s="35" t="s">
        <v>37</v>
      </c>
      <c r="J3" s="32"/>
      <c r="K3" s="32"/>
      <c r="L3" s="32"/>
      <c r="M3" s="32"/>
    </row>
    <row r="4" spans="1:21" ht="15" customHeight="1" x14ac:dyDescent="0.25">
      <c r="A4" s="1147" t="s">
        <v>1</v>
      </c>
      <c r="B4" s="1148"/>
      <c r="C4" s="1135" t="s">
        <v>14</v>
      </c>
      <c r="D4" s="1138" t="s">
        <v>114</v>
      </c>
      <c r="E4" s="1139"/>
      <c r="F4" s="1139"/>
      <c r="G4" s="1139"/>
      <c r="H4" s="1139"/>
      <c r="J4" s="32"/>
      <c r="K4" s="32"/>
      <c r="L4" s="32"/>
      <c r="M4" s="32"/>
    </row>
    <row r="5" spans="1:21" ht="15" customHeight="1" x14ac:dyDescent="0.25">
      <c r="A5" s="1149"/>
      <c r="B5" s="1150"/>
      <c r="C5" s="1136"/>
      <c r="D5" s="1140" t="s">
        <v>115</v>
      </c>
      <c r="E5" s="1141"/>
      <c r="F5" s="1142"/>
      <c r="G5" s="1143" t="s">
        <v>441</v>
      </c>
      <c r="H5" s="1145" t="s">
        <v>442</v>
      </c>
      <c r="J5" s="32"/>
      <c r="K5" s="32"/>
      <c r="L5" s="32"/>
      <c r="M5" s="32"/>
    </row>
    <row r="6" spans="1:21" ht="15" customHeight="1" thickBot="1" x14ac:dyDescent="0.3">
      <c r="A6" s="1151"/>
      <c r="B6" s="1152"/>
      <c r="C6" s="1137"/>
      <c r="D6" s="36" t="s">
        <v>14</v>
      </c>
      <c r="E6" s="349" t="s">
        <v>116</v>
      </c>
      <c r="F6" s="350" t="s">
        <v>117</v>
      </c>
      <c r="G6" s="1144"/>
      <c r="H6" s="1146"/>
      <c r="J6" s="32"/>
      <c r="K6" s="32"/>
      <c r="L6" s="32"/>
      <c r="M6" s="32"/>
    </row>
    <row r="7" spans="1:21" ht="15" customHeight="1" x14ac:dyDescent="0.25">
      <c r="A7" s="1157">
        <v>2017</v>
      </c>
      <c r="B7" s="1158"/>
      <c r="C7" s="42">
        <v>108834.34440038001</v>
      </c>
      <c r="D7" s="42">
        <v>89527.478619000001</v>
      </c>
      <c r="E7" s="351">
        <v>41158.869693000001</v>
      </c>
      <c r="F7" s="352">
        <v>48368.608925999994</v>
      </c>
      <c r="G7" s="42">
        <v>6352.8612159999993</v>
      </c>
      <c r="H7" s="47">
        <v>12954.004565380001</v>
      </c>
      <c r="J7" s="501"/>
      <c r="K7" s="501"/>
      <c r="L7" s="32"/>
      <c r="M7" s="32"/>
    </row>
    <row r="8" spans="1:21" ht="15" customHeight="1" x14ac:dyDescent="0.25">
      <c r="A8" s="1130">
        <v>2018</v>
      </c>
      <c r="B8" s="1131"/>
      <c r="C8" s="42">
        <v>118751.00623664001</v>
      </c>
      <c r="D8" s="42">
        <v>97766.752955000004</v>
      </c>
      <c r="E8" s="351">
        <v>44121.092239999998</v>
      </c>
      <c r="F8" s="352">
        <v>53645.660714999998</v>
      </c>
      <c r="G8" s="42">
        <v>6816.2156526399995</v>
      </c>
      <c r="H8" s="47">
        <v>14168.037628999997</v>
      </c>
      <c r="J8" s="501"/>
      <c r="K8" s="501"/>
      <c r="L8" s="32"/>
      <c r="M8" s="32"/>
    </row>
    <row r="9" spans="1:21" ht="15" customHeight="1" x14ac:dyDescent="0.25">
      <c r="A9" s="1130">
        <v>2019</v>
      </c>
      <c r="B9" s="1131"/>
      <c r="C9" s="42">
        <v>129092.76322300002</v>
      </c>
      <c r="D9" s="42">
        <v>106246.819468</v>
      </c>
      <c r="E9" s="351">
        <v>48384.927471000003</v>
      </c>
      <c r="F9" s="352">
        <v>57861.891997000006</v>
      </c>
      <c r="G9" s="42">
        <v>7403.5583940000006</v>
      </c>
      <c r="H9" s="47">
        <v>15442.385361000001</v>
      </c>
      <c r="I9" s="32"/>
      <c r="J9" s="501"/>
      <c r="K9" s="501"/>
      <c r="N9" s="30"/>
      <c r="O9" s="30"/>
      <c r="P9" s="30"/>
    </row>
    <row r="10" spans="1:21" ht="15" customHeight="1" thickBot="1" x14ac:dyDescent="0.3">
      <c r="A10" s="1132">
        <v>2020</v>
      </c>
      <c r="B10" s="1133"/>
      <c r="C10" s="42">
        <v>149479.57911296</v>
      </c>
      <c r="D10" s="45">
        <v>126502.544138</v>
      </c>
      <c r="E10" s="353">
        <v>57677.487952999996</v>
      </c>
      <c r="F10" s="354">
        <v>68825.056184999994</v>
      </c>
      <c r="G10" s="45">
        <v>7064.2057940000004</v>
      </c>
      <c r="H10" s="48">
        <v>15912.82918096</v>
      </c>
      <c r="I10" s="32"/>
      <c r="J10" s="501"/>
      <c r="K10" s="501"/>
      <c r="N10" s="30"/>
      <c r="O10" s="30"/>
      <c r="P10" s="30"/>
    </row>
    <row r="11" spans="1:21" ht="17.25" customHeight="1" x14ac:dyDescent="0.25">
      <c r="A11" s="1155" t="s">
        <v>121</v>
      </c>
      <c r="B11" s="1015" t="s">
        <v>38</v>
      </c>
      <c r="C11" s="994">
        <v>20386.81588995998</v>
      </c>
      <c r="D11" s="994">
        <v>20255.724669999996</v>
      </c>
      <c r="E11" s="995">
        <v>9292.5604819999935</v>
      </c>
      <c r="F11" s="996">
        <v>10963.164187999988</v>
      </c>
      <c r="G11" s="997">
        <v>-339.35260000000017</v>
      </c>
      <c r="H11" s="998">
        <v>470.44381995999902</v>
      </c>
      <c r="I11" s="32"/>
      <c r="J11" s="51"/>
      <c r="K11" s="51"/>
      <c r="L11" s="51"/>
      <c r="M11" s="51"/>
      <c r="N11" s="51"/>
      <c r="O11" s="51"/>
      <c r="P11" s="51"/>
      <c r="Q11" s="51"/>
    </row>
    <row r="12" spans="1:21" ht="17.25" customHeight="1" x14ac:dyDescent="0.2">
      <c r="A12" s="1156"/>
      <c r="B12" s="301" t="s">
        <v>6</v>
      </c>
      <c r="C12" s="1005">
        <v>15.792377032586224</v>
      </c>
      <c r="D12" s="1005">
        <v>19.064782147291215</v>
      </c>
      <c r="E12" s="1006">
        <v>19.205486021591291</v>
      </c>
      <c r="F12" s="1007">
        <v>18.947123589682136</v>
      </c>
      <c r="G12" s="1008">
        <v>-4.5836418373497061</v>
      </c>
      <c r="H12" s="1009">
        <v>3.0464452800673669</v>
      </c>
      <c r="I12" s="51"/>
      <c r="N12" s="30"/>
      <c r="O12" s="30"/>
      <c r="P12" s="30"/>
    </row>
    <row r="13" spans="1:21" ht="17.25" customHeight="1" x14ac:dyDescent="0.25">
      <c r="A13" s="1153" t="s">
        <v>289</v>
      </c>
      <c r="B13" s="1016" t="s">
        <v>38</v>
      </c>
      <c r="C13" s="1000">
        <v>40645.234712579986</v>
      </c>
      <c r="D13" s="1000">
        <v>36975.065518999996</v>
      </c>
      <c r="E13" s="1001">
        <v>16518.618259999996</v>
      </c>
      <c r="F13" s="1002">
        <v>20456.447259</v>
      </c>
      <c r="G13" s="1003">
        <v>711.34457800000109</v>
      </c>
      <c r="H13" s="1004">
        <v>2958.8246155799989</v>
      </c>
      <c r="I13" s="113"/>
      <c r="J13" s="501"/>
      <c r="K13" s="501"/>
      <c r="L13" s="501"/>
      <c r="M13" s="501"/>
      <c r="N13" s="501"/>
      <c r="O13" s="501"/>
      <c r="P13" s="501"/>
      <c r="Q13" s="501"/>
      <c r="R13" s="41"/>
      <c r="S13" s="41"/>
      <c r="T13" s="41"/>
      <c r="U13" s="41"/>
    </row>
    <row r="14" spans="1:21" ht="17.25" customHeight="1" thickBot="1" x14ac:dyDescent="0.25">
      <c r="A14" s="1154"/>
      <c r="B14" s="177" t="s">
        <v>6</v>
      </c>
      <c r="C14" s="1010">
        <v>37.345963662953864</v>
      </c>
      <c r="D14" s="1010">
        <v>41.300242215414016</v>
      </c>
      <c r="E14" s="1011">
        <v>40.133799550888448</v>
      </c>
      <c r="F14" s="1012">
        <v>42.292817000994766</v>
      </c>
      <c r="G14" s="1013">
        <v>11.197231512132589</v>
      </c>
      <c r="H14" s="1014">
        <v>22.841003341063761</v>
      </c>
      <c r="I14" s="113"/>
      <c r="J14" s="497"/>
      <c r="K14" s="497"/>
      <c r="L14" s="497"/>
      <c r="M14" s="497"/>
      <c r="N14" s="497"/>
      <c r="O14" s="497"/>
      <c r="P14" s="497"/>
      <c r="Q14" s="497"/>
      <c r="R14" s="51"/>
      <c r="S14" s="51"/>
      <c r="T14" s="51"/>
      <c r="U14" s="51"/>
    </row>
    <row r="15" spans="1:21" ht="14.25" x14ac:dyDescent="0.2">
      <c r="A15" s="31"/>
      <c r="B15" s="31"/>
      <c r="I15" s="113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</row>
    <row r="16" spans="1:21" ht="15.75" thickBot="1" x14ac:dyDescent="0.3">
      <c r="H16" s="35" t="s">
        <v>255</v>
      </c>
    </row>
    <row r="17" spans="1:21" ht="15" customHeight="1" x14ac:dyDescent="0.25">
      <c r="A17" s="1147" t="s">
        <v>1</v>
      </c>
      <c r="B17" s="1148"/>
      <c r="C17" s="1135" t="s">
        <v>14</v>
      </c>
      <c r="D17" s="1138" t="s">
        <v>114</v>
      </c>
      <c r="E17" s="1139"/>
      <c r="F17" s="1139"/>
      <c r="G17" s="1139"/>
      <c r="H17" s="1139"/>
    </row>
    <row r="18" spans="1:21" ht="15" customHeight="1" x14ac:dyDescent="0.25">
      <c r="A18" s="1149"/>
      <c r="B18" s="1150"/>
      <c r="C18" s="1136"/>
      <c r="D18" s="1140" t="s">
        <v>115</v>
      </c>
      <c r="E18" s="1141"/>
      <c r="F18" s="1142"/>
      <c r="G18" s="1143" t="s">
        <v>441</v>
      </c>
      <c r="H18" s="1145" t="s">
        <v>442</v>
      </c>
    </row>
    <row r="19" spans="1:21" ht="15" customHeight="1" thickBot="1" x14ac:dyDescent="0.3">
      <c r="A19" s="1151"/>
      <c r="B19" s="1152"/>
      <c r="C19" s="1137"/>
      <c r="D19" s="36" t="s">
        <v>14</v>
      </c>
      <c r="E19" s="349" t="s">
        <v>116</v>
      </c>
      <c r="F19" s="350" t="s">
        <v>117</v>
      </c>
      <c r="G19" s="1144"/>
      <c r="H19" s="1146"/>
    </row>
    <row r="20" spans="1:21" x14ac:dyDescent="0.25">
      <c r="A20" s="1130">
        <v>2017</v>
      </c>
      <c r="B20" s="1131"/>
      <c r="C20" s="42">
        <v>10257.660719042457</v>
      </c>
      <c r="D20" s="42">
        <v>8437.9844043221274</v>
      </c>
      <c r="E20" s="351">
        <v>3879.2324538374214</v>
      </c>
      <c r="F20" s="352">
        <v>4558.7519504847041</v>
      </c>
      <c r="G20" s="42">
        <v>598.75855648250638</v>
      </c>
      <c r="H20" s="47">
        <v>1220.9177582378227</v>
      </c>
      <c r="J20" s="501"/>
      <c r="K20" s="501"/>
      <c r="N20" s="30"/>
      <c r="O20" s="30"/>
    </row>
    <row r="21" spans="1:21" x14ac:dyDescent="0.25">
      <c r="A21" s="1130">
        <v>2018</v>
      </c>
      <c r="B21" s="1131"/>
      <c r="C21" s="42">
        <v>11150.538623884018</v>
      </c>
      <c r="D21" s="42">
        <v>9180.1492004544689</v>
      </c>
      <c r="E21" s="351">
        <v>4142.9033634434445</v>
      </c>
      <c r="F21" s="352">
        <v>5037.2458370110235</v>
      </c>
      <c r="G21" s="42">
        <v>640.03226845950155</v>
      </c>
      <c r="H21" s="47">
        <v>1330.3571549700459</v>
      </c>
      <c r="J21" s="501"/>
      <c r="K21" s="501"/>
      <c r="N21" s="30"/>
      <c r="O21" s="30"/>
    </row>
    <row r="22" spans="1:21" x14ac:dyDescent="0.25">
      <c r="A22" s="1130">
        <v>2019</v>
      </c>
      <c r="B22" s="1131"/>
      <c r="C22" s="42">
        <v>12071.582157238789</v>
      </c>
      <c r="D22" s="42">
        <v>9935.2370972005738</v>
      </c>
      <c r="E22" s="351">
        <v>4524.51874571194</v>
      </c>
      <c r="F22" s="352">
        <v>5410.7183514886337</v>
      </c>
      <c r="G22" s="42">
        <v>692.3135052481598</v>
      </c>
      <c r="H22" s="47">
        <v>1444.0315547900545</v>
      </c>
      <c r="J22" s="501"/>
      <c r="K22" s="501"/>
      <c r="N22" s="30"/>
      <c r="O22" s="30"/>
    </row>
    <row r="23" spans="1:21" ht="15.75" thickBot="1" x14ac:dyDescent="0.3">
      <c r="A23" s="1132">
        <v>2020</v>
      </c>
      <c r="B23" s="1133"/>
      <c r="C23" s="45">
        <v>13967.734434473825</v>
      </c>
      <c r="D23" s="45">
        <v>11820.704555701357</v>
      </c>
      <c r="E23" s="353">
        <v>5389.524370859157</v>
      </c>
      <c r="F23" s="354">
        <v>6431.1801848421992</v>
      </c>
      <c r="G23" s="45">
        <v>660.09652359603456</v>
      </c>
      <c r="H23" s="48">
        <v>1486.9333551764346</v>
      </c>
      <c r="J23" s="501"/>
      <c r="K23" s="501"/>
      <c r="N23" s="30"/>
      <c r="O23" s="30"/>
    </row>
    <row r="24" spans="1:21" ht="14.25" x14ac:dyDescent="0.2">
      <c r="A24" s="31"/>
      <c r="B24" s="31"/>
      <c r="I24" s="113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</row>
    <row r="25" spans="1:21" ht="14.25" x14ac:dyDescent="0.2">
      <c r="A25" s="31"/>
      <c r="B25" s="31"/>
      <c r="I25" s="113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</row>
    <row r="26" spans="1:21" ht="15.75" thickBot="1" x14ac:dyDescent="0.3">
      <c r="H26" s="35" t="s">
        <v>347</v>
      </c>
    </row>
    <row r="27" spans="1:21" ht="15" customHeight="1" x14ac:dyDescent="0.25">
      <c r="A27" s="1147" t="s">
        <v>1</v>
      </c>
      <c r="B27" s="1148"/>
      <c r="C27" s="1135" t="s">
        <v>14</v>
      </c>
      <c r="D27" s="1138" t="s">
        <v>114</v>
      </c>
      <c r="E27" s="1139"/>
      <c r="F27" s="1139"/>
      <c r="G27" s="1139"/>
      <c r="H27" s="1139"/>
    </row>
    <row r="28" spans="1:21" ht="15" customHeight="1" x14ac:dyDescent="0.25">
      <c r="A28" s="1149"/>
      <c r="B28" s="1150"/>
      <c r="C28" s="1136"/>
      <c r="D28" s="1140" t="s">
        <v>115</v>
      </c>
      <c r="E28" s="1141"/>
      <c r="F28" s="1142"/>
      <c r="G28" s="1143" t="s">
        <v>441</v>
      </c>
      <c r="H28" s="1145" t="s">
        <v>442</v>
      </c>
    </row>
    <row r="29" spans="1:21" ht="15" customHeight="1" thickBot="1" x14ac:dyDescent="0.3">
      <c r="A29" s="1151"/>
      <c r="B29" s="1152"/>
      <c r="C29" s="1137"/>
      <c r="D29" s="36" t="s">
        <v>14</v>
      </c>
      <c r="E29" s="349" t="s">
        <v>116</v>
      </c>
      <c r="F29" s="350" t="s">
        <v>117</v>
      </c>
      <c r="G29" s="1144"/>
      <c r="H29" s="1146"/>
    </row>
    <row r="30" spans="1:21" x14ac:dyDescent="0.25">
      <c r="A30" s="1130">
        <v>2017</v>
      </c>
      <c r="B30" s="1131"/>
      <c r="C30" s="37">
        <v>100</v>
      </c>
      <c r="D30" s="37">
        <v>82.260318755305889</v>
      </c>
      <c r="E30" s="355">
        <v>37.817905661823687</v>
      </c>
      <c r="F30" s="356">
        <v>44.442413093482195</v>
      </c>
      <c r="G30" s="37">
        <v>5.8371842555775233</v>
      </c>
      <c r="H30" s="49">
        <v>11.90249698911658</v>
      </c>
      <c r="J30" s="501"/>
      <c r="K30" s="501"/>
      <c r="N30" s="30"/>
      <c r="O30" s="30"/>
      <c r="P30" s="30"/>
    </row>
    <row r="31" spans="1:21" x14ac:dyDescent="0.25">
      <c r="A31" s="1130">
        <v>2018</v>
      </c>
      <c r="B31" s="1131"/>
      <c r="C31" s="37">
        <v>100</v>
      </c>
      <c r="D31" s="37">
        <v>82.329199602886888</v>
      </c>
      <c r="E31" s="355">
        <v>37.154289162045572</v>
      </c>
      <c r="F31" s="356">
        <v>45.174910440841302</v>
      </c>
      <c r="G31" s="37">
        <v>5.7399224382630045</v>
      </c>
      <c r="H31" s="49">
        <v>11.930877958850106</v>
      </c>
      <c r="J31" s="501"/>
      <c r="K31" s="501"/>
      <c r="N31" s="30"/>
      <c r="O31" s="30"/>
      <c r="P31" s="30"/>
    </row>
    <row r="32" spans="1:21" x14ac:dyDescent="0.25">
      <c r="A32" s="1130">
        <v>2019</v>
      </c>
      <c r="B32" s="1131"/>
      <c r="C32" s="37">
        <v>100</v>
      </c>
      <c r="D32" s="37">
        <v>82.302692122613394</v>
      </c>
      <c r="E32" s="355">
        <v>37.480743507998149</v>
      </c>
      <c r="F32" s="356">
        <v>44.821948614615252</v>
      </c>
      <c r="G32" s="37">
        <v>5.7350684958310145</v>
      </c>
      <c r="H32" s="49">
        <v>11.962239381555575</v>
      </c>
      <c r="J32" s="501"/>
      <c r="K32" s="501"/>
      <c r="N32" s="30"/>
      <c r="O32" s="30"/>
      <c r="P32" s="30"/>
    </row>
    <row r="33" spans="1:16" ht="15.75" thickBot="1" x14ac:dyDescent="0.3">
      <c r="A33" s="1132">
        <v>2020</v>
      </c>
      <c r="B33" s="1133"/>
      <c r="C33" s="40">
        <v>100</v>
      </c>
      <c r="D33" s="40">
        <v>84.628646192804354</v>
      </c>
      <c r="E33" s="357">
        <v>38.585530073919848</v>
      </c>
      <c r="F33" s="358">
        <v>46.043116118884505</v>
      </c>
      <c r="G33" s="40">
        <v>4.7258667945951744</v>
      </c>
      <c r="H33" s="50">
        <v>10.645487012600469</v>
      </c>
      <c r="J33" s="501"/>
      <c r="K33" s="501"/>
      <c r="N33" s="30"/>
      <c r="O33" s="30"/>
      <c r="P33" s="30"/>
    </row>
    <row r="34" spans="1:16" x14ac:dyDescent="0.25">
      <c r="A34" s="31"/>
      <c r="B34" s="31"/>
    </row>
    <row r="35" spans="1:16" s="52" customFormat="1" x14ac:dyDescent="0.25">
      <c r="A35" s="34" t="s">
        <v>8</v>
      </c>
      <c r="N35" s="74"/>
      <c r="O35" s="74"/>
      <c r="P35" s="74"/>
    </row>
    <row r="36" spans="1:16" s="52" customFormat="1" ht="58.5" customHeight="1" x14ac:dyDescent="0.25">
      <c r="A36" s="1129" t="s">
        <v>313</v>
      </c>
      <c r="B36" s="1129"/>
      <c r="C36" s="1129"/>
      <c r="D36" s="1129"/>
      <c r="E36" s="1129"/>
      <c r="F36" s="1129"/>
      <c r="G36" s="1129"/>
      <c r="H36" s="1129"/>
      <c r="I36" s="1134"/>
      <c r="J36" s="1134"/>
      <c r="N36" s="74"/>
      <c r="O36" s="74"/>
      <c r="P36" s="74"/>
    </row>
    <row r="37" spans="1:16" s="54" customFormat="1" ht="24" customHeight="1" x14ac:dyDescent="0.25">
      <c r="A37" s="1129" t="s">
        <v>408</v>
      </c>
      <c r="B37" s="1129"/>
      <c r="C37" s="1129"/>
      <c r="D37" s="1129"/>
      <c r="E37" s="1129"/>
      <c r="F37" s="1129"/>
      <c r="G37" s="1129"/>
      <c r="H37" s="1129"/>
      <c r="I37" s="53"/>
      <c r="J37" s="53"/>
      <c r="N37" s="75"/>
      <c r="O37" s="75"/>
      <c r="P37" s="75"/>
    </row>
    <row r="38" spans="1:16" x14ac:dyDescent="0.25">
      <c r="A38" s="11" t="s">
        <v>257</v>
      </c>
    </row>
  </sheetData>
  <mergeCells count="36">
    <mergeCell ref="A11:A12"/>
    <mergeCell ref="A1:H1"/>
    <mergeCell ref="A4:B6"/>
    <mergeCell ref="C4:C6"/>
    <mergeCell ref="D4:H4"/>
    <mergeCell ref="D5:F5"/>
    <mergeCell ref="G5:G6"/>
    <mergeCell ref="H5:H6"/>
    <mergeCell ref="A7:B7"/>
    <mergeCell ref="A8:B8"/>
    <mergeCell ref="A9:B9"/>
    <mergeCell ref="A10:B10"/>
    <mergeCell ref="A17:B19"/>
    <mergeCell ref="A13:A14"/>
    <mergeCell ref="A27:B29"/>
    <mergeCell ref="C27:C29"/>
    <mergeCell ref="D27:H27"/>
    <mergeCell ref="D28:F28"/>
    <mergeCell ref="G28:G29"/>
    <mergeCell ref="H28:H29"/>
    <mergeCell ref="I36:J36"/>
    <mergeCell ref="C17:C19"/>
    <mergeCell ref="D17:H17"/>
    <mergeCell ref="D18:F18"/>
    <mergeCell ref="G18:G19"/>
    <mergeCell ref="H18:H19"/>
    <mergeCell ref="A37:H37"/>
    <mergeCell ref="A20:B20"/>
    <mergeCell ref="A21:B21"/>
    <mergeCell ref="A22:B22"/>
    <mergeCell ref="A23:B23"/>
    <mergeCell ref="A36:H36"/>
    <mergeCell ref="A30:B30"/>
    <mergeCell ref="A31:B31"/>
    <mergeCell ref="A32:B32"/>
    <mergeCell ref="A33:B33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opLeftCell="A13" zoomScale="120" zoomScaleNormal="120" workbookViewId="0">
      <selection activeCell="G37" sqref="G37"/>
    </sheetView>
  </sheetViews>
  <sheetFormatPr defaultColWidth="9.140625" defaultRowHeight="15" x14ac:dyDescent="0.25"/>
  <cols>
    <col min="1" max="1" width="10.7109375" style="30" customWidth="1"/>
    <col min="2" max="2" width="7.85546875" style="30" customWidth="1"/>
    <col min="3" max="4" width="8.85546875" style="30" customWidth="1"/>
    <col min="5" max="6" width="11.42578125" style="30" customWidth="1"/>
    <col min="7" max="7" width="12.42578125" style="30" customWidth="1"/>
    <col min="8" max="8" width="12" style="30" customWidth="1"/>
    <col min="9" max="9" width="9.140625" style="30"/>
    <col min="10" max="14" width="8.85546875" style="32" customWidth="1"/>
    <col min="15" max="16384" width="9.140625" style="30"/>
  </cols>
  <sheetData>
    <row r="1" spans="1:15" x14ac:dyDescent="0.25">
      <c r="A1" s="1128" t="s">
        <v>315</v>
      </c>
      <c r="B1" s="1128"/>
      <c r="C1" s="1128"/>
      <c r="D1" s="1128"/>
      <c r="E1" s="1128"/>
      <c r="F1" s="1128"/>
      <c r="G1" s="1128"/>
      <c r="H1" s="1128"/>
      <c r="I1" s="1128"/>
    </row>
    <row r="2" spans="1:15" x14ac:dyDescent="0.25">
      <c r="A2" s="3" t="s">
        <v>0</v>
      </c>
      <c r="B2" s="3"/>
    </row>
    <row r="3" spans="1:15" ht="14.25" customHeight="1" thickBot="1" x14ac:dyDescent="0.3">
      <c r="H3" s="35" t="s">
        <v>37</v>
      </c>
    </row>
    <row r="4" spans="1:15" ht="15" customHeight="1" x14ac:dyDescent="0.25">
      <c r="A4" s="1147" t="s">
        <v>1</v>
      </c>
      <c r="B4" s="1148"/>
      <c r="C4" s="1135" t="s">
        <v>238</v>
      </c>
      <c r="D4" s="1138" t="s">
        <v>118</v>
      </c>
      <c r="E4" s="1139"/>
      <c r="F4" s="1139"/>
      <c r="G4" s="1139"/>
      <c r="H4" s="1139"/>
    </row>
    <row r="5" spans="1:15" ht="15" customHeight="1" x14ac:dyDescent="0.25">
      <c r="A5" s="1149"/>
      <c r="B5" s="1150"/>
      <c r="C5" s="1136"/>
      <c r="D5" s="1140" t="s">
        <v>115</v>
      </c>
      <c r="E5" s="1141"/>
      <c r="F5" s="1141"/>
      <c r="G5" s="1142"/>
      <c r="H5" s="1145" t="s">
        <v>119</v>
      </c>
    </row>
    <row r="6" spans="1:15" ht="15" customHeight="1" thickBot="1" x14ac:dyDescent="0.3">
      <c r="A6" s="1151"/>
      <c r="B6" s="1152"/>
      <c r="C6" s="1137"/>
      <c r="D6" s="36" t="s">
        <v>14</v>
      </c>
      <c r="E6" s="349" t="s">
        <v>116</v>
      </c>
      <c r="F6" s="359" t="s">
        <v>120</v>
      </c>
      <c r="G6" s="350" t="s">
        <v>117</v>
      </c>
      <c r="H6" s="1146"/>
    </row>
    <row r="7" spans="1:15" ht="15" customHeight="1" x14ac:dyDescent="0.25">
      <c r="A7" s="1130">
        <v>2017</v>
      </c>
      <c r="B7" s="1131"/>
      <c r="C7" s="42">
        <f>D7+H7</f>
        <v>82392.082166000007</v>
      </c>
      <c r="D7" s="42">
        <v>75292.877810000005</v>
      </c>
      <c r="E7" s="351">
        <v>20480.565243999998</v>
      </c>
      <c r="F7" s="360">
        <v>9363.8658290000003</v>
      </c>
      <c r="G7" s="352">
        <v>45433.818557999999</v>
      </c>
      <c r="H7" s="47">
        <v>7099.2043560000002</v>
      </c>
      <c r="J7" s="501"/>
      <c r="K7" s="501"/>
      <c r="O7" s="32"/>
    </row>
    <row r="8" spans="1:15" ht="15" customHeight="1" x14ac:dyDescent="0.25">
      <c r="A8" s="1130">
        <v>2018</v>
      </c>
      <c r="B8" s="1131"/>
      <c r="C8" s="42">
        <f t="shared" ref="C8:C10" si="0">D8+H8</f>
        <v>87922.689901000005</v>
      </c>
      <c r="D8" s="42">
        <v>80232.883438000004</v>
      </c>
      <c r="E8" s="351">
        <v>21466.108587999999</v>
      </c>
      <c r="F8" s="360">
        <v>9417.8860079999995</v>
      </c>
      <c r="G8" s="352">
        <v>49334.525506000005</v>
      </c>
      <c r="H8" s="47">
        <v>7689.8064630000008</v>
      </c>
      <c r="J8" s="501"/>
      <c r="K8" s="501"/>
      <c r="O8" s="32"/>
    </row>
    <row r="9" spans="1:15" ht="15" customHeight="1" x14ac:dyDescent="0.25">
      <c r="A9" s="1130">
        <v>2019</v>
      </c>
      <c r="B9" s="1131"/>
      <c r="C9" s="42">
        <f t="shared" si="0"/>
        <v>97634.453767999992</v>
      </c>
      <c r="D9" s="42">
        <v>88854.865160999994</v>
      </c>
      <c r="E9" s="351">
        <v>23226.359274999999</v>
      </c>
      <c r="F9" s="360">
        <v>10471.159079999999</v>
      </c>
      <c r="G9" s="352">
        <v>55142.210431</v>
      </c>
      <c r="H9" s="47">
        <v>8779.5886070000015</v>
      </c>
      <c r="J9" s="501"/>
      <c r="K9" s="501"/>
      <c r="L9" s="30"/>
      <c r="M9" s="30"/>
      <c r="N9" s="30"/>
    </row>
    <row r="10" spans="1:15" ht="15" customHeight="1" thickBot="1" x14ac:dyDescent="0.3">
      <c r="A10" s="1132">
        <v>2020</v>
      </c>
      <c r="B10" s="1133"/>
      <c r="C10" s="42">
        <f t="shared" si="0"/>
        <v>112122.191979</v>
      </c>
      <c r="D10" s="45">
        <v>102196.116868</v>
      </c>
      <c r="E10" s="353">
        <v>28321.181784000004</v>
      </c>
      <c r="F10" s="361">
        <v>11413.441561000001</v>
      </c>
      <c r="G10" s="354">
        <v>62443.634088999999</v>
      </c>
      <c r="H10" s="48">
        <v>9926.0751110000001</v>
      </c>
      <c r="J10" s="501"/>
      <c r="K10" s="501"/>
      <c r="L10" s="30"/>
      <c r="M10" s="30"/>
      <c r="N10" s="30"/>
    </row>
    <row r="11" spans="1:15" ht="17.25" customHeight="1" x14ac:dyDescent="0.2">
      <c r="A11" s="1155" t="s">
        <v>121</v>
      </c>
      <c r="B11" s="993" t="s">
        <v>27</v>
      </c>
      <c r="C11" s="994">
        <v>14487.738211000004</v>
      </c>
      <c r="D11" s="994">
        <v>13341.251707000003</v>
      </c>
      <c r="E11" s="995">
        <v>5094.8225090000051</v>
      </c>
      <c r="F11" s="996">
        <v>942.28248100000201</v>
      </c>
      <c r="G11" s="997">
        <v>7301.4236579999997</v>
      </c>
      <c r="H11" s="998">
        <v>1146.4865039999986</v>
      </c>
      <c r="I11" s="113"/>
      <c r="J11" s="51"/>
      <c r="K11" s="51"/>
      <c r="L11" s="51"/>
      <c r="M11" s="51"/>
      <c r="N11" s="51"/>
      <c r="O11" s="51"/>
    </row>
    <row r="12" spans="1:15" ht="17.25" customHeight="1" x14ac:dyDescent="0.2">
      <c r="A12" s="1156"/>
      <c r="B12" s="301" t="s">
        <v>6</v>
      </c>
      <c r="C12" s="1005">
        <v>14.838755840664518</v>
      </c>
      <c r="D12" s="1005">
        <v>15.014655284014445</v>
      </c>
      <c r="E12" s="1006">
        <v>21.935519246375755</v>
      </c>
      <c r="F12" s="1007">
        <v>8.9988364592776584</v>
      </c>
      <c r="G12" s="1008">
        <v>13.241079022641555</v>
      </c>
      <c r="H12" s="1009">
        <v>13.058544714565556</v>
      </c>
      <c r="I12" s="113"/>
      <c r="J12" s="30"/>
      <c r="K12" s="30"/>
      <c r="L12" s="30"/>
      <c r="M12" s="30"/>
      <c r="N12" s="30"/>
    </row>
    <row r="13" spans="1:15" ht="17.25" customHeight="1" x14ac:dyDescent="0.25">
      <c r="A13" s="1159" t="s">
        <v>289</v>
      </c>
      <c r="B13" s="999" t="s">
        <v>27</v>
      </c>
      <c r="C13" s="1000">
        <v>29730.109812999988</v>
      </c>
      <c r="D13" s="1000">
        <v>26903.239057999992</v>
      </c>
      <c r="E13" s="1001">
        <v>7840.6165400000064</v>
      </c>
      <c r="F13" s="1002">
        <v>2049.5757320000012</v>
      </c>
      <c r="G13" s="1003">
        <v>17009.815531</v>
      </c>
      <c r="H13" s="1004">
        <v>2826.8707549999999</v>
      </c>
      <c r="I13" s="113"/>
      <c r="J13" s="501"/>
      <c r="K13" s="501"/>
      <c r="L13" s="501"/>
      <c r="M13" s="501"/>
      <c r="N13" s="501"/>
      <c r="O13" s="501"/>
    </row>
    <row r="14" spans="1:15" ht="17.25" customHeight="1" thickBot="1" x14ac:dyDescent="0.25">
      <c r="A14" s="1154"/>
      <c r="B14" s="177" t="s">
        <v>6</v>
      </c>
      <c r="C14" s="1010">
        <v>36.083697645971682</v>
      </c>
      <c r="D14" s="1010">
        <v>35.731452748943603</v>
      </c>
      <c r="E14" s="1011">
        <v>38.283203840269977</v>
      </c>
      <c r="F14" s="1012">
        <v>21.888136475134456</v>
      </c>
      <c r="G14" s="1013">
        <v>37.438665890003442</v>
      </c>
      <c r="H14" s="1014">
        <v>39.819543335315146</v>
      </c>
      <c r="I14" s="113"/>
      <c r="J14" s="497"/>
      <c r="K14" s="497"/>
      <c r="L14" s="497"/>
      <c r="M14" s="497"/>
      <c r="N14" s="497"/>
      <c r="O14" s="497"/>
    </row>
    <row r="15" spans="1:15" x14ac:dyDescent="0.25">
      <c r="A15" s="31"/>
      <c r="B15" s="31"/>
    </row>
    <row r="16" spans="1:15" ht="15.75" thickBot="1" x14ac:dyDescent="0.3">
      <c r="H16" s="35" t="s">
        <v>255</v>
      </c>
    </row>
    <row r="17" spans="1:11" ht="15" customHeight="1" x14ac:dyDescent="0.25">
      <c r="A17" s="1147" t="s">
        <v>1</v>
      </c>
      <c r="B17" s="1148"/>
      <c r="C17" s="1135" t="s">
        <v>238</v>
      </c>
      <c r="D17" s="1138" t="s">
        <v>118</v>
      </c>
      <c r="E17" s="1139"/>
      <c r="F17" s="1139"/>
      <c r="G17" s="1139"/>
      <c r="H17" s="1139"/>
    </row>
    <row r="18" spans="1:11" ht="15" customHeight="1" x14ac:dyDescent="0.25">
      <c r="A18" s="1149"/>
      <c r="B18" s="1150"/>
      <c r="C18" s="1136"/>
      <c r="D18" s="1140" t="s">
        <v>115</v>
      </c>
      <c r="E18" s="1141"/>
      <c r="F18" s="1141"/>
      <c r="G18" s="1142"/>
      <c r="H18" s="1145" t="s">
        <v>119</v>
      </c>
    </row>
    <row r="19" spans="1:11" ht="15" customHeight="1" thickBot="1" x14ac:dyDescent="0.3">
      <c r="A19" s="1151"/>
      <c r="B19" s="1152"/>
      <c r="C19" s="1137"/>
      <c r="D19" s="36" t="s">
        <v>14</v>
      </c>
      <c r="E19" s="349" t="s">
        <v>116</v>
      </c>
      <c r="F19" s="359" t="s">
        <v>120</v>
      </c>
      <c r="G19" s="350" t="s">
        <v>117</v>
      </c>
      <c r="H19" s="1146"/>
    </row>
    <row r="20" spans="1:11" x14ac:dyDescent="0.25">
      <c r="A20" s="1130">
        <v>2017</v>
      </c>
      <c r="B20" s="1131"/>
      <c r="C20" s="42">
        <v>7765.4717309193966</v>
      </c>
      <c r="D20" s="42">
        <v>7096.3701705599078</v>
      </c>
      <c r="E20" s="351">
        <v>1930.2977452991522</v>
      </c>
      <c r="F20" s="360">
        <v>882.54639858134567</v>
      </c>
      <c r="G20" s="352">
        <v>4282.147317615224</v>
      </c>
      <c r="H20" s="47">
        <v>669.10156035948921</v>
      </c>
      <c r="J20" s="501"/>
      <c r="K20" s="501"/>
    </row>
    <row r="21" spans="1:11" x14ac:dyDescent="0.25">
      <c r="A21" s="1130">
        <v>2018</v>
      </c>
      <c r="B21" s="1131"/>
      <c r="C21" s="42">
        <v>8255.8066725196713</v>
      </c>
      <c r="D21" s="42">
        <v>7533.7455574752576</v>
      </c>
      <c r="E21" s="351">
        <v>2015.6349028150764</v>
      </c>
      <c r="F21" s="360">
        <v>884.32515239722807</v>
      </c>
      <c r="G21" s="352">
        <v>4632.4368068883932</v>
      </c>
      <c r="H21" s="47">
        <v>722.06111504441412</v>
      </c>
      <c r="J21" s="501"/>
      <c r="K21" s="501"/>
    </row>
    <row r="22" spans="1:11" x14ac:dyDescent="0.25">
      <c r="A22" s="1130">
        <v>2019</v>
      </c>
      <c r="B22" s="1131"/>
      <c r="C22" s="42">
        <v>9129.8869170658272</v>
      </c>
      <c r="D22" s="42">
        <v>8308.899570214493</v>
      </c>
      <c r="E22" s="351">
        <v>2171.9180626521247</v>
      </c>
      <c r="F22" s="360">
        <v>979.16764627140662</v>
      </c>
      <c r="G22" s="352">
        <v>5156.3984450444314</v>
      </c>
      <c r="H22" s="47">
        <v>820.98734685133343</v>
      </c>
      <c r="J22" s="501"/>
      <c r="K22" s="501"/>
    </row>
    <row r="23" spans="1:11" ht="15.75" thickBot="1" x14ac:dyDescent="0.3">
      <c r="A23" s="1132">
        <v>2020</v>
      </c>
      <c r="B23" s="1133"/>
      <c r="C23" s="45">
        <v>10476.969570474137</v>
      </c>
      <c r="D23" s="45">
        <v>9549.4530364443217</v>
      </c>
      <c r="E23" s="353">
        <v>2646.3999188172211</v>
      </c>
      <c r="F23" s="361">
        <v>1066.4996627195653</v>
      </c>
      <c r="G23" s="354">
        <v>5834.8846260765849</v>
      </c>
      <c r="H23" s="48">
        <v>927.51653402981583</v>
      </c>
      <c r="J23" s="501"/>
      <c r="K23" s="501"/>
    </row>
    <row r="24" spans="1:11" x14ac:dyDescent="0.25">
      <c r="A24" s="31"/>
      <c r="B24" s="31"/>
    </row>
    <row r="25" spans="1:11" ht="15.75" thickBot="1" x14ac:dyDescent="0.3">
      <c r="H25" s="35" t="s">
        <v>348</v>
      </c>
    </row>
    <row r="26" spans="1:11" ht="15" customHeight="1" x14ac:dyDescent="0.25">
      <c r="A26" s="1147" t="s">
        <v>1</v>
      </c>
      <c r="B26" s="1148"/>
      <c r="C26" s="1135" t="s">
        <v>238</v>
      </c>
      <c r="D26" s="1138" t="s">
        <v>118</v>
      </c>
      <c r="E26" s="1139"/>
      <c r="F26" s="1139"/>
      <c r="G26" s="1139"/>
      <c r="H26" s="1139"/>
    </row>
    <row r="27" spans="1:11" ht="15" customHeight="1" x14ac:dyDescent="0.25">
      <c r="A27" s="1149"/>
      <c r="B27" s="1150"/>
      <c r="C27" s="1136"/>
      <c r="D27" s="1140" t="s">
        <v>115</v>
      </c>
      <c r="E27" s="1141"/>
      <c r="F27" s="1141"/>
      <c r="G27" s="1142"/>
      <c r="H27" s="1145" t="s">
        <v>119</v>
      </c>
    </row>
    <row r="28" spans="1:11" ht="15" customHeight="1" thickBot="1" x14ac:dyDescent="0.3">
      <c r="A28" s="1151"/>
      <c r="B28" s="1152"/>
      <c r="C28" s="1137"/>
      <c r="D28" s="36" t="s">
        <v>14</v>
      </c>
      <c r="E28" s="349" t="s">
        <v>116</v>
      </c>
      <c r="F28" s="359" t="s">
        <v>120</v>
      </c>
      <c r="G28" s="350" t="s">
        <v>117</v>
      </c>
      <c r="H28" s="1146"/>
      <c r="I28" s="113"/>
    </row>
    <row r="29" spans="1:11" x14ac:dyDescent="0.25">
      <c r="A29" s="1130">
        <v>2017</v>
      </c>
      <c r="B29" s="1131"/>
      <c r="C29" s="37">
        <v>100</v>
      </c>
      <c r="D29" s="37">
        <v>91.38363278440174</v>
      </c>
      <c r="E29" s="355">
        <v>24.857443464939553</v>
      </c>
      <c r="F29" s="362">
        <v>11.36500690701576</v>
      </c>
      <c r="G29" s="356">
        <v>55.143428062009534</v>
      </c>
      <c r="H29" s="49">
        <v>8.6163672155982542</v>
      </c>
      <c r="I29" s="114"/>
      <c r="J29" s="501"/>
      <c r="K29" s="501"/>
    </row>
    <row r="30" spans="1:11" x14ac:dyDescent="0.25">
      <c r="A30" s="1130">
        <v>2018</v>
      </c>
      <c r="B30" s="1131"/>
      <c r="C30" s="37">
        <v>100</v>
      </c>
      <c r="D30" s="37">
        <v>91.253899907226867</v>
      </c>
      <c r="E30" s="355">
        <v>24.414754157511108</v>
      </c>
      <c r="F30" s="362">
        <v>10.711553546194317</v>
      </c>
      <c r="G30" s="356">
        <v>56.111255878943354</v>
      </c>
      <c r="H30" s="49">
        <v>8.7461000927731387</v>
      </c>
      <c r="I30" s="114"/>
      <c r="J30" s="501"/>
      <c r="K30" s="501"/>
    </row>
    <row r="31" spans="1:11" x14ac:dyDescent="0.25">
      <c r="A31" s="1130">
        <v>2019</v>
      </c>
      <c r="B31" s="1131"/>
      <c r="C31" s="37">
        <v>100</v>
      </c>
      <c r="D31" s="37">
        <v>91.007694242995257</v>
      </c>
      <c r="E31" s="355">
        <v>23.789101468412692</v>
      </c>
      <c r="F31" s="362">
        <v>10.72486061619362</v>
      </c>
      <c r="G31" s="356">
        <v>56.478229050197271</v>
      </c>
      <c r="H31" s="49">
        <v>8.9923057570047469</v>
      </c>
      <c r="I31" s="114"/>
      <c r="J31" s="501"/>
      <c r="K31" s="501"/>
    </row>
    <row r="32" spans="1:11" ht="15.75" thickBot="1" x14ac:dyDescent="0.3">
      <c r="A32" s="1132">
        <v>2020</v>
      </c>
      <c r="B32" s="1133"/>
      <c r="C32" s="40">
        <v>100</v>
      </c>
      <c r="D32" s="40">
        <v>91.147091458166358</v>
      </c>
      <c r="E32" s="357">
        <v>25.259211654820696</v>
      </c>
      <c r="F32" s="363">
        <v>10.179467025705035</v>
      </c>
      <c r="G32" s="358">
        <v>55.692484232466157</v>
      </c>
      <c r="H32" s="50">
        <v>8.8529085418336368</v>
      </c>
      <c r="I32" s="114"/>
      <c r="J32" s="501"/>
      <c r="K32" s="501"/>
    </row>
    <row r="33" spans="1:9" x14ac:dyDescent="0.25">
      <c r="A33" s="31"/>
      <c r="B33" s="31"/>
      <c r="I33" s="114"/>
    </row>
    <row r="34" spans="1:9" x14ac:dyDescent="0.25">
      <c r="A34" s="120" t="s">
        <v>454</v>
      </c>
      <c r="B34" s="110"/>
      <c r="C34" s="72"/>
      <c r="D34" s="72"/>
      <c r="E34" s="73"/>
      <c r="F34" s="73"/>
      <c r="G34" s="73"/>
      <c r="H34" s="72"/>
    </row>
    <row r="35" spans="1:9" x14ac:dyDescent="0.25">
      <c r="A35" s="110"/>
      <c r="B35" s="110"/>
      <c r="C35" s="72"/>
      <c r="D35" s="72"/>
      <c r="E35" s="73"/>
      <c r="F35" s="73"/>
      <c r="G35" s="73"/>
      <c r="H35" s="72"/>
    </row>
    <row r="36" spans="1:9" x14ac:dyDescent="0.25">
      <c r="A36" s="11" t="s">
        <v>257</v>
      </c>
    </row>
  </sheetData>
  <mergeCells count="30">
    <mergeCell ref="A7:B7"/>
    <mergeCell ref="A8:B8"/>
    <mergeCell ref="A9:B9"/>
    <mergeCell ref="A10:B10"/>
    <mergeCell ref="A1:I1"/>
    <mergeCell ref="A4:B6"/>
    <mergeCell ref="C4:C6"/>
    <mergeCell ref="D4:H4"/>
    <mergeCell ref="D5:G5"/>
    <mergeCell ref="H5:H6"/>
    <mergeCell ref="C26:C28"/>
    <mergeCell ref="D26:H26"/>
    <mergeCell ref="D27:G27"/>
    <mergeCell ref="H27:H28"/>
    <mergeCell ref="A11:A12"/>
    <mergeCell ref="C17:C19"/>
    <mergeCell ref="D17:H17"/>
    <mergeCell ref="D18:G18"/>
    <mergeCell ref="H18:H19"/>
    <mergeCell ref="A29:B29"/>
    <mergeCell ref="A30:B30"/>
    <mergeCell ref="A31:B31"/>
    <mergeCell ref="A32:B32"/>
    <mergeCell ref="A13:A14"/>
    <mergeCell ref="A26:B28"/>
    <mergeCell ref="A21:B21"/>
    <mergeCell ref="A22:B22"/>
    <mergeCell ref="A23:B23"/>
    <mergeCell ref="A20:B20"/>
    <mergeCell ref="A17:B19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workbookViewId="0">
      <selection activeCell="A2" sqref="A2"/>
    </sheetView>
  </sheetViews>
  <sheetFormatPr defaultColWidth="8.85546875" defaultRowHeight="15" x14ac:dyDescent="0.25"/>
  <cols>
    <col min="1" max="1" width="29.42578125" style="2" customWidth="1"/>
    <col min="2" max="2" width="7.7109375" style="27" customWidth="1"/>
    <col min="3" max="4" width="7.7109375" style="2" customWidth="1"/>
    <col min="5" max="5" width="7.7109375" style="27" customWidth="1"/>
    <col min="6" max="7" width="9.140625" style="2" customWidth="1"/>
    <col min="8" max="8" width="3.28515625" style="2" customWidth="1"/>
    <col min="9" max="9" width="8.85546875" style="2"/>
    <col min="10" max="10" width="18" style="2" customWidth="1"/>
    <col min="11" max="11" width="11.85546875" style="2" bestFit="1" customWidth="1"/>
    <col min="12" max="16384" width="8.85546875" style="2"/>
  </cols>
  <sheetData>
    <row r="1" spans="1:15" s="1" customFormat="1" ht="25.5" customHeight="1" x14ac:dyDescent="0.2">
      <c r="A1" s="1161" t="s">
        <v>316</v>
      </c>
      <c r="B1" s="1161"/>
      <c r="C1" s="1161"/>
      <c r="D1" s="1161"/>
      <c r="E1" s="1161"/>
      <c r="F1" s="1161"/>
      <c r="G1" s="1161"/>
      <c r="H1" s="217"/>
      <c r="I1" s="217"/>
      <c r="J1" s="217"/>
    </row>
    <row r="2" spans="1:15" s="1" customFormat="1" ht="14.25" x14ac:dyDescent="0.2">
      <c r="A2" s="3" t="s">
        <v>0</v>
      </c>
      <c r="B2" s="3"/>
    </row>
    <row r="3" spans="1:15" ht="15.75" customHeight="1" thickBot="1" x14ac:dyDescent="0.3">
      <c r="A3" s="19"/>
      <c r="B3" s="20"/>
      <c r="C3" s="21"/>
      <c r="D3" s="21"/>
      <c r="E3" s="21"/>
      <c r="F3" s="21"/>
      <c r="G3" s="216"/>
      <c r="H3" s="22"/>
    </row>
    <row r="4" spans="1:15" ht="15.75" customHeight="1" x14ac:dyDescent="0.25">
      <c r="A4" s="1162" t="s">
        <v>334</v>
      </c>
      <c r="B4" s="1103">
        <v>2017</v>
      </c>
      <c r="C4" s="1105">
        <v>2018</v>
      </c>
      <c r="D4" s="1105">
        <v>2019</v>
      </c>
      <c r="E4" s="1105">
        <v>2020</v>
      </c>
      <c r="F4" s="1109" t="s">
        <v>15</v>
      </c>
      <c r="G4" s="1160"/>
      <c r="H4" s="22"/>
    </row>
    <row r="5" spans="1:15" ht="15.75" customHeight="1" thickBot="1" x14ac:dyDescent="0.3">
      <c r="A5" s="1163"/>
      <c r="B5" s="1104"/>
      <c r="C5" s="1106"/>
      <c r="D5" s="1106"/>
      <c r="E5" s="1106"/>
      <c r="F5" s="787" t="s">
        <v>123</v>
      </c>
      <c r="G5" s="788" t="s">
        <v>16</v>
      </c>
      <c r="H5" s="22"/>
      <c r="J5" s="502"/>
    </row>
    <row r="6" spans="1:15" ht="15" customHeight="1" x14ac:dyDescent="0.25">
      <c r="A6" s="596" t="s">
        <v>40</v>
      </c>
      <c r="B6" s="789">
        <v>16079.166435895007</v>
      </c>
      <c r="C6" s="789">
        <v>17279.171766699848</v>
      </c>
      <c r="D6" s="789">
        <v>18858.500069805898</v>
      </c>
      <c r="E6" s="789">
        <v>22084.921066193026</v>
      </c>
      <c r="F6" s="790">
        <v>3226.420996387129</v>
      </c>
      <c r="G6" s="791">
        <v>17.108576951742371</v>
      </c>
      <c r="H6" s="23"/>
      <c r="I6" s="24"/>
      <c r="J6" s="24"/>
      <c r="K6" s="24"/>
      <c r="L6" s="24"/>
      <c r="M6" s="24"/>
      <c r="N6" s="24"/>
    </row>
    <row r="7" spans="1:15" ht="15" customHeight="1" x14ac:dyDescent="0.25">
      <c r="A7" s="705" t="s">
        <v>63</v>
      </c>
      <c r="B7" s="792">
        <v>8437.9844043221274</v>
      </c>
      <c r="C7" s="792">
        <v>9180.1492004544689</v>
      </c>
      <c r="D7" s="792">
        <v>9935.2370972005738</v>
      </c>
      <c r="E7" s="792">
        <v>11820.704555701357</v>
      </c>
      <c r="F7" s="793">
        <v>1885.4674585007833</v>
      </c>
      <c r="G7" s="794">
        <v>18.977578894740677</v>
      </c>
      <c r="H7" s="23"/>
      <c r="I7" s="24"/>
      <c r="J7" s="24"/>
      <c r="K7" s="24"/>
      <c r="L7" s="24"/>
      <c r="M7" s="24"/>
      <c r="N7" s="24"/>
    </row>
    <row r="8" spans="1:15" ht="15" customHeight="1" x14ac:dyDescent="0.25">
      <c r="A8" s="705" t="s">
        <v>64</v>
      </c>
      <c r="B8" s="792">
        <v>521.89200668611056</v>
      </c>
      <c r="C8" s="792">
        <v>541.28856485567815</v>
      </c>
      <c r="D8" s="792">
        <v>587.32435831175019</v>
      </c>
      <c r="E8" s="792">
        <v>680.29333306048147</v>
      </c>
      <c r="F8" s="793">
        <v>92.968974748731284</v>
      </c>
      <c r="G8" s="794">
        <v>15.829238721848405</v>
      </c>
      <c r="H8" s="23"/>
      <c r="I8" s="24"/>
      <c r="J8" s="24"/>
      <c r="K8" s="24"/>
      <c r="L8" s="24"/>
      <c r="M8" s="24"/>
      <c r="N8" s="24"/>
    </row>
    <row r="9" spans="1:15" ht="15" customHeight="1" x14ac:dyDescent="0.25">
      <c r="A9" s="705" t="s">
        <v>65</v>
      </c>
      <c r="B9" s="792">
        <v>7096.3701705599078</v>
      </c>
      <c r="C9" s="792">
        <v>7533.7455574752576</v>
      </c>
      <c r="D9" s="792">
        <v>8308.899570214493</v>
      </c>
      <c r="E9" s="792">
        <v>9549.4530364443217</v>
      </c>
      <c r="F9" s="793">
        <v>1240.5534662298287</v>
      </c>
      <c r="G9" s="794">
        <v>14.930418351389507</v>
      </c>
      <c r="H9" s="23"/>
      <c r="I9" s="24"/>
      <c r="J9" s="24"/>
      <c r="K9" s="24"/>
      <c r="L9" s="24"/>
      <c r="M9" s="24"/>
      <c r="N9" s="24"/>
    </row>
    <row r="10" spans="1:15" ht="15" customHeight="1" x14ac:dyDescent="0.25">
      <c r="A10" s="705" t="s">
        <v>66</v>
      </c>
      <c r="B10" s="792">
        <v>22.919854326862584</v>
      </c>
      <c r="C10" s="792">
        <v>23.988443914439706</v>
      </c>
      <c r="D10" s="792">
        <v>27.039044079080682</v>
      </c>
      <c r="E10" s="792">
        <v>34.470140986866014</v>
      </c>
      <c r="F10" s="793">
        <v>7.4310969077853315</v>
      </c>
      <c r="G10" s="794">
        <v>27.482838838724156</v>
      </c>
      <c r="H10" s="23"/>
      <c r="I10" s="24"/>
      <c r="J10" s="24"/>
      <c r="K10" s="24"/>
      <c r="L10" s="24"/>
      <c r="M10" s="24"/>
      <c r="N10" s="24"/>
    </row>
    <row r="11" spans="1:15" ht="15" customHeight="1" x14ac:dyDescent="0.25">
      <c r="A11" s="596" t="s">
        <v>47</v>
      </c>
      <c r="B11" s="789">
        <v>1267.8601168419957</v>
      </c>
      <c r="C11" s="789">
        <v>1362.0933835039154</v>
      </c>
      <c r="D11" s="789">
        <v>1513.3008520994931</v>
      </c>
      <c r="E11" s="789">
        <v>1587.6130576258504</v>
      </c>
      <c r="F11" s="790">
        <v>74.312205526357275</v>
      </c>
      <c r="G11" s="795">
        <v>4.9106035606376386</v>
      </c>
      <c r="H11" s="23"/>
      <c r="I11" s="24"/>
      <c r="J11" s="24"/>
      <c r="K11" s="24"/>
      <c r="L11" s="24"/>
      <c r="M11" s="24"/>
      <c r="N11" s="24"/>
    </row>
    <row r="12" spans="1:15" ht="15" customHeight="1" x14ac:dyDescent="0.25">
      <c r="A12" s="705" t="s">
        <v>67</v>
      </c>
      <c r="B12" s="792">
        <v>598.75855648250638</v>
      </c>
      <c r="C12" s="792">
        <v>640.03226845950155</v>
      </c>
      <c r="D12" s="792">
        <v>692.3135052481598</v>
      </c>
      <c r="E12" s="792">
        <v>660.09652359603456</v>
      </c>
      <c r="F12" s="793">
        <v>-32.216981652125241</v>
      </c>
      <c r="G12" s="794">
        <v>-4.6535249432375414</v>
      </c>
      <c r="H12" s="25"/>
      <c r="I12" s="24"/>
      <c r="J12" s="24"/>
      <c r="K12" s="24"/>
      <c r="L12" s="24"/>
      <c r="M12" s="24"/>
      <c r="N12" s="24"/>
    </row>
    <row r="13" spans="1:15" ht="15" customHeight="1" x14ac:dyDescent="0.25">
      <c r="A13" s="705" t="s">
        <v>68</v>
      </c>
      <c r="B13" s="792">
        <v>669.10156035948921</v>
      </c>
      <c r="C13" s="792">
        <v>722.06111504441412</v>
      </c>
      <c r="D13" s="792">
        <v>820.98734685133343</v>
      </c>
      <c r="E13" s="792">
        <v>927.51653402981583</v>
      </c>
      <c r="F13" s="793">
        <v>106.5291871784824</v>
      </c>
      <c r="G13" s="794">
        <v>12.975740440707796</v>
      </c>
      <c r="H13" s="23"/>
      <c r="I13" s="24"/>
      <c r="J13" s="24"/>
      <c r="K13" s="24"/>
      <c r="L13" s="24"/>
      <c r="M13" s="24"/>
      <c r="N13" s="24"/>
    </row>
    <row r="14" spans="1:15" s="27" customFormat="1" ht="15" customHeight="1" x14ac:dyDescent="0.25">
      <c r="A14" s="596" t="s">
        <v>452</v>
      </c>
      <c r="B14" s="789">
        <v>1395.9921810377043</v>
      </c>
      <c r="C14" s="789">
        <v>1522.67291366974</v>
      </c>
      <c r="D14" s="789">
        <v>1658.6975264212747</v>
      </c>
      <c r="E14" s="789">
        <v>1797.1811529954321</v>
      </c>
      <c r="F14" s="790">
        <v>138.48362657415737</v>
      </c>
      <c r="G14" s="795">
        <v>8.3489379087061657</v>
      </c>
      <c r="H14" s="26"/>
      <c r="I14" s="24"/>
      <c r="J14" s="24"/>
      <c r="K14" s="24"/>
      <c r="L14" s="24"/>
      <c r="M14" s="24"/>
      <c r="N14" s="24"/>
      <c r="O14" s="2"/>
    </row>
    <row r="15" spans="1:15" ht="15" customHeight="1" x14ac:dyDescent="0.25">
      <c r="A15" s="705" t="s">
        <v>70</v>
      </c>
      <c r="B15" s="792">
        <v>1220.9177582378227</v>
      </c>
      <c r="C15" s="792">
        <v>1330.3571549700459</v>
      </c>
      <c r="D15" s="792">
        <v>1444.0315547900545</v>
      </c>
      <c r="E15" s="792">
        <v>1486.9333551764346</v>
      </c>
      <c r="F15" s="793">
        <v>42.901800386380046</v>
      </c>
      <c r="G15" s="794">
        <v>2.9709738851667611</v>
      </c>
      <c r="H15" s="23"/>
      <c r="I15" s="24"/>
      <c r="J15" s="24"/>
      <c r="K15" s="24"/>
      <c r="L15" s="24"/>
      <c r="M15" s="24"/>
      <c r="N15" s="24"/>
    </row>
    <row r="16" spans="1:15" ht="15" customHeight="1" x14ac:dyDescent="0.25">
      <c r="A16" s="705" t="s">
        <v>71</v>
      </c>
      <c r="B16" s="792">
        <v>3.1050880509101981</v>
      </c>
      <c r="C16" s="792">
        <v>3.308885988469267</v>
      </c>
      <c r="D16" s="792">
        <v>3.5338399629921211</v>
      </c>
      <c r="E16" s="792">
        <v>3.6561265479555405</v>
      </c>
      <c r="F16" s="1017">
        <v>0.12228658496341938</v>
      </c>
      <c r="G16" s="794">
        <v>3.4604449053736719</v>
      </c>
      <c r="H16" s="23"/>
      <c r="I16" s="24"/>
      <c r="J16" s="24"/>
      <c r="K16" s="24"/>
      <c r="L16" s="24"/>
      <c r="M16" s="24"/>
      <c r="N16" s="24"/>
    </row>
    <row r="17" spans="1:15" ht="15" customHeight="1" x14ac:dyDescent="0.25">
      <c r="A17" s="705" t="s">
        <v>72</v>
      </c>
      <c r="B17" s="792">
        <v>171.96368586213737</v>
      </c>
      <c r="C17" s="792">
        <v>189.00385810062161</v>
      </c>
      <c r="D17" s="792">
        <v>211.1283459724242</v>
      </c>
      <c r="E17" s="792">
        <v>306.58025017714345</v>
      </c>
      <c r="F17" s="793">
        <v>95.451904204719256</v>
      </c>
      <c r="G17" s="794">
        <v>45.210368965418965</v>
      </c>
      <c r="H17" s="23"/>
      <c r="I17" s="24"/>
      <c r="J17" s="24"/>
      <c r="K17" s="24"/>
      <c r="L17" s="24"/>
      <c r="M17" s="24"/>
      <c r="N17" s="24"/>
    </row>
    <row r="18" spans="1:15" ht="15" customHeight="1" x14ac:dyDescent="0.25">
      <c r="A18" s="596" t="s">
        <v>73</v>
      </c>
      <c r="B18" s="789">
        <v>1423.1314560772778</v>
      </c>
      <c r="C18" s="789">
        <v>1486.2893661167345</v>
      </c>
      <c r="D18" s="789">
        <v>1605.5715474700203</v>
      </c>
      <c r="E18" s="789">
        <v>2001.3986162494325</v>
      </c>
      <c r="F18" s="790">
        <v>395.82706877941223</v>
      </c>
      <c r="G18" s="795">
        <v>24.653343502700764</v>
      </c>
      <c r="H18" s="23"/>
      <c r="I18" s="24"/>
      <c r="J18" s="24"/>
      <c r="K18" s="24"/>
      <c r="L18" s="24"/>
      <c r="M18" s="24"/>
      <c r="N18" s="24"/>
    </row>
    <row r="19" spans="1:15" ht="15" customHeight="1" x14ac:dyDescent="0.25">
      <c r="A19" s="705" t="s">
        <v>74</v>
      </c>
      <c r="B19" s="792">
        <v>817.8331222599694</v>
      </c>
      <c r="C19" s="792">
        <v>851.1710255591654</v>
      </c>
      <c r="D19" s="792">
        <v>933.44323639773881</v>
      </c>
      <c r="E19" s="792">
        <v>1111.65097936539</v>
      </c>
      <c r="F19" s="793">
        <v>178.20774296765114</v>
      </c>
      <c r="G19" s="794">
        <v>19.091438666948267</v>
      </c>
      <c r="H19" s="23"/>
      <c r="I19" s="24"/>
      <c r="J19" s="24"/>
      <c r="K19" s="24"/>
      <c r="L19" s="24"/>
      <c r="M19" s="24"/>
      <c r="N19" s="24"/>
    </row>
    <row r="20" spans="1:15" ht="15" customHeight="1" x14ac:dyDescent="0.25">
      <c r="A20" s="705" t="s">
        <v>75</v>
      </c>
      <c r="B20" s="792">
        <v>160.83553365180481</v>
      </c>
      <c r="C20" s="792">
        <v>170.20690623298091</v>
      </c>
      <c r="D20" s="792">
        <v>179.16732122747288</v>
      </c>
      <c r="E20" s="792">
        <v>207.77041971627702</v>
      </c>
      <c r="F20" s="793">
        <v>28.603098488804136</v>
      </c>
      <c r="G20" s="794">
        <v>15.964461762806238</v>
      </c>
      <c r="H20" s="23"/>
      <c r="I20" s="24"/>
      <c r="J20" s="24"/>
      <c r="K20" s="24"/>
      <c r="L20" s="24"/>
      <c r="M20" s="24"/>
      <c r="N20" s="24"/>
    </row>
    <row r="21" spans="1:15" s="65" customFormat="1" x14ac:dyDescent="0.25">
      <c r="A21" s="705" t="s">
        <v>76</v>
      </c>
      <c r="B21" s="792">
        <v>444.46280016550338</v>
      </c>
      <c r="C21" s="792">
        <v>464.91143432458819</v>
      </c>
      <c r="D21" s="792">
        <v>492.96098984480841</v>
      </c>
      <c r="E21" s="792">
        <v>681.97721716776562</v>
      </c>
      <c r="F21" s="793">
        <v>189.01622732295721</v>
      </c>
      <c r="G21" s="794">
        <v>38.343039554197269</v>
      </c>
      <c r="H21" s="64"/>
      <c r="I21" s="24"/>
      <c r="J21" s="24"/>
      <c r="K21" s="24"/>
      <c r="L21" s="24"/>
      <c r="M21" s="24"/>
      <c r="N21" s="24"/>
      <c r="O21" s="2"/>
    </row>
    <row r="22" spans="1:15" ht="16.5" customHeight="1" x14ac:dyDescent="0.25">
      <c r="A22" s="596" t="s">
        <v>85</v>
      </c>
      <c r="B22" s="789">
        <v>4040.2358518810702</v>
      </c>
      <c r="C22" s="789">
        <v>4152.0163617063236</v>
      </c>
      <c r="D22" s="789">
        <v>4334.6441167113435</v>
      </c>
      <c r="E22" s="789">
        <v>4436.9246329492762</v>
      </c>
      <c r="F22" s="790">
        <v>102.28051623793272</v>
      </c>
      <c r="G22" s="795">
        <v>2.3596058519224528</v>
      </c>
      <c r="H22" s="23"/>
      <c r="I22" s="24"/>
      <c r="J22" s="24"/>
      <c r="K22" s="24"/>
      <c r="L22" s="24"/>
      <c r="M22" s="24"/>
      <c r="N22" s="24"/>
    </row>
    <row r="23" spans="1:15" ht="15" customHeight="1" x14ac:dyDescent="0.25">
      <c r="A23" s="705" t="s">
        <v>86</v>
      </c>
      <c r="B23" s="792">
        <v>3653.4982228555837</v>
      </c>
      <c r="C23" s="792">
        <v>3742.4214052076104</v>
      </c>
      <c r="D23" s="792">
        <v>3907.7846673428749</v>
      </c>
      <c r="E23" s="792">
        <v>4034.7476695412356</v>
      </c>
      <c r="F23" s="793">
        <v>126.96300219836075</v>
      </c>
      <c r="G23" s="794">
        <v>3.2489764151894862</v>
      </c>
      <c r="H23" s="23"/>
      <c r="I23" s="24"/>
      <c r="J23" s="24"/>
      <c r="K23" s="24"/>
      <c r="L23" s="24"/>
      <c r="M23" s="24"/>
      <c r="N23" s="24"/>
    </row>
    <row r="24" spans="1:15" ht="15" customHeight="1" x14ac:dyDescent="0.25">
      <c r="A24" s="705" t="s">
        <v>77</v>
      </c>
      <c r="B24" s="792">
        <v>386.73762902548572</v>
      </c>
      <c r="C24" s="792">
        <v>409.59495649871354</v>
      </c>
      <c r="D24" s="792">
        <v>426.85944936846937</v>
      </c>
      <c r="E24" s="792">
        <v>402.17696340803963</v>
      </c>
      <c r="F24" s="793">
        <v>-24.682485960429744</v>
      </c>
      <c r="G24" s="794">
        <v>-5.7823449842675405</v>
      </c>
      <c r="H24" s="23"/>
      <c r="I24" s="24"/>
      <c r="J24" s="24"/>
      <c r="K24" s="24"/>
      <c r="L24" s="24"/>
      <c r="M24" s="24"/>
      <c r="N24" s="24"/>
    </row>
    <row r="25" spans="1:15" ht="15" customHeight="1" x14ac:dyDescent="0.25">
      <c r="A25" s="596" t="s">
        <v>78</v>
      </c>
      <c r="B25" s="789">
        <v>789.87714771978096</v>
      </c>
      <c r="C25" s="789">
        <v>834.81080191646777</v>
      </c>
      <c r="D25" s="789">
        <v>868.34472045613882</v>
      </c>
      <c r="E25" s="789">
        <v>1504.2312636649231</v>
      </c>
      <c r="F25" s="790">
        <v>635.88654320878425</v>
      </c>
      <c r="G25" s="795">
        <v>73.229735637104469</v>
      </c>
      <c r="H25" s="23"/>
      <c r="I25" s="24"/>
      <c r="J25" s="24"/>
      <c r="K25" s="24"/>
      <c r="L25" s="24"/>
      <c r="M25" s="24"/>
      <c r="N25" s="24"/>
    </row>
    <row r="26" spans="1:15" ht="15" customHeight="1" x14ac:dyDescent="0.25">
      <c r="A26" s="705" t="s">
        <v>79</v>
      </c>
      <c r="B26" s="792">
        <v>18.35936778838564</v>
      </c>
      <c r="C26" s="792">
        <v>20.619301583128323</v>
      </c>
      <c r="D26" s="792">
        <v>22.305372510540785</v>
      </c>
      <c r="E26" s="792">
        <v>24.128707036223982</v>
      </c>
      <c r="F26" s="793">
        <v>1.8233345256831974</v>
      </c>
      <c r="G26" s="794">
        <v>8.1744186286131217</v>
      </c>
      <c r="H26" s="23"/>
      <c r="I26" s="24"/>
      <c r="J26" s="24"/>
      <c r="K26" s="24"/>
      <c r="L26" s="24"/>
      <c r="M26" s="24"/>
      <c r="N26" s="24"/>
    </row>
    <row r="27" spans="1:15" ht="15" customHeight="1" x14ac:dyDescent="0.25">
      <c r="A27" s="705" t="s">
        <v>80</v>
      </c>
      <c r="B27" s="792">
        <v>93.077039049279222</v>
      </c>
      <c r="C27" s="792">
        <v>129.13622605588839</v>
      </c>
      <c r="D27" s="792">
        <v>132.0111304665194</v>
      </c>
      <c r="E27" s="792">
        <v>158.30434234052905</v>
      </c>
      <c r="F27" s="793">
        <v>26.293211874009643</v>
      </c>
      <c r="G27" s="794">
        <v>19.917420433482391</v>
      </c>
      <c r="H27" s="23"/>
      <c r="I27" s="24"/>
      <c r="J27" s="24"/>
      <c r="K27" s="24"/>
      <c r="L27" s="24"/>
      <c r="M27" s="24"/>
      <c r="N27" s="24"/>
    </row>
    <row r="28" spans="1:15" ht="24" customHeight="1" x14ac:dyDescent="0.25">
      <c r="A28" s="705" t="s">
        <v>81</v>
      </c>
      <c r="B28" s="792">
        <v>115.07501610500606</v>
      </c>
      <c r="C28" s="792">
        <v>118.3641320963774</v>
      </c>
      <c r="D28" s="792">
        <v>115.43124278154195</v>
      </c>
      <c r="E28" s="792">
        <v>131.86447054540568</v>
      </c>
      <c r="F28" s="793">
        <v>16.433227763863727</v>
      </c>
      <c r="G28" s="794">
        <v>14.236377749968643</v>
      </c>
      <c r="H28" s="23"/>
      <c r="I28" s="24"/>
      <c r="J28" s="24"/>
      <c r="K28" s="24"/>
      <c r="L28" s="24"/>
      <c r="M28" s="24"/>
      <c r="N28" s="24"/>
    </row>
    <row r="29" spans="1:15" ht="24.75" customHeight="1" x14ac:dyDescent="0.25">
      <c r="A29" s="705" t="s">
        <v>82</v>
      </c>
      <c r="B29" s="792">
        <v>563.36572477711002</v>
      </c>
      <c r="C29" s="792">
        <v>566.6911421810737</v>
      </c>
      <c r="D29" s="792">
        <v>598.59697469753655</v>
      </c>
      <c r="E29" s="792">
        <v>633.48119036679611</v>
      </c>
      <c r="F29" s="793">
        <v>34.884215669259561</v>
      </c>
      <c r="G29" s="794">
        <v>5.8276632097725045</v>
      </c>
      <c r="H29" s="23"/>
      <c r="I29" s="24"/>
      <c r="J29" s="24"/>
      <c r="K29" s="24"/>
      <c r="L29" s="24"/>
      <c r="M29" s="24"/>
      <c r="N29" s="24"/>
    </row>
    <row r="30" spans="1:15" ht="15" customHeight="1" x14ac:dyDescent="0.25">
      <c r="A30" s="705" t="s">
        <v>451</v>
      </c>
      <c r="B30" s="796" t="s">
        <v>7</v>
      </c>
      <c r="C30" s="796" t="s">
        <v>7</v>
      </c>
      <c r="D30" s="796" t="s">
        <v>7</v>
      </c>
      <c r="E30" s="792">
        <v>556.45255337596836</v>
      </c>
      <c r="F30" s="793">
        <v>556.45255337596836</v>
      </c>
      <c r="G30" s="797" t="s">
        <v>7</v>
      </c>
      <c r="H30" s="23"/>
      <c r="I30" s="24"/>
      <c r="J30" s="24"/>
      <c r="K30" s="24"/>
      <c r="L30" s="24"/>
      <c r="M30" s="24"/>
      <c r="N30" s="24"/>
    </row>
    <row r="31" spans="1:15" ht="15" customHeight="1" x14ac:dyDescent="0.25">
      <c r="A31" s="596" t="s">
        <v>83</v>
      </c>
      <c r="B31" s="789">
        <v>600.43317400333933</v>
      </c>
      <c r="C31" s="789">
        <v>635.04525906589799</v>
      </c>
      <c r="D31" s="789">
        <v>689.5937970096893</v>
      </c>
      <c r="E31" s="789">
        <v>727.17484208463702</v>
      </c>
      <c r="F31" s="790">
        <v>37.581045074947724</v>
      </c>
      <c r="G31" s="795">
        <v>5.4497365315511415</v>
      </c>
      <c r="H31" s="23"/>
      <c r="I31" s="24"/>
      <c r="J31" s="24"/>
      <c r="K31" s="24"/>
      <c r="L31" s="24"/>
      <c r="M31" s="24"/>
      <c r="N31" s="24"/>
    </row>
    <row r="32" spans="1:15" ht="15" customHeight="1" thickBot="1" x14ac:dyDescent="0.3">
      <c r="A32" s="596" t="s">
        <v>84</v>
      </c>
      <c r="B32" s="789">
        <v>109.71758234523762</v>
      </c>
      <c r="C32" s="789">
        <v>128.31369734830702</v>
      </c>
      <c r="D32" s="789">
        <v>152.1456462609334</v>
      </c>
      <c r="E32" s="789">
        <v>378.01586370282246</v>
      </c>
      <c r="F32" s="790">
        <v>225.87021744188905</v>
      </c>
      <c r="G32" s="795">
        <v>148.45657630880629</v>
      </c>
      <c r="H32" s="23"/>
      <c r="I32" s="24"/>
      <c r="J32" s="24"/>
      <c r="K32" s="24"/>
      <c r="L32" s="24"/>
      <c r="M32" s="24"/>
      <c r="N32" s="24"/>
    </row>
    <row r="33" spans="1:14" ht="15" customHeight="1" thickBot="1" x14ac:dyDescent="0.3">
      <c r="A33" s="798" t="s">
        <v>14</v>
      </c>
      <c r="B33" s="799">
        <v>25706.413945801418</v>
      </c>
      <c r="C33" s="799">
        <v>27400.413550027239</v>
      </c>
      <c r="D33" s="799">
        <v>29680.798276234789</v>
      </c>
      <c r="E33" s="799">
        <v>34517.460495465399</v>
      </c>
      <c r="F33" s="800">
        <v>4836.6622192306095</v>
      </c>
      <c r="G33" s="801">
        <v>16.295593448048496</v>
      </c>
      <c r="H33" s="23"/>
      <c r="I33" s="24"/>
      <c r="J33" s="24"/>
      <c r="K33" s="24"/>
      <c r="L33" s="24"/>
      <c r="M33" s="24"/>
      <c r="N33" s="24"/>
    </row>
    <row r="34" spans="1:14" ht="7.5" customHeight="1" x14ac:dyDescent="0.25">
      <c r="A34" s="59"/>
      <c r="B34" s="60"/>
      <c r="C34" s="60"/>
      <c r="D34" s="60"/>
      <c r="E34" s="60"/>
      <c r="F34" s="60"/>
      <c r="G34" s="60"/>
      <c r="H34" s="23"/>
      <c r="I34" s="24"/>
    </row>
    <row r="35" spans="1:14" ht="14.25" customHeight="1" x14ac:dyDescent="0.25">
      <c r="A35" s="1053" t="s">
        <v>453</v>
      </c>
      <c r="B35" s="1053"/>
      <c r="C35" s="1053"/>
      <c r="D35" s="1053"/>
      <c r="E35" s="1053"/>
      <c r="F35" s="1053"/>
      <c r="G35" s="1053"/>
      <c r="H35" s="23"/>
      <c r="I35" s="24"/>
    </row>
    <row r="36" spans="1:14" ht="25.5" customHeight="1" x14ac:dyDescent="0.25">
      <c r="A36" s="1053" t="s">
        <v>450</v>
      </c>
      <c r="B36" s="1053"/>
      <c r="C36" s="1053"/>
      <c r="D36" s="1053"/>
      <c r="E36" s="1053"/>
      <c r="F36" s="1053"/>
      <c r="G36" s="1053"/>
      <c r="H36" s="121"/>
      <c r="I36" s="121"/>
      <c r="J36" s="121"/>
      <c r="K36" s="121"/>
    </row>
    <row r="37" spans="1:14" s="63" customFormat="1" ht="7.5" customHeight="1" x14ac:dyDescent="0.25">
      <c r="A37" s="2"/>
      <c r="B37" s="27"/>
      <c r="C37" s="2"/>
      <c r="D37" s="2"/>
      <c r="E37" s="27"/>
      <c r="F37" s="2"/>
      <c r="G37" s="2"/>
      <c r="H37" s="61"/>
      <c r="I37" s="62"/>
      <c r="J37" s="2"/>
      <c r="K37" s="2"/>
      <c r="L37" s="2"/>
      <c r="M37" s="2"/>
      <c r="N37" s="2"/>
    </row>
    <row r="38" spans="1:14" x14ac:dyDescent="0.25">
      <c r="A38" s="11" t="s">
        <v>257</v>
      </c>
    </row>
  </sheetData>
  <mergeCells count="9">
    <mergeCell ref="F4:G4"/>
    <mergeCell ref="A36:G36"/>
    <mergeCell ref="A1:G1"/>
    <mergeCell ref="A4:A5"/>
    <mergeCell ref="B4:B5"/>
    <mergeCell ref="C4:C5"/>
    <mergeCell ref="D4:D5"/>
    <mergeCell ref="E4:E5"/>
    <mergeCell ref="A35:G35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Normal="100" workbookViewId="0">
      <selection activeCell="M11" sqref="M11"/>
    </sheetView>
  </sheetViews>
  <sheetFormatPr defaultColWidth="9.140625" defaultRowHeight="11.25" x14ac:dyDescent="0.2"/>
  <cols>
    <col min="1" max="1" width="41" style="70" customWidth="1"/>
    <col min="2" max="7" width="7.140625" style="66" customWidth="1"/>
    <col min="8" max="8" width="6.5703125" style="66" customWidth="1"/>
    <col min="9" max="16384" width="9.140625" style="66"/>
  </cols>
  <sheetData>
    <row r="1" spans="1:14" ht="29.25" customHeight="1" x14ac:dyDescent="0.2">
      <c r="A1" s="1164" t="s">
        <v>449</v>
      </c>
      <c r="B1" s="1164"/>
      <c r="C1" s="1164"/>
      <c r="D1" s="1164"/>
      <c r="E1" s="1164"/>
      <c r="F1" s="1164"/>
      <c r="G1" s="1164"/>
      <c r="H1" s="218"/>
      <c r="I1" s="218"/>
    </row>
    <row r="2" spans="1:14" ht="14.25" x14ac:dyDescent="0.2">
      <c r="A2" s="3" t="s">
        <v>0</v>
      </c>
      <c r="B2" s="3"/>
      <c r="C2" s="1"/>
      <c r="D2" s="1"/>
      <c r="E2" s="1"/>
      <c r="F2" s="1"/>
      <c r="G2" s="1"/>
      <c r="H2" s="1"/>
      <c r="I2" s="1"/>
    </row>
    <row r="3" spans="1:14" ht="15" customHeight="1" thickBot="1" x14ac:dyDescent="0.25">
      <c r="A3" s="68"/>
      <c r="B3" s="69"/>
      <c r="C3" s="69"/>
      <c r="D3" s="69"/>
      <c r="E3" s="69"/>
      <c r="F3" s="69"/>
      <c r="G3" s="69"/>
    </row>
    <row r="4" spans="1:14" ht="15" customHeight="1" x14ac:dyDescent="0.2">
      <c r="A4" s="1162" t="s">
        <v>349</v>
      </c>
      <c r="B4" s="1103">
        <v>2017</v>
      </c>
      <c r="C4" s="1105">
        <v>2018</v>
      </c>
      <c r="D4" s="1105">
        <v>2019</v>
      </c>
      <c r="E4" s="1105">
        <v>2020</v>
      </c>
      <c r="F4" s="1109" t="s">
        <v>15</v>
      </c>
      <c r="G4" s="1160"/>
    </row>
    <row r="5" spans="1:14" ht="15" customHeight="1" thickBot="1" x14ac:dyDescent="0.25">
      <c r="A5" s="1163"/>
      <c r="B5" s="1104"/>
      <c r="C5" s="1106"/>
      <c r="D5" s="1106"/>
      <c r="E5" s="1106"/>
      <c r="F5" s="787" t="s">
        <v>123</v>
      </c>
      <c r="G5" s="788" t="s">
        <v>16</v>
      </c>
    </row>
    <row r="6" spans="1:14" ht="14.25" customHeight="1" x14ac:dyDescent="0.2">
      <c r="A6" s="170" t="s">
        <v>93</v>
      </c>
      <c r="B6" s="802">
        <v>14658.101377266186</v>
      </c>
      <c r="C6" s="802">
        <v>15862.520409818026</v>
      </c>
      <c r="D6" s="802">
        <v>17168.137801526653</v>
      </c>
      <c r="E6" s="802">
        <v>19736.541401366336</v>
      </c>
      <c r="F6" s="803">
        <v>2568.403599839683</v>
      </c>
      <c r="G6" s="804">
        <v>14.960292313190138</v>
      </c>
      <c r="H6" s="31"/>
      <c r="I6" s="71"/>
      <c r="J6" s="71"/>
      <c r="K6" s="71"/>
      <c r="L6" s="71"/>
      <c r="M6" s="71"/>
      <c r="N6" s="71"/>
    </row>
    <row r="7" spans="1:14" ht="14.25" customHeight="1" x14ac:dyDescent="0.2">
      <c r="A7" s="816" t="s">
        <v>94</v>
      </c>
      <c r="B7" s="805">
        <v>12975.45769217596</v>
      </c>
      <c r="C7" s="805">
        <v>14027.306633652275</v>
      </c>
      <c r="D7" s="805">
        <v>15229.83453651831</v>
      </c>
      <c r="E7" s="805">
        <v>17659.912561782032</v>
      </c>
      <c r="F7" s="806">
        <v>2430.0780252637214</v>
      </c>
      <c r="G7" s="1018">
        <v>15.956036944701179</v>
      </c>
      <c r="H7" s="31"/>
      <c r="I7" s="71"/>
      <c r="J7" s="71"/>
      <c r="K7" s="71"/>
      <c r="L7" s="71"/>
      <c r="M7" s="71"/>
      <c r="N7" s="71"/>
    </row>
    <row r="8" spans="1:14" ht="14.25" customHeight="1" x14ac:dyDescent="0.2">
      <c r="A8" s="816" t="s">
        <v>95</v>
      </c>
      <c r="B8" s="805">
        <v>530.38330621283296</v>
      </c>
      <c r="C8" s="805">
        <v>586.43633219778758</v>
      </c>
      <c r="D8" s="805">
        <v>578.62775157965632</v>
      </c>
      <c r="E8" s="805">
        <v>661.54260670914744</v>
      </c>
      <c r="F8" s="806">
        <v>82.914855129491116</v>
      </c>
      <c r="G8" s="1018">
        <v>14.329567654356911</v>
      </c>
      <c r="H8" s="31"/>
      <c r="I8" s="71"/>
      <c r="J8" s="71"/>
      <c r="K8" s="71"/>
      <c r="L8" s="71"/>
      <c r="M8" s="71"/>
      <c r="N8" s="71"/>
    </row>
    <row r="9" spans="1:14" ht="14.25" customHeight="1" x14ac:dyDescent="0.2">
      <c r="A9" s="816" t="s">
        <v>96</v>
      </c>
      <c r="B9" s="805">
        <v>1152.2603788773956</v>
      </c>
      <c r="C9" s="805">
        <v>1248.777443967962</v>
      </c>
      <c r="D9" s="805">
        <v>1359.6755134286816</v>
      </c>
      <c r="E9" s="805">
        <v>1415.0862328751571</v>
      </c>
      <c r="F9" s="806">
        <v>55.410719446475468</v>
      </c>
      <c r="G9" s="1018">
        <v>4.0752899422853206</v>
      </c>
      <c r="H9" s="31"/>
      <c r="I9" s="71"/>
      <c r="J9" s="71"/>
      <c r="K9" s="71"/>
      <c r="L9" s="71"/>
      <c r="M9" s="71"/>
      <c r="N9" s="71"/>
    </row>
    <row r="10" spans="1:14" ht="14.25" customHeight="1" x14ac:dyDescent="0.2">
      <c r="A10" s="170" t="s">
        <v>97</v>
      </c>
      <c r="B10" s="802">
        <v>189.46841004876978</v>
      </c>
      <c r="C10" s="802">
        <v>212.58855358786082</v>
      </c>
      <c r="D10" s="802">
        <v>243.55791612426441</v>
      </c>
      <c r="E10" s="802">
        <v>283.65581034626302</v>
      </c>
      <c r="F10" s="803">
        <v>40.097894221998615</v>
      </c>
      <c r="G10" s="807">
        <v>16.463391894657398</v>
      </c>
      <c r="H10" s="31"/>
      <c r="I10" s="71"/>
      <c r="J10" s="71"/>
      <c r="K10" s="71"/>
      <c r="L10" s="71"/>
      <c r="M10" s="71"/>
      <c r="N10" s="71"/>
    </row>
    <row r="11" spans="1:14" ht="14.25" customHeight="1" x14ac:dyDescent="0.2">
      <c r="A11" s="816" t="s">
        <v>98</v>
      </c>
      <c r="B11" s="805">
        <v>188.61380043553027</v>
      </c>
      <c r="C11" s="805">
        <v>211.87536197862872</v>
      </c>
      <c r="D11" s="805">
        <v>242.85486348856114</v>
      </c>
      <c r="E11" s="805">
        <v>282.91350531785508</v>
      </c>
      <c r="F11" s="806">
        <v>40.058641829293947</v>
      </c>
      <c r="G11" s="1018">
        <v>16.494889685905246</v>
      </c>
      <c r="H11" s="31"/>
      <c r="I11" s="71"/>
      <c r="J11" s="71"/>
      <c r="K11" s="71"/>
      <c r="L11" s="71"/>
      <c r="M11" s="71"/>
      <c r="N11" s="71"/>
    </row>
    <row r="12" spans="1:14" ht="14.25" customHeight="1" x14ac:dyDescent="0.2">
      <c r="A12" s="817" t="s">
        <v>99</v>
      </c>
      <c r="B12" s="805">
        <v>0.85460961323951645</v>
      </c>
      <c r="C12" s="805">
        <v>0.71319160923209823</v>
      </c>
      <c r="D12" s="805">
        <v>0.70305263570327081</v>
      </c>
      <c r="E12" s="805">
        <v>0.74230502840789903</v>
      </c>
      <c r="F12" s="806">
        <v>3.9252392704628214E-2</v>
      </c>
      <c r="G12" s="1018">
        <v>5.58313712391727</v>
      </c>
      <c r="H12" s="31"/>
      <c r="I12" s="71"/>
      <c r="J12" s="71"/>
      <c r="K12" s="71"/>
      <c r="L12" s="71"/>
      <c r="M12" s="71"/>
      <c r="N12" s="71"/>
    </row>
    <row r="13" spans="1:14" ht="14.25" customHeight="1" x14ac:dyDescent="0.2">
      <c r="A13" s="170" t="s">
        <v>100</v>
      </c>
      <c r="B13" s="802">
        <v>6219.6946882311158</v>
      </c>
      <c r="C13" s="802">
        <v>6454.9015160341014</v>
      </c>
      <c r="D13" s="802">
        <v>7061.3539868284261</v>
      </c>
      <c r="E13" s="802">
        <v>8179.8169710067787</v>
      </c>
      <c r="F13" s="803">
        <v>1118.4629841783526</v>
      </c>
      <c r="G13" s="807">
        <v>15.839214211107766</v>
      </c>
      <c r="H13" s="31"/>
      <c r="I13" s="71"/>
      <c r="J13" s="71"/>
      <c r="K13" s="71"/>
      <c r="L13" s="71"/>
      <c r="M13" s="71"/>
      <c r="N13" s="71"/>
    </row>
    <row r="14" spans="1:14" ht="14.25" customHeight="1" x14ac:dyDescent="0.2">
      <c r="A14" s="816" t="s">
        <v>101</v>
      </c>
      <c r="B14" s="805">
        <v>3685.1146692170764</v>
      </c>
      <c r="C14" s="805">
        <v>3823.3396795460931</v>
      </c>
      <c r="D14" s="805">
        <v>4155.9040154119057</v>
      </c>
      <c r="E14" s="805">
        <v>4850.8064221287741</v>
      </c>
      <c r="F14" s="806">
        <v>694.90240671686843</v>
      </c>
      <c r="G14" s="1018">
        <v>16.720848319399749</v>
      </c>
      <c r="H14" s="31"/>
      <c r="I14" s="71"/>
      <c r="J14" s="71"/>
      <c r="K14" s="71"/>
      <c r="L14" s="71"/>
      <c r="M14" s="71"/>
      <c r="N14" s="71"/>
    </row>
    <row r="15" spans="1:14" ht="14.25" customHeight="1" x14ac:dyDescent="0.2">
      <c r="A15" s="816" t="s">
        <v>102</v>
      </c>
      <c r="B15" s="805">
        <v>909.47776852052107</v>
      </c>
      <c r="C15" s="805">
        <v>920.39749191909732</v>
      </c>
      <c r="D15" s="805">
        <v>1013.1169207333238</v>
      </c>
      <c r="E15" s="805">
        <v>1110.2831863297097</v>
      </c>
      <c r="F15" s="806">
        <v>97.16626559638587</v>
      </c>
      <c r="G15" s="1018">
        <v>9.5908244752297875</v>
      </c>
      <c r="H15" s="31"/>
      <c r="I15" s="71"/>
      <c r="J15" s="71"/>
      <c r="K15" s="71"/>
      <c r="L15" s="71"/>
      <c r="M15" s="71"/>
      <c r="N15" s="71"/>
    </row>
    <row r="16" spans="1:14" ht="14.25" customHeight="1" x14ac:dyDescent="0.2">
      <c r="A16" s="816" t="s">
        <v>103</v>
      </c>
      <c r="B16" s="805">
        <v>379.92054034875417</v>
      </c>
      <c r="C16" s="805">
        <v>413.43784750136149</v>
      </c>
      <c r="D16" s="805">
        <v>440.39860067090325</v>
      </c>
      <c r="E16" s="805">
        <v>516.66753067084096</v>
      </c>
      <c r="F16" s="806">
        <v>76.268929999937711</v>
      </c>
      <c r="G16" s="1018">
        <v>17.3181590231553</v>
      </c>
      <c r="H16" s="31"/>
      <c r="I16" s="71"/>
      <c r="J16" s="71"/>
      <c r="K16" s="71"/>
      <c r="L16" s="71"/>
      <c r="M16" s="71"/>
      <c r="N16" s="71"/>
    </row>
    <row r="17" spans="1:14" ht="14.25" customHeight="1" x14ac:dyDescent="0.2">
      <c r="A17" s="816" t="s">
        <v>104</v>
      </c>
      <c r="B17" s="805">
        <v>1079.4402158141502</v>
      </c>
      <c r="C17" s="805">
        <v>1116.8268300409395</v>
      </c>
      <c r="D17" s="805">
        <v>1248.9548294066385</v>
      </c>
      <c r="E17" s="805">
        <v>1416.5041486371845</v>
      </c>
      <c r="F17" s="806">
        <v>167.54931923054596</v>
      </c>
      <c r="G17" s="1018">
        <v>13.415162445077877</v>
      </c>
      <c r="H17" s="31"/>
      <c r="I17" s="71"/>
      <c r="J17" s="71"/>
      <c r="K17" s="71"/>
      <c r="L17" s="71"/>
      <c r="M17" s="71"/>
      <c r="N17" s="71"/>
    </row>
    <row r="18" spans="1:14" ht="14.25" customHeight="1" x14ac:dyDescent="0.2">
      <c r="A18" s="816" t="s">
        <v>105</v>
      </c>
      <c r="B18" s="805">
        <v>165.74149433061376</v>
      </c>
      <c r="C18" s="805">
        <v>180.89966702661084</v>
      </c>
      <c r="D18" s="805">
        <v>202.97962060565331</v>
      </c>
      <c r="E18" s="805">
        <v>285.55568324026933</v>
      </c>
      <c r="F18" s="806">
        <v>82.576062634616022</v>
      </c>
      <c r="G18" s="1018">
        <v>40.681947472472579</v>
      </c>
      <c r="H18" s="31"/>
      <c r="I18" s="71"/>
      <c r="J18" s="71"/>
      <c r="K18" s="71"/>
      <c r="L18" s="71"/>
      <c r="M18" s="71"/>
      <c r="N18" s="71"/>
    </row>
    <row r="19" spans="1:14" ht="14.25" customHeight="1" x14ac:dyDescent="0.2">
      <c r="A19" s="170" t="s">
        <v>106</v>
      </c>
      <c r="B19" s="802">
        <v>980.13066420956375</v>
      </c>
      <c r="C19" s="802">
        <v>1037.3670371668952</v>
      </c>
      <c r="D19" s="802">
        <v>1110.2811703554698</v>
      </c>
      <c r="E19" s="802">
        <v>1485.0943146619481</v>
      </c>
      <c r="F19" s="803">
        <v>374.81314430647831</v>
      </c>
      <c r="G19" s="807">
        <v>33.758398711425272</v>
      </c>
      <c r="H19" s="31"/>
      <c r="I19" s="71"/>
      <c r="J19" s="71"/>
      <c r="K19" s="71"/>
      <c r="L19" s="71"/>
      <c r="M19" s="71"/>
      <c r="N19" s="71"/>
    </row>
    <row r="20" spans="1:14" ht="14.25" customHeight="1" x14ac:dyDescent="0.2">
      <c r="A20" s="816" t="s">
        <v>107</v>
      </c>
      <c r="B20" s="805">
        <v>368.56620468602659</v>
      </c>
      <c r="C20" s="805">
        <v>383.40319991549143</v>
      </c>
      <c r="D20" s="805">
        <v>407.94494307850459</v>
      </c>
      <c r="E20" s="805">
        <v>568.0893274042246</v>
      </c>
      <c r="F20" s="806">
        <v>160.14438432572001</v>
      </c>
      <c r="G20" s="1018">
        <v>39.256371979319262</v>
      </c>
      <c r="H20" s="31"/>
      <c r="I20" s="71"/>
      <c r="J20" s="71"/>
      <c r="K20" s="71"/>
      <c r="L20" s="71"/>
      <c r="M20" s="71"/>
      <c r="N20" s="71"/>
    </row>
    <row r="21" spans="1:14" ht="14.25" customHeight="1" x14ac:dyDescent="0.2">
      <c r="A21" s="816" t="s">
        <v>108</v>
      </c>
      <c r="B21" s="805">
        <v>611.56445952353693</v>
      </c>
      <c r="C21" s="805">
        <v>653.96383725140379</v>
      </c>
      <c r="D21" s="805">
        <v>702.33622727696513</v>
      </c>
      <c r="E21" s="805">
        <v>917.00498725772366</v>
      </c>
      <c r="F21" s="806">
        <v>214.66875998075852</v>
      </c>
      <c r="G21" s="1018">
        <v>30.564956162528169</v>
      </c>
      <c r="H21" s="31"/>
      <c r="I21" s="71"/>
      <c r="J21" s="71"/>
      <c r="K21" s="71"/>
      <c r="L21" s="71"/>
      <c r="M21" s="71"/>
      <c r="N21" s="71"/>
    </row>
    <row r="22" spans="1:14" ht="22.5" customHeight="1" x14ac:dyDescent="0.2">
      <c r="A22" s="170" t="s">
        <v>109</v>
      </c>
      <c r="B22" s="802">
        <v>2859.5486987635786</v>
      </c>
      <c r="C22" s="802">
        <v>2937.5024208839595</v>
      </c>
      <c r="D22" s="802">
        <v>3116.0819617888228</v>
      </c>
      <c r="E22" s="802">
        <v>3311.6641180871184</v>
      </c>
      <c r="F22" s="803">
        <v>195.58215629829556</v>
      </c>
      <c r="G22" s="807">
        <v>6.2765408194211725</v>
      </c>
      <c r="H22" s="31"/>
      <c r="I22" s="71"/>
      <c r="J22" s="71"/>
      <c r="K22" s="71"/>
      <c r="L22" s="71"/>
      <c r="M22" s="71"/>
      <c r="N22" s="71"/>
    </row>
    <row r="23" spans="1:14" ht="14.25" customHeight="1" x14ac:dyDescent="0.2">
      <c r="A23" s="816" t="s">
        <v>110</v>
      </c>
      <c r="B23" s="805">
        <v>2612.4720315766508</v>
      </c>
      <c r="C23" s="805">
        <v>2689.4594374852104</v>
      </c>
      <c r="D23" s="805">
        <v>2864.3938148702737</v>
      </c>
      <c r="E23" s="805">
        <v>3060.0864837484469</v>
      </c>
      <c r="F23" s="806">
        <v>195.69266887817321</v>
      </c>
      <c r="G23" s="1018">
        <v>6.8319051613032533</v>
      </c>
      <c r="H23" s="31"/>
      <c r="I23" s="71"/>
      <c r="J23" s="71"/>
      <c r="K23" s="71"/>
      <c r="L23" s="71"/>
      <c r="M23" s="71"/>
      <c r="N23" s="71"/>
    </row>
    <row r="24" spans="1:14" ht="21.75" customHeight="1" x14ac:dyDescent="0.2">
      <c r="A24" s="816" t="s">
        <v>111</v>
      </c>
      <c r="B24" s="805">
        <v>247.07666718692789</v>
      </c>
      <c r="C24" s="805">
        <v>248.0429833987493</v>
      </c>
      <c r="D24" s="805">
        <v>251.68814691854888</v>
      </c>
      <c r="E24" s="805">
        <v>251.57763433867106</v>
      </c>
      <c r="F24" s="806">
        <v>-0.11051257987782037</v>
      </c>
      <c r="G24" s="1018">
        <v>-4.3908535714076713E-2</v>
      </c>
      <c r="H24" s="31"/>
      <c r="I24" s="71"/>
      <c r="J24" s="71"/>
      <c r="K24" s="71"/>
      <c r="L24" s="71"/>
      <c r="M24" s="71"/>
      <c r="N24" s="71"/>
    </row>
    <row r="25" spans="1:14" ht="14.25" customHeight="1" x14ac:dyDescent="0.2">
      <c r="A25" s="170" t="s">
        <v>112</v>
      </c>
      <c r="B25" s="802">
        <v>35.835119045094494</v>
      </c>
      <c r="C25" s="802">
        <v>35.221070630434383</v>
      </c>
      <c r="D25" s="802">
        <v>36.348120743909234</v>
      </c>
      <c r="E25" s="802">
        <v>70.5500851867872</v>
      </c>
      <c r="F25" s="803">
        <v>34.201964442877966</v>
      </c>
      <c r="G25" s="807">
        <v>94.095550864508184</v>
      </c>
      <c r="H25" s="31"/>
      <c r="I25" s="71"/>
      <c r="J25" s="71"/>
      <c r="K25" s="71"/>
      <c r="L25" s="71"/>
      <c r="M25" s="71"/>
      <c r="N25" s="71"/>
    </row>
    <row r="26" spans="1:14" ht="14.25" customHeight="1" x14ac:dyDescent="0.2">
      <c r="A26" s="170" t="s">
        <v>385</v>
      </c>
      <c r="B26" s="802">
        <v>600.43317400333933</v>
      </c>
      <c r="C26" s="802">
        <v>635.04525906589799</v>
      </c>
      <c r="D26" s="802">
        <v>689.5937970096893</v>
      </c>
      <c r="E26" s="802">
        <v>727.17484208463702</v>
      </c>
      <c r="F26" s="803">
        <v>37.581045074947724</v>
      </c>
      <c r="G26" s="807">
        <v>5.4497365315511415</v>
      </c>
      <c r="H26" s="31"/>
      <c r="I26" s="71"/>
      <c r="J26" s="71"/>
      <c r="K26" s="71"/>
      <c r="L26" s="71"/>
      <c r="M26" s="71"/>
      <c r="N26" s="71"/>
    </row>
    <row r="27" spans="1:14" ht="14.25" customHeight="1" thickBot="1" x14ac:dyDescent="0.25">
      <c r="A27" s="808" t="s">
        <v>246</v>
      </c>
      <c r="B27" s="809">
        <v>163.20181423376221</v>
      </c>
      <c r="C27" s="809">
        <v>225.26728284005338</v>
      </c>
      <c r="D27" s="809">
        <v>255.4435218575681</v>
      </c>
      <c r="E27" s="809">
        <v>722.96295272553414</v>
      </c>
      <c r="F27" s="810">
        <v>467.51943086796604</v>
      </c>
      <c r="G27" s="811">
        <v>183.02262177885592</v>
      </c>
      <c r="H27" s="31"/>
      <c r="I27" s="71"/>
      <c r="J27" s="71"/>
      <c r="K27" s="71"/>
      <c r="L27" s="71"/>
      <c r="M27" s="71"/>
      <c r="N27" s="71"/>
    </row>
    <row r="28" spans="1:14" ht="14.25" customHeight="1" thickBot="1" x14ac:dyDescent="0.25">
      <c r="A28" s="812" t="s">
        <v>14</v>
      </c>
      <c r="B28" s="813">
        <v>25706.413945801418</v>
      </c>
      <c r="C28" s="813">
        <v>27400.413550027228</v>
      </c>
      <c r="D28" s="813">
        <v>29680.798276234807</v>
      </c>
      <c r="E28" s="813">
        <v>34517.460495465406</v>
      </c>
      <c r="F28" s="814">
        <v>4836.6622192305986</v>
      </c>
      <c r="G28" s="815">
        <v>16.29559344804845</v>
      </c>
      <c r="H28" s="31"/>
      <c r="I28" s="71"/>
      <c r="J28" s="71"/>
      <c r="K28" s="71"/>
      <c r="L28" s="71"/>
      <c r="M28" s="71"/>
      <c r="N28" s="71"/>
    </row>
    <row r="29" spans="1:14" ht="23.25" customHeight="1" x14ac:dyDescent="0.2">
      <c r="B29" s="71"/>
      <c r="C29" s="71"/>
      <c r="D29" s="71"/>
      <c r="E29" s="71"/>
      <c r="F29" s="71"/>
      <c r="G29" s="71"/>
      <c r="H29" s="31"/>
    </row>
    <row r="30" spans="1:14" x14ac:dyDescent="0.2">
      <c r="A30" s="11" t="s">
        <v>257</v>
      </c>
      <c r="H30" s="31"/>
    </row>
    <row r="31" spans="1:14" ht="24.75" customHeight="1" x14ac:dyDescent="0.2">
      <c r="H31" s="31"/>
    </row>
    <row r="32" spans="1:14" ht="24.75" customHeight="1" x14ac:dyDescent="0.2">
      <c r="H32" s="31"/>
    </row>
    <row r="33" spans="8:8" ht="26.25" customHeight="1" x14ac:dyDescent="0.2">
      <c r="H33" s="31"/>
    </row>
    <row r="34" spans="8:8" ht="15" customHeight="1" x14ac:dyDescent="0.2">
      <c r="H34" s="31"/>
    </row>
    <row r="35" spans="8:8" ht="15" customHeight="1" x14ac:dyDescent="0.2"/>
  </sheetData>
  <mergeCells count="7">
    <mergeCell ref="A1:G1"/>
    <mergeCell ref="F4:G4"/>
    <mergeCell ref="A4:A5"/>
    <mergeCell ref="B4:B5"/>
    <mergeCell ref="C4:C5"/>
    <mergeCell ref="D4:D5"/>
    <mergeCell ref="E4:E5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N32" sqref="N32"/>
    </sheetView>
  </sheetViews>
  <sheetFormatPr defaultRowHeight="15" x14ac:dyDescent="0.25"/>
  <cols>
    <col min="1" max="9" width="8.42578125" customWidth="1"/>
  </cols>
  <sheetData>
    <row r="1" spans="1:10" x14ac:dyDescent="0.25">
      <c r="A1" s="1165" t="s">
        <v>350</v>
      </c>
      <c r="B1" s="1165"/>
      <c r="C1" s="1165"/>
      <c r="D1" s="1165"/>
      <c r="E1" s="1165"/>
      <c r="F1" s="1165"/>
      <c r="G1" s="1165"/>
      <c r="H1" s="1165"/>
      <c r="I1" s="1165"/>
    </row>
    <row r="2" spans="1:10" x14ac:dyDescent="0.25">
      <c r="A2" s="3" t="s">
        <v>0</v>
      </c>
      <c r="B2" s="215"/>
      <c r="C2" s="215"/>
      <c r="D2" s="215"/>
      <c r="E2" s="215"/>
      <c r="F2" s="215"/>
      <c r="G2" s="215"/>
      <c r="H2" s="215"/>
    </row>
    <row r="3" spans="1:10" ht="15.75" thickBot="1" x14ac:dyDescent="0.3">
      <c r="A3" s="162"/>
      <c r="B3" s="162"/>
      <c r="C3" s="162"/>
      <c r="D3" s="162"/>
      <c r="E3" s="162"/>
      <c r="F3" s="162"/>
      <c r="G3" s="162"/>
      <c r="H3" s="162"/>
      <c r="I3" s="219" t="s">
        <v>122</v>
      </c>
    </row>
    <row r="4" spans="1:10" x14ac:dyDescent="0.25">
      <c r="A4" s="1166" t="s">
        <v>252</v>
      </c>
      <c r="B4" s="1168" t="s">
        <v>247</v>
      </c>
      <c r="C4" s="1169"/>
      <c r="D4" s="1170" t="s">
        <v>248</v>
      </c>
      <c r="E4" s="1169"/>
      <c r="F4" s="1170" t="s">
        <v>249</v>
      </c>
      <c r="G4" s="1169"/>
      <c r="H4" s="1168" t="s">
        <v>250</v>
      </c>
      <c r="I4" s="1168"/>
    </row>
    <row r="5" spans="1:10" ht="15.75" thickBot="1" x14ac:dyDescent="0.3">
      <c r="A5" s="1167"/>
      <c r="B5" s="818" t="s">
        <v>166</v>
      </c>
      <c r="C5" s="819" t="s">
        <v>167</v>
      </c>
      <c r="D5" s="818" t="s">
        <v>166</v>
      </c>
      <c r="E5" s="819" t="s">
        <v>167</v>
      </c>
      <c r="F5" s="818" t="s">
        <v>166</v>
      </c>
      <c r="G5" s="819" t="s">
        <v>167</v>
      </c>
      <c r="H5" s="818" t="s">
        <v>166</v>
      </c>
      <c r="I5" s="823" t="s">
        <v>167</v>
      </c>
      <c r="J5" s="58"/>
    </row>
    <row r="6" spans="1:10" x14ac:dyDescent="0.25">
      <c r="A6" s="179" t="s">
        <v>410</v>
      </c>
      <c r="B6" s="263">
        <v>19702.33735400578</v>
      </c>
      <c r="C6" s="820">
        <v>17260.905350592679</v>
      </c>
      <c r="D6" s="263">
        <v>19983.384812260272</v>
      </c>
      <c r="E6" s="820">
        <v>17820.823131761412</v>
      </c>
      <c r="F6" s="263">
        <v>20842.634794480138</v>
      </c>
      <c r="G6" s="820">
        <v>18880.074069399267</v>
      </c>
      <c r="H6" s="263">
        <v>24834.013737587968</v>
      </c>
      <c r="I6" s="536">
        <v>22518.496127419461</v>
      </c>
    </row>
    <row r="7" spans="1:10" x14ac:dyDescent="0.25">
      <c r="A7" s="180" t="s">
        <v>411</v>
      </c>
      <c r="B7" s="263">
        <v>10801.538928851578</v>
      </c>
      <c r="C7" s="820">
        <v>9155.8890328499747</v>
      </c>
      <c r="D7" s="263">
        <v>11653.126871404429</v>
      </c>
      <c r="E7" s="820">
        <v>9765.6200681527462</v>
      </c>
      <c r="F7" s="263">
        <v>12573.974606318297</v>
      </c>
      <c r="G7" s="820">
        <v>10372.650717633647</v>
      </c>
      <c r="H7" s="263">
        <v>13811.220982283588</v>
      </c>
      <c r="I7" s="536">
        <v>11471.934001083036</v>
      </c>
    </row>
    <row r="8" spans="1:10" x14ac:dyDescent="0.25">
      <c r="A8" s="179" t="s">
        <v>412</v>
      </c>
      <c r="B8" s="263">
        <v>11060.339550493389</v>
      </c>
      <c r="C8" s="820">
        <v>10330.605894375793</v>
      </c>
      <c r="D8" s="263">
        <v>11590.464465718711</v>
      </c>
      <c r="E8" s="820">
        <v>11128.687884089342</v>
      </c>
      <c r="F8" s="263">
        <v>12028.66638847686</v>
      </c>
      <c r="G8" s="820">
        <v>11617.505951642243</v>
      </c>
      <c r="H8" s="263">
        <v>13009.339956392727</v>
      </c>
      <c r="I8" s="536">
        <v>12659.958038323461</v>
      </c>
    </row>
    <row r="9" spans="1:10" x14ac:dyDescent="0.25">
      <c r="A9" s="179" t="s">
        <v>413</v>
      </c>
      <c r="B9" s="263">
        <v>11089.722385960777</v>
      </c>
      <c r="C9" s="820">
        <v>13164.686685002715</v>
      </c>
      <c r="D9" s="263">
        <v>11577.911430450675</v>
      </c>
      <c r="E9" s="820">
        <v>13878.47013509528</v>
      </c>
      <c r="F9" s="263">
        <v>12502.480060807324</v>
      </c>
      <c r="G9" s="820">
        <v>14829.639696216062</v>
      </c>
      <c r="H9" s="263">
        <v>14454.785847218529</v>
      </c>
      <c r="I9" s="536">
        <v>16209.047000750703</v>
      </c>
    </row>
    <row r="10" spans="1:10" x14ac:dyDescent="0.25">
      <c r="A10" s="179" t="s">
        <v>414</v>
      </c>
      <c r="B10" s="263">
        <v>9019.4924318832273</v>
      </c>
      <c r="C10" s="820">
        <v>13318.699693963081</v>
      </c>
      <c r="D10" s="263">
        <v>9877.9995183497012</v>
      </c>
      <c r="E10" s="820">
        <v>14266.415153825548</v>
      </c>
      <c r="F10" s="263">
        <v>10693.31804009088</v>
      </c>
      <c r="G10" s="820">
        <v>15315.084882195608</v>
      </c>
      <c r="H10" s="263">
        <v>12525.67763827069</v>
      </c>
      <c r="I10" s="536">
        <v>18310.225685409521</v>
      </c>
    </row>
    <row r="11" spans="1:10" x14ac:dyDescent="0.25">
      <c r="A11" s="179" t="s">
        <v>415</v>
      </c>
      <c r="B11" s="263">
        <v>9958.0312080798285</v>
      </c>
      <c r="C11" s="820">
        <v>17090.570011755</v>
      </c>
      <c r="D11" s="263">
        <v>10804.529367575122</v>
      </c>
      <c r="E11" s="820">
        <v>18370.080556127261</v>
      </c>
      <c r="F11" s="263">
        <v>11733.521756609471</v>
      </c>
      <c r="G11" s="820">
        <v>19952.433745879287</v>
      </c>
      <c r="H11" s="263">
        <v>13593.917784003423</v>
      </c>
      <c r="I11" s="536">
        <v>24883.877297635197</v>
      </c>
    </row>
    <row r="12" spans="1:10" x14ac:dyDescent="0.25">
      <c r="A12" s="179" t="s">
        <v>416</v>
      </c>
      <c r="B12" s="263">
        <v>10879.979455575425</v>
      </c>
      <c r="C12" s="820">
        <v>18908.327844793439</v>
      </c>
      <c r="D12" s="263">
        <v>11522.079797950071</v>
      </c>
      <c r="E12" s="820">
        <v>19820.374834244867</v>
      </c>
      <c r="F12" s="263">
        <v>12831.755949119584</v>
      </c>
      <c r="G12" s="820">
        <v>21625.515027029498</v>
      </c>
      <c r="H12" s="263">
        <v>15062.22210766943</v>
      </c>
      <c r="I12" s="536">
        <v>26304.188569148813</v>
      </c>
    </row>
    <row r="13" spans="1:10" x14ac:dyDescent="0.25">
      <c r="A13" s="179" t="s">
        <v>417</v>
      </c>
      <c r="B13" s="263">
        <v>12318.523649105813</v>
      </c>
      <c r="C13" s="820">
        <v>18028.658522301292</v>
      </c>
      <c r="D13" s="263">
        <v>13030.541221037707</v>
      </c>
      <c r="E13" s="820">
        <v>18955.895598795945</v>
      </c>
      <c r="F13" s="263">
        <v>14162.092085835344</v>
      </c>
      <c r="G13" s="820">
        <v>20609.570627653477</v>
      </c>
      <c r="H13" s="263">
        <v>16355.711288534385</v>
      </c>
      <c r="I13" s="536">
        <v>24131.470288017863</v>
      </c>
    </row>
    <row r="14" spans="1:10" x14ac:dyDescent="0.25">
      <c r="A14" s="179" t="s">
        <v>418</v>
      </c>
      <c r="B14" s="263">
        <v>13790.435859317742</v>
      </c>
      <c r="C14" s="820">
        <v>17752.168182258119</v>
      </c>
      <c r="D14" s="263">
        <v>15180.009953008339</v>
      </c>
      <c r="E14" s="820">
        <v>18552.543602439255</v>
      </c>
      <c r="F14" s="263">
        <v>16401.739059578555</v>
      </c>
      <c r="G14" s="820">
        <v>19928.703152661034</v>
      </c>
      <c r="H14" s="263">
        <v>18682.508788998875</v>
      </c>
      <c r="I14" s="536">
        <v>23119.361706698946</v>
      </c>
    </row>
    <row r="15" spans="1:10" x14ac:dyDescent="0.25">
      <c r="A15" s="179" t="s">
        <v>419</v>
      </c>
      <c r="B15" s="263">
        <v>17056.180960077072</v>
      </c>
      <c r="C15" s="820">
        <v>20704.82943989279</v>
      </c>
      <c r="D15" s="263">
        <v>18084.333762953545</v>
      </c>
      <c r="E15" s="820">
        <v>21614.088991175595</v>
      </c>
      <c r="F15" s="263">
        <v>19315.279324996289</v>
      </c>
      <c r="G15" s="820">
        <v>23195.601810786309</v>
      </c>
      <c r="H15" s="263">
        <v>22087.797953060806</v>
      </c>
      <c r="I15" s="536">
        <v>26228.04904135544</v>
      </c>
    </row>
    <row r="16" spans="1:10" x14ac:dyDescent="0.25">
      <c r="A16" s="179" t="s">
        <v>420</v>
      </c>
      <c r="B16" s="263">
        <v>22499.0442707455</v>
      </c>
      <c r="C16" s="820">
        <v>23959.677284992697</v>
      </c>
      <c r="D16" s="263">
        <v>23993.750112146456</v>
      </c>
      <c r="E16" s="820">
        <v>25467.426405964405</v>
      </c>
      <c r="F16" s="263">
        <v>25580.304631029583</v>
      </c>
      <c r="G16" s="820">
        <v>27443.66426743014</v>
      </c>
      <c r="H16" s="263">
        <v>29387.298753996696</v>
      </c>
      <c r="I16" s="536">
        <v>31118.392981172383</v>
      </c>
    </row>
    <row r="17" spans="1:9" x14ac:dyDescent="0.25">
      <c r="A17" s="179" t="s">
        <v>421</v>
      </c>
      <c r="B17" s="263">
        <v>29591.271413701525</v>
      </c>
      <c r="C17" s="820">
        <v>28066.802662280163</v>
      </c>
      <c r="D17" s="263">
        <v>30767.86179688841</v>
      </c>
      <c r="E17" s="820">
        <v>29142.290740049928</v>
      </c>
      <c r="F17" s="263">
        <v>33008.586098952685</v>
      </c>
      <c r="G17" s="820">
        <v>31169.83030498579</v>
      </c>
      <c r="H17" s="263">
        <v>38496.085721509196</v>
      </c>
      <c r="I17" s="536">
        <v>35370.610380537764</v>
      </c>
    </row>
    <row r="18" spans="1:9" x14ac:dyDescent="0.25">
      <c r="A18" s="179" t="s">
        <v>422</v>
      </c>
      <c r="B18" s="263">
        <v>40397.268698809276</v>
      </c>
      <c r="C18" s="820">
        <v>32292.393472761705</v>
      </c>
      <c r="D18" s="263">
        <v>42140.176517907748</v>
      </c>
      <c r="E18" s="820">
        <v>34293.170877307013</v>
      </c>
      <c r="F18" s="263">
        <v>45297.310944314522</v>
      </c>
      <c r="G18" s="820">
        <v>36830.879139601428</v>
      </c>
      <c r="H18" s="263">
        <v>51856.111227047812</v>
      </c>
      <c r="I18" s="536">
        <v>40743.343575479965</v>
      </c>
    </row>
    <row r="19" spans="1:9" x14ac:dyDescent="0.25">
      <c r="A19" s="179" t="s">
        <v>423</v>
      </c>
      <c r="B19" s="263">
        <v>50624.061957591199</v>
      </c>
      <c r="C19" s="820">
        <v>39133.450912247856</v>
      </c>
      <c r="D19" s="263">
        <v>53610.195292566423</v>
      </c>
      <c r="E19" s="820">
        <v>41014.270842193939</v>
      </c>
      <c r="F19" s="263">
        <v>57641.623408589105</v>
      </c>
      <c r="G19" s="820">
        <v>44255.812098070739</v>
      </c>
      <c r="H19" s="263">
        <v>66251.576450254623</v>
      </c>
      <c r="I19" s="536">
        <v>48781.812970918523</v>
      </c>
    </row>
    <row r="20" spans="1:9" x14ac:dyDescent="0.25">
      <c r="A20" s="179" t="s">
        <v>424</v>
      </c>
      <c r="B20" s="263">
        <v>61335.700782530446</v>
      </c>
      <c r="C20" s="820">
        <v>47519.243685400266</v>
      </c>
      <c r="D20" s="263">
        <v>65630.724132603602</v>
      </c>
      <c r="E20" s="820">
        <v>50157.691285509689</v>
      </c>
      <c r="F20" s="263">
        <v>70314.519205492557</v>
      </c>
      <c r="G20" s="820">
        <v>53538.930775134759</v>
      </c>
      <c r="H20" s="263">
        <v>80640.246070968758</v>
      </c>
      <c r="I20" s="536">
        <v>58986.632219020175</v>
      </c>
    </row>
    <row r="21" spans="1:9" x14ac:dyDescent="0.25">
      <c r="A21" s="179" t="s">
        <v>425</v>
      </c>
      <c r="B21" s="263">
        <v>68693.267665967564</v>
      </c>
      <c r="C21" s="820">
        <v>54288.775419703736</v>
      </c>
      <c r="D21" s="263">
        <v>73050.748395607763</v>
      </c>
      <c r="E21" s="820">
        <v>57556.716581050481</v>
      </c>
      <c r="F21" s="263">
        <v>80040.083811683275</v>
      </c>
      <c r="G21" s="820">
        <v>62750.46159750082</v>
      </c>
      <c r="H21" s="263">
        <v>94248.790675116397</v>
      </c>
      <c r="I21" s="536">
        <v>70214.917396811783</v>
      </c>
    </row>
    <row r="22" spans="1:9" x14ac:dyDescent="0.25">
      <c r="A22" s="179" t="s">
        <v>426</v>
      </c>
      <c r="B22" s="263">
        <v>71316.162684414056</v>
      </c>
      <c r="C22" s="820">
        <v>60456.455137858524</v>
      </c>
      <c r="D22" s="263">
        <v>75928.76097392464</v>
      </c>
      <c r="E22" s="820">
        <v>63466.482898243346</v>
      </c>
      <c r="F22" s="263">
        <v>81594.332194319606</v>
      </c>
      <c r="G22" s="820">
        <v>68451.449417195923</v>
      </c>
      <c r="H22" s="263">
        <v>95344.251108794968</v>
      </c>
      <c r="I22" s="536">
        <v>77257.982377280787</v>
      </c>
    </row>
    <row r="23" spans="1:9" x14ac:dyDescent="0.25">
      <c r="A23" s="179" t="s">
        <v>427</v>
      </c>
      <c r="B23" s="263">
        <v>72501.573310930311</v>
      </c>
      <c r="C23" s="820">
        <v>66770.25930833169</v>
      </c>
      <c r="D23" s="263">
        <v>77782.457893128434</v>
      </c>
      <c r="E23" s="820">
        <v>72129.883105164903</v>
      </c>
      <c r="F23" s="263">
        <v>86134.885763813654</v>
      </c>
      <c r="G23" s="820">
        <v>78178.673907858858</v>
      </c>
      <c r="H23" s="263">
        <v>102113.46614088786</v>
      </c>
      <c r="I23" s="536">
        <v>90406.455228259598</v>
      </c>
    </row>
    <row r="24" spans="1:9" x14ac:dyDescent="0.25">
      <c r="A24" s="179" t="s">
        <v>428</v>
      </c>
      <c r="B24" s="263">
        <v>73677.014393526799</v>
      </c>
      <c r="C24" s="820">
        <v>73414.626422335743</v>
      </c>
      <c r="D24" s="263">
        <v>78122.915416298914</v>
      </c>
      <c r="E24" s="820">
        <v>78651.354525175266</v>
      </c>
      <c r="F24" s="263">
        <v>86895.703270702856</v>
      </c>
      <c r="G24" s="820">
        <v>85925.364533423111</v>
      </c>
      <c r="H24" s="263">
        <v>105863.92437770563</v>
      </c>
      <c r="I24" s="536">
        <v>102615.29036308196</v>
      </c>
    </row>
    <row r="25" spans="1:9" x14ac:dyDescent="0.25">
      <c r="A25" s="181" t="s">
        <v>251</v>
      </c>
      <c r="B25" s="821">
        <v>67709.015698587129</v>
      </c>
      <c r="C25" s="822">
        <v>78133.799917035401</v>
      </c>
      <c r="D25" s="821">
        <v>78225.086956521744</v>
      </c>
      <c r="E25" s="822">
        <v>84457.710285006193</v>
      </c>
      <c r="F25" s="821">
        <v>89170.240034290618</v>
      </c>
      <c r="G25" s="822">
        <v>94729.728108480806</v>
      </c>
      <c r="H25" s="821">
        <v>106019.09979381443</v>
      </c>
      <c r="I25" s="824">
        <v>116302.83920120051</v>
      </c>
    </row>
    <row r="26" spans="1:9" ht="15.75" thickBot="1" x14ac:dyDescent="0.3">
      <c r="A26" s="178" t="s">
        <v>304</v>
      </c>
      <c r="B26" s="541">
        <v>23960.372129075666</v>
      </c>
      <c r="C26" s="544">
        <v>25888.43437798223</v>
      </c>
      <c r="D26" s="541">
        <v>25599.03077136353</v>
      </c>
      <c r="E26" s="544">
        <v>27455.748594884644</v>
      </c>
      <c r="F26" s="541">
        <v>27749.325549943514</v>
      </c>
      <c r="G26" s="544">
        <v>29706.904594902604</v>
      </c>
      <c r="H26" s="541">
        <v>32174.904698922466</v>
      </c>
      <c r="I26" s="825">
        <v>33903.070690260734</v>
      </c>
    </row>
    <row r="27" spans="1:9" ht="8.25" customHeight="1" x14ac:dyDescent="0.25"/>
    <row r="28" spans="1:9" x14ac:dyDescent="0.25">
      <c r="A28" s="122" t="s">
        <v>409</v>
      </c>
    </row>
    <row r="29" spans="1:9" ht="8.25" customHeight="1" x14ac:dyDescent="0.25"/>
    <row r="30" spans="1:9" x14ac:dyDescent="0.25">
      <c r="A30" s="11" t="s">
        <v>257</v>
      </c>
    </row>
  </sheetData>
  <mergeCells count="6">
    <mergeCell ref="A1:I1"/>
    <mergeCell ref="A4:A5"/>
    <mergeCell ref="B4:C4"/>
    <mergeCell ref="D4:E4"/>
    <mergeCell ref="F4:G4"/>
    <mergeCell ref="H4:I4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sqref="A1:G1"/>
    </sheetView>
  </sheetViews>
  <sheetFormatPr defaultColWidth="9.140625" defaultRowHeight="14.25" x14ac:dyDescent="0.2"/>
  <cols>
    <col min="1" max="1" width="13" style="378" customWidth="1"/>
    <col min="2" max="3" width="14.28515625" style="378" customWidth="1"/>
    <col min="4" max="7" width="8.42578125" style="378" customWidth="1"/>
    <col min="8" max="8" width="26.140625" style="378" customWidth="1"/>
    <col min="9" max="16384" width="9.140625" style="378"/>
  </cols>
  <sheetData>
    <row r="1" spans="1:11" x14ac:dyDescent="0.2">
      <c r="A1" s="1027" t="s">
        <v>297</v>
      </c>
      <c r="B1" s="1027"/>
      <c r="C1" s="1027"/>
      <c r="D1" s="1027"/>
      <c r="E1" s="1027"/>
      <c r="F1" s="1027"/>
      <c r="G1" s="1027"/>
    </row>
    <row r="2" spans="1:11" x14ac:dyDescent="0.2">
      <c r="A2" s="3" t="s">
        <v>0</v>
      </c>
    </row>
    <row r="3" spans="1:11" ht="7.5" customHeight="1" thickBot="1" x14ac:dyDescent="0.25"/>
    <row r="4" spans="1:11" ht="15" customHeight="1" thickBot="1" x14ac:dyDescent="0.25">
      <c r="A4" s="1028"/>
      <c r="B4" s="1028"/>
      <c r="C4" s="1029"/>
      <c r="D4" s="261">
        <v>2017</v>
      </c>
      <c r="E4" s="261">
        <v>2018</v>
      </c>
      <c r="F4" s="261">
        <v>2019</v>
      </c>
      <c r="G4" s="262">
        <v>2020</v>
      </c>
    </row>
    <row r="5" spans="1:11" ht="27" customHeight="1" x14ac:dyDescent="0.2">
      <c r="A5" s="1030" t="s">
        <v>261</v>
      </c>
      <c r="B5" s="1033" t="s">
        <v>3</v>
      </c>
      <c r="C5" s="1034"/>
      <c r="D5" s="365">
        <v>377.20941448972098</v>
      </c>
      <c r="E5" s="365">
        <v>404.209882547885</v>
      </c>
      <c r="F5" s="365">
        <v>440.34846813379801</v>
      </c>
      <c r="G5" s="366">
        <v>526.16548676442596</v>
      </c>
    </row>
    <row r="6" spans="1:11" ht="15" customHeight="1" x14ac:dyDescent="0.2">
      <c r="A6" s="1031"/>
      <c r="B6" s="1035" t="s">
        <v>4</v>
      </c>
      <c r="C6" s="379" t="s">
        <v>5</v>
      </c>
      <c r="D6" s="6" t="s">
        <v>7</v>
      </c>
      <c r="E6" s="6">
        <v>27.000468058164017</v>
      </c>
      <c r="F6" s="6">
        <v>36.138585585913006</v>
      </c>
      <c r="G6" s="38">
        <v>85.817018630627956</v>
      </c>
      <c r="I6" s="390"/>
      <c r="J6" s="390"/>
      <c r="K6" s="390"/>
    </row>
    <row r="7" spans="1:11" ht="15" customHeight="1" x14ac:dyDescent="0.2">
      <c r="A7" s="1032"/>
      <c r="B7" s="1036"/>
      <c r="C7" s="380" t="s">
        <v>6</v>
      </c>
      <c r="D7" s="381" t="s">
        <v>7</v>
      </c>
      <c r="E7" s="381">
        <v>7.1579517957391259</v>
      </c>
      <c r="F7" s="381">
        <v>8.9405497357259343</v>
      </c>
      <c r="G7" s="382">
        <v>19.488433556796835</v>
      </c>
    </row>
    <row r="8" spans="1:11" ht="27" customHeight="1" x14ac:dyDescent="0.2">
      <c r="A8" s="1020" t="s">
        <v>2</v>
      </c>
      <c r="B8" s="1022" t="s">
        <v>308</v>
      </c>
      <c r="C8" s="1023"/>
      <c r="D8" s="383">
        <v>7.3807157685236904</v>
      </c>
      <c r="E8" s="383">
        <v>7.4719947085057097</v>
      </c>
      <c r="F8" s="383">
        <v>7.6048705213192402</v>
      </c>
      <c r="G8" s="384">
        <v>9.2400724918138799</v>
      </c>
    </row>
    <row r="9" spans="1:11" ht="27" customHeight="1" thickBot="1" x14ac:dyDescent="0.25">
      <c r="A9" s="1021"/>
      <c r="B9" s="1024" t="s">
        <v>309</v>
      </c>
      <c r="C9" s="1025"/>
      <c r="D9" s="154">
        <v>35552.069663137525</v>
      </c>
      <c r="E9" s="154">
        <v>37954.692346136573</v>
      </c>
      <c r="F9" s="154">
        <v>41177.387315730746</v>
      </c>
      <c r="G9" s="155">
        <v>49166.179295683854</v>
      </c>
    </row>
    <row r="10" spans="1:11" ht="15" customHeight="1" x14ac:dyDescent="0.2">
      <c r="A10" s="385"/>
    </row>
    <row r="11" spans="1:11" x14ac:dyDescent="0.2">
      <c r="A11" s="386" t="s">
        <v>8</v>
      </c>
      <c r="B11" s="387"/>
      <c r="C11" s="388"/>
      <c r="D11" s="388"/>
      <c r="E11" s="388"/>
      <c r="F11" s="388"/>
      <c r="G11" s="388"/>
    </row>
    <row r="12" spans="1:11" s="388" customFormat="1" ht="94.5" customHeight="1" x14ac:dyDescent="0.2">
      <c r="A12" s="1026" t="s">
        <v>400</v>
      </c>
      <c r="B12" s="1026"/>
      <c r="C12" s="1026"/>
      <c r="D12" s="1026"/>
      <c r="E12" s="1026"/>
      <c r="F12" s="1026"/>
      <c r="G12" s="1026"/>
    </row>
    <row r="13" spans="1:11" ht="13.5" customHeight="1" x14ac:dyDescent="0.2">
      <c r="A13" s="389" t="s">
        <v>257</v>
      </c>
    </row>
    <row r="17" spans="4:6" x14ac:dyDescent="0.2">
      <c r="D17" s="390"/>
      <c r="E17" s="390"/>
      <c r="F17" s="390"/>
    </row>
    <row r="21" spans="4:6" ht="34.5" customHeight="1" x14ac:dyDescent="0.2"/>
    <row r="24" spans="4:6" ht="25.5" customHeight="1" x14ac:dyDescent="0.2"/>
    <row r="25" spans="4:6" ht="25.5" customHeight="1" x14ac:dyDescent="0.2"/>
  </sheetData>
  <mergeCells count="9">
    <mergeCell ref="A8:A9"/>
    <mergeCell ref="B8:C8"/>
    <mergeCell ref="B9:C9"/>
    <mergeCell ref="A12:G12"/>
    <mergeCell ref="A1:G1"/>
    <mergeCell ref="A4:C4"/>
    <mergeCell ref="A5:A7"/>
    <mergeCell ref="B5:C5"/>
    <mergeCell ref="B6:B7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L11" sqref="L11"/>
    </sheetView>
  </sheetViews>
  <sheetFormatPr defaultColWidth="9.140625" defaultRowHeight="11.25" x14ac:dyDescent="0.2"/>
  <cols>
    <col min="1" max="1" width="4.42578125" style="76" customWidth="1"/>
    <col min="2" max="2" width="31.5703125" style="76" customWidth="1"/>
    <col min="3" max="6" width="7.85546875" style="76" customWidth="1"/>
    <col min="7" max="7" width="9.140625" style="79"/>
    <col min="8" max="16384" width="9.140625" style="76"/>
  </cols>
  <sheetData>
    <row r="1" spans="1:15" ht="30.75" customHeight="1" x14ac:dyDescent="0.2">
      <c r="A1" s="1173" t="s">
        <v>352</v>
      </c>
      <c r="B1" s="1173"/>
      <c r="C1" s="1173"/>
      <c r="D1" s="1173"/>
      <c r="E1" s="1173"/>
      <c r="F1" s="1173"/>
      <c r="G1" s="221"/>
    </row>
    <row r="2" spans="1:15" ht="15" customHeight="1" x14ac:dyDescent="0.2">
      <c r="A2" s="3" t="s">
        <v>0</v>
      </c>
    </row>
    <row r="3" spans="1:15" ht="15" customHeight="1" thickBot="1" x14ac:dyDescent="0.3">
      <c r="B3" s="77"/>
      <c r="F3" s="220" t="s">
        <v>122</v>
      </c>
    </row>
    <row r="4" spans="1:15" ht="24" customHeight="1" thickBot="1" x14ac:dyDescent="0.25">
      <c r="A4" s="1172" t="s">
        <v>432</v>
      </c>
      <c r="B4" s="1172"/>
      <c r="C4" s="264">
        <v>2017</v>
      </c>
      <c r="D4" s="264">
        <v>2018</v>
      </c>
      <c r="E4" s="264">
        <v>2019</v>
      </c>
      <c r="F4" s="265">
        <v>2020</v>
      </c>
    </row>
    <row r="5" spans="1:15" ht="14.25" customHeight="1" x14ac:dyDescent="0.2">
      <c r="A5" s="826" t="s">
        <v>124</v>
      </c>
      <c r="B5" s="93" t="s">
        <v>172</v>
      </c>
      <c r="C5" s="827">
        <v>425.93504868730651</v>
      </c>
      <c r="D5" s="827">
        <v>473.90701769047308</v>
      </c>
      <c r="E5" s="827">
        <v>522.94474047401991</v>
      </c>
      <c r="F5" s="828">
        <v>571.70085155016784</v>
      </c>
      <c r="G5" s="163"/>
      <c r="H5" s="78"/>
      <c r="I5" s="78"/>
      <c r="J5" s="78"/>
      <c r="K5" s="78"/>
      <c r="L5" s="78"/>
      <c r="M5" s="78"/>
      <c r="N5" s="78"/>
      <c r="O5" s="78"/>
    </row>
    <row r="6" spans="1:15" ht="14.25" customHeight="1" x14ac:dyDescent="0.2">
      <c r="A6" s="826" t="s">
        <v>125</v>
      </c>
      <c r="B6" s="93" t="s">
        <v>126</v>
      </c>
      <c r="C6" s="827">
        <v>2403.6918261969422</v>
      </c>
      <c r="D6" s="827">
        <v>2604.9907089335011</v>
      </c>
      <c r="E6" s="827">
        <v>2888.236197345057</v>
      </c>
      <c r="F6" s="828">
        <v>3294.6198444426564</v>
      </c>
    </row>
    <row r="7" spans="1:15" ht="14.25" customHeight="1" x14ac:dyDescent="0.2">
      <c r="A7" s="826" t="s">
        <v>127</v>
      </c>
      <c r="B7" s="93" t="s">
        <v>169</v>
      </c>
      <c r="C7" s="827">
        <v>324.39463367532028</v>
      </c>
      <c r="D7" s="827">
        <v>351.54965332682303</v>
      </c>
      <c r="E7" s="827">
        <v>398.14636617994546</v>
      </c>
      <c r="F7" s="828">
        <v>445.42707589590026</v>
      </c>
    </row>
    <row r="8" spans="1:15" ht="14.25" customHeight="1" x14ac:dyDescent="0.2">
      <c r="A8" s="826" t="s">
        <v>128</v>
      </c>
      <c r="B8" s="93" t="s">
        <v>170</v>
      </c>
      <c r="C8" s="827">
        <v>814.27397803310157</v>
      </c>
      <c r="D8" s="827">
        <v>937.27789902157792</v>
      </c>
      <c r="E8" s="827">
        <v>1045.2230984298676</v>
      </c>
      <c r="F8" s="828">
        <v>1239.9869410472672</v>
      </c>
    </row>
    <row r="9" spans="1:15" ht="14.25" customHeight="1" x14ac:dyDescent="0.2">
      <c r="A9" s="826" t="s">
        <v>129</v>
      </c>
      <c r="B9" s="93" t="s">
        <v>171</v>
      </c>
      <c r="C9" s="827">
        <v>970.99173067434617</v>
      </c>
      <c r="D9" s="827">
        <v>1068.3782667280136</v>
      </c>
      <c r="E9" s="827">
        <v>1169.9032870862645</v>
      </c>
      <c r="F9" s="828">
        <v>1353.3774592761558</v>
      </c>
    </row>
    <row r="10" spans="1:15" ht="14.25" customHeight="1" x14ac:dyDescent="0.2">
      <c r="A10" s="826" t="s">
        <v>131</v>
      </c>
      <c r="B10" s="93" t="s">
        <v>173</v>
      </c>
      <c r="C10" s="827">
        <v>952.7319583168985</v>
      </c>
      <c r="D10" s="827">
        <v>1056.6530071926234</v>
      </c>
      <c r="E10" s="827">
        <v>1179.618454621819</v>
      </c>
      <c r="F10" s="828">
        <v>1343.7057295251059</v>
      </c>
    </row>
    <row r="11" spans="1:15" ht="14.25" customHeight="1" x14ac:dyDescent="0.2">
      <c r="A11" s="826" t="s">
        <v>133</v>
      </c>
      <c r="B11" s="93" t="s">
        <v>174</v>
      </c>
      <c r="C11" s="827">
        <v>431.0726301607296</v>
      </c>
      <c r="D11" s="827">
        <v>468.66842156660221</v>
      </c>
      <c r="E11" s="827">
        <v>521.11860035857694</v>
      </c>
      <c r="F11" s="828">
        <v>577.14819978027947</v>
      </c>
    </row>
    <row r="12" spans="1:15" ht="14.25" customHeight="1" x14ac:dyDescent="0.2">
      <c r="A12" s="826" t="s">
        <v>134</v>
      </c>
      <c r="B12" s="93" t="s">
        <v>135</v>
      </c>
      <c r="C12" s="827">
        <v>143.64950370191295</v>
      </c>
      <c r="D12" s="827">
        <v>158.28190200754943</v>
      </c>
      <c r="E12" s="827">
        <v>169.83273833897874</v>
      </c>
      <c r="F12" s="828">
        <v>192.89547679791869</v>
      </c>
    </row>
    <row r="13" spans="1:15" ht="14.25" customHeight="1" x14ac:dyDescent="0.2">
      <c r="A13" s="826" t="s">
        <v>136</v>
      </c>
      <c r="B13" s="93" t="s">
        <v>175</v>
      </c>
      <c r="C13" s="827">
        <v>2852.5312729293109</v>
      </c>
      <c r="D13" s="827">
        <v>3106.7645500384983</v>
      </c>
      <c r="E13" s="827">
        <v>3394.6893254206893</v>
      </c>
      <c r="F13" s="828">
        <v>3907.5387635156294</v>
      </c>
    </row>
    <row r="14" spans="1:15" ht="14.25" customHeight="1" x14ac:dyDescent="0.2">
      <c r="A14" s="826" t="s">
        <v>138</v>
      </c>
      <c r="B14" s="93" t="s">
        <v>176</v>
      </c>
      <c r="C14" s="827">
        <v>1011.5113031930561</v>
      </c>
      <c r="D14" s="827">
        <v>1158.0295016807827</v>
      </c>
      <c r="E14" s="827">
        <v>1267.26482393438</v>
      </c>
      <c r="F14" s="828">
        <v>1726.3442305889946</v>
      </c>
    </row>
    <row r="15" spans="1:15" ht="14.25" customHeight="1" x14ac:dyDescent="0.2">
      <c r="A15" s="826" t="s">
        <v>140</v>
      </c>
      <c r="B15" s="93" t="s">
        <v>177</v>
      </c>
      <c r="C15" s="827">
        <v>1649.108781811216</v>
      </c>
      <c r="D15" s="827">
        <v>1756.6594236511485</v>
      </c>
      <c r="E15" s="827">
        <v>1954.1809623189361</v>
      </c>
      <c r="F15" s="828">
        <v>2174.5169840485369</v>
      </c>
    </row>
    <row r="16" spans="1:15" ht="14.25" customHeight="1" x14ac:dyDescent="0.2">
      <c r="A16" s="826" t="s">
        <v>142</v>
      </c>
      <c r="B16" s="93" t="s">
        <v>178</v>
      </c>
      <c r="C16" s="827">
        <v>283.80718808714943</v>
      </c>
      <c r="D16" s="827">
        <v>308.10046160491277</v>
      </c>
      <c r="E16" s="827">
        <v>336.52570142769656</v>
      </c>
      <c r="F16" s="828">
        <v>393.07734453820149</v>
      </c>
    </row>
    <row r="17" spans="1:7" ht="14.25" customHeight="1" x14ac:dyDescent="0.2">
      <c r="A17" s="826" t="s">
        <v>143</v>
      </c>
      <c r="B17" s="93" t="s">
        <v>179</v>
      </c>
      <c r="C17" s="827">
        <v>1807.4266715865281</v>
      </c>
      <c r="D17" s="827">
        <v>1971.2211255610434</v>
      </c>
      <c r="E17" s="827">
        <v>2162.0258643704624</v>
      </c>
      <c r="F17" s="828">
        <v>2287.3797883286111</v>
      </c>
    </row>
    <row r="18" spans="1:7" ht="14.25" customHeight="1" x14ac:dyDescent="0.2">
      <c r="A18" s="826" t="s">
        <v>145</v>
      </c>
      <c r="B18" s="93" t="s">
        <v>180</v>
      </c>
      <c r="C18" s="827">
        <v>1504.58435832802</v>
      </c>
      <c r="D18" s="827">
        <v>1605.8868709271535</v>
      </c>
      <c r="E18" s="827">
        <v>1739.8446313374334</v>
      </c>
      <c r="F18" s="828">
        <v>1945.7664942934243</v>
      </c>
    </row>
    <row r="19" spans="1:7" ht="14.25" customHeight="1" x14ac:dyDescent="0.2">
      <c r="A19" s="826" t="s">
        <v>147</v>
      </c>
      <c r="B19" s="93" t="s">
        <v>181</v>
      </c>
      <c r="C19" s="827">
        <v>449.40212053566171</v>
      </c>
      <c r="D19" s="827">
        <v>474.59988290859923</v>
      </c>
      <c r="E19" s="827">
        <v>503.33060072626188</v>
      </c>
      <c r="F19" s="828">
        <v>621.66498657185628</v>
      </c>
    </row>
    <row r="20" spans="1:7" ht="14.25" customHeight="1" x14ac:dyDescent="0.2">
      <c r="A20" s="826" t="s">
        <v>148</v>
      </c>
      <c r="B20" s="93" t="s">
        <v>182</v>
      </c>
      <c r="C20" s="827">
        <v>120.96406097800624</v>
      </c>
      <c r="D20" s="827">
        <v>110.79829039042987</v>
      </c>
      <c r="E20" s="827">
        <v>102.75182035356663</v>
      </c>
      <c r="F20" s="828">
        <v>84.952652723001052</v>
      </c>
    </row>
    <row r="21" spans="1:7" ht="22.5" customHeight="1" x14ac:dyDescent="0.2">
      <c r="A21" s="826" t="s">
        <v>149</v>
      </c>
      <c r="B21" s="93" t="s">
        <v>183</v>
      </c>
      <c r="C21" s="827">
        <v>123.31474228927183</v>
      </c>
      <c r="D21" s="827">
        <v>135.78730933914252</v>
      </c>
      <c r="E21" s="827">
        <v>139.40954114288476</v>
      </c>
      <c r="F21" s="828">
        <v>157.85928925635434</v>
      </c>
    </row>
    <row r="22" spans="1:7" ht="33.75" customHeight="1" x14ac:dyDescent="0.2">
      <c r="A22" s="826" t="s">
        <v>150</v>
      </c>
      <c r="B22" s="93" t="s">
        <v>431</v>
      </c>
      <c r="C22" s="827">
        <v>638.25639471237423</v>
      </c>
      <c r="D22" s="827">
        <v>688.51049127683154</v>
      </c>
      <c r="E22" s="827">
        <v>760.71793199867705</v>
      </c>
      <c r="F22" s="828">
        <v>902.09808828944949</v>
      </c>
    </row>
    <row r="23" spans="1:7" ht="22.5" customHeight="1" x14ac:dyDescent="0.2">
      <c r="A23" s="826" t="s">
        <v>151</v>
      </c>
      <c r="B23" s="93" t="s">
        <v>168</v>
      </c>
      <c r="C23" s="827">
        <v>1208.4851442334652</v>
      </c>
      <c r="D23" s="827">
        <v>1318.2091253356871</v>
      </c>
      <c r="E23" s="827">
        <v>1418.4069493944187</v>
      </c>
      <c r="F23" s="828">
        <v>1659.1462320696835</v>
      </c>
    </row>
    <row r="24" spans="1:7" ht="22.5" customHeight="1" x14ac:dyDescent="0.2">
      <c r="A24" s="826" t="s">
        <v>152</v>
      </c>
      <c r="B24" s="93" t="s">
        <v>184</v>
      </c>
      <c r="C24" s="827">
        <v>9.0176535371400046</v>
      </c>
      <c r="D24" s="827">
        <v>9.9510069672669914</v>
      </c>
      <c r="E24" s="827">
        <v>10.537915916670181</v>
      </c>
      <c r="F24" s="828">
        <v>12.739061746474441</v>
      </c>
    </row>
    <row r="25" spans="1:7" ht="24" customHeight="1" x14ac:dyDescent="0.2">
      <c r="A25" s="829" t="s">
        <v>153</v>
      </c>
      <c r="B25" s="104" t="s">
        <v>430</v>
      </c>
      <c r="C25" s="827">
        <v>2359.192931233627</v>
      </c>
      <c r="D25" s="827">
        <v>2501.884248154895</v>
      </c>
      <c r="E25" s="827">
        <v>2631.5251724364616</v>
      </c>
      <c r="F25" s="828">
        <v>3273.6695566540025</v>
      </c>
    </row>
    <row r="26" spans="1:7" ht="15.75" customHeight="1" thickBot="1" x14ac:dyDescent="0.25">
      <c r="A26" s="830" t="s">
        <v>253</v>
      </c>
      <c r="B26" s="569" t="s">
        <v>254</v>
      </c>
      <c r="C26" s="1019">
        <v>2.090205941439512E-2</v>
      </c>
      <c r="D26" s="1019">
        <v>1.6838250483577157E-2</v>
      </c>
      <c r="E26" s="1019">
        <v>2.8109848017648129E-2</v>
      </c>
      <c r="F26" s="831">
        <v>478.28681274147277</v>
      </c>
    </row>
    <row r="27" spans="1:7" ht="12" customHeight="1" x14ac:dyDescent="0.25">
      <c r="A27" s="80" t="s">
        <v>8</v>
      </c>
      <c r="B27" s="81"/>
      <c r="C27" s="81"/>
      <c r="D27" s="81"/>
      <c r="E27" s="81"/>
      <c r="F27" s="81"/>
    </row>
    <row r="28" spans="1:7" s="94" customFormat="1" ht="40.5" customHeight="1" x14ac:dyDescent="0.2">
      <c r="A28" s="1171" t="s">
        <v>429</v>
      </c>
      <c r="B28" s="1171"/>
      <c r="C28" s="1171"/>
      <c r="D28" s="1171"/>
      <c r="E28" s="1171"/>
      <c r="F28" s="1171"/>
      <c r="G28" s="164"/>
    </row>
    <row r="29" spans="1:7" s="94" customFormat="1" ht="33" customHeight="1" x14ac:dyDescent="0.2">
      <c r="A29" s="1171" t="s">
        <v>264</v>
      </c>
      <c r="B29" s="1171"/>
      <c r="C29" s="1171"/>
      <c r="D29" s="1171"/>
      <c r="E29" s="1171"/>
      <c r="F29" s="1171"/>
      <c r="G29" s="164"/>
    </row>
    <row r="30" spans="1:7" s="94" customFormat="1" ht="63" customHeight="1" x14ac:dyDescent="0.2">
      <c r="A30" s="1171" t="s">
        <v>351</v>
      </c>
      <c r="B30" s="1171"/>
      <c r="C30" s="1171"/>
      <c r="D30" s="1171"/>
      <c r="E30" s="1171"/>
      <c r="F30" s="1171"/>
      <c r="G30" s="164"/>
    </row>
    <row r="31" spans="1:7" s="94" customFormat="1" x14ac:dyDescent="0.2">
      <c r="A31" s="568"/>
      <c r="B31" s="568"/>
      <c r="C31" s="568"/>
      <c r="D31" s="568"/>
      <c r="E31" s="568"/>
      <c r="F31" s="568"/>
      <c r="G31" s="164"/>
    </row>
    <row r="32" spans="1:7" x14ac:dyDescent="0.2">
      <c r="A32" s="11" t="s">
        <v>257</v>
      </c>
    </row>
    <row r="33" spans="2:6" ht="15" x14ac:dyDescent="0.25">
      <c r="B33" s="83"/>
      <c r="C33" s="83"/>
      <c r="D33" s="82"/>
      <c r="E33" s="83"/>
      <c r="F33" s="83"/>
    </row>
  </sheetData>
  <mergeCells count="5">
    <mergeCell ref="A28:F28"/>
    <mergeCell ref="A29:F29"/>
    <mergeCell ref="A30:F30"/>
    <mergeCell ref="A4:B4"/>
    <mergeCell ref="A1:F1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"/>
  <sheetViews>
    <sheetView workbookViewId="0">
      <selection activeCell="S18" sqref="S18"/>
    </sheetView>
  </sheetViews>
  <sheetFormatPr defaultColWidth="9.140625" defaultRowHeight="11.25" x14ac:dyDescent="0.2"/>
  <cols>
    <col min="1" max="1" width="3.140625" style="76" customWidth="1"/>
    <col min="2" max="2" width="15.7109375" style="76" customWidth="1"/>
    <col min="3" max="3" width="5.7109375" style="76" customWidth="1"/>
    <col min="4" max="12" width="5.5703125" style="76" customWidth="1"/>
    <col min="13" max="13" width="10.140625" style="76" customWidth="1"/>
    <col min="14" max="16384" width="9.140625" style="76"/>
  </cols>
  <sheetData>
    <row r="1" spans="1:28" ht="12.75" customHeight="1" x14ac:dyDescent="0.2">
      <c r="A1" s="1175" t="s">
        <v>317</v>
      </c>
      <c r="B1" s="1175"/>
      <c r="C1" s="1175"/>
      <c r="D1" s="1175"/>
      <c r="E1" s="1175"/>
      <c r="F1" s="1175"/>
      <c r="G1" s="1175"/>
      <c r="H1" s="1175"/>
      <c r="I1" s="1175"/>
      <c r="J1" s="1175"/>
      <c r="K1" s="1175"/>
      <c r="L1" s="1175"/>
      <c r="M1" s="1175"/>
    </row>
    <row r="2" spans="1:28" ht="15" customHeight="1" x14ac:dyDescent="0.2">
      <c r="A2" s="3" t="s">
        <v>0</v>
      </c>
    </row>
    <row r="3" spans="1:28" ht="15" customHeight="1" thickBot="1" x14ac:dyDescent="0.3">
      <c r="B3" s="77"/>
      <c r="C3" s="77"/>
    </row>
    <row r="4" spans="1:28" ht="15" customHeight="1" x14ac:dyDescent="0.2">
      <c r="A4" s="1176" t="s">
        <v>433</v>
      </c>
      <c r="B4" s="1177"/>
      <c r="C4" s="1180" t="s">
        <v>154</v>
      </c>
      <c r="D4" s="1182" t="s">
        <v>155</v>
      </c>
      <c r="E4" s="1183"/>
      <c r="F4" s="1183"/>
      <c r="G4" s="1183"/>
      <c r="H4" s="1183"/>
      <c r="I4" s="1183"/>
      <c r="J4" s="1183"/>
      <c r="K4" s="1183"/>
      <c r="L4" s="1184"/>
      <c r="M4" s="1185" t="s">
        <v>306</v>
      </c>
    </row>
    <row r="5" spans="1:28" ht="15" customHeight="1" thickBot="1" x14ac:dyDescent="0.25">
      <c r="A5" s="1178"/>
      <c r="B5" s="1179"/>
      <c r="C5" s="1181"/>
      <c r="D5" s="182" t="s">
        <v>156</v>
      </c>
      <c r="E5" s="182" t="s">
        <v>157</v>
      </c>
      <c r="F5" s="182" t="s">
        <v>158</v>
      </c>
      <c r="G5" s="182" t="s">
        <v>159</v>
      </c>
      <c r="H5" s="182" t="s">
        <v>160</v>
      </c>
      <c r="I5" s="182" t="s">
        <v>161</v>
      </c>
      <c r="J5" s="182" t="s">
        <v>162</v>
      </c>
      <c r="K5" s="182" t="s">
        <v>163</v>
      </c>
      <c r="L5" s="182" t="s">
        <v>164</v>
      </c>
      <c r="M5" s="1186"/>
    </row>
    <row r="6" spans="1:28" ht="15" customHeight="1" x14ac:dyDescent="0.2">
      <c r="A6" s="1174" t="s">
        <v>165</v>
      </c>
      <c r="B6" s="1174"/>
      <c r="C6" s="1174"/>
      <c r="D6" s="1174"/>
      <c r="E6" s="1174"/>
      <c r="F6" s="1174"/>
      <c r="G6" s="1174"/>
      <c r="H6" s="1174"/>
      <c r="I6" s="1174"/>
      <c r="J6" s="1174"/>
      <c r="K6" s="1174"/>
      <c r="L6" s="1174"/>
      <c r="M6" s="1174"/>
    </row>
    <row r="7" spans="1:28" ht="12.75" customHeight="1" x14ac:dyDescent="0.2">
      <c r="A7" s="1187" t="s">
        <v>125</v>
      </c>
      <c r="B7" s="1189" t="s">
        <v>126</v>
      </c>
      <c r="C7" s="367" t="s">
        <v>166</v>
      </c>
      <c r="D7" s="84">
        <v>256.362934</v>
      </c>
      <c r="E7" s="84">
        <v>274.12374799999998</v>
      </c>
      <c r="F7" s="84">
        <v>243.395363</v>
      </c>
      <c r="G7" s="85">
        <v>529.90616999999997</v>
      </c>
      <c r="H7" s="86">
        <v>1258.5672850000001</v>
      </c>
      <c r="I7" s="86">
        <v>2482.9572659999999</v>
      </c>
      <c r="J7" s="86">
        <v>5630.5537219999997</v>
      </c>
      <c r="K7" s="86">
        <v>6185.2161059999999</v>
      </c>
      <c r="L7" s="86">
        <v>1497.1573330000001</v>
      </c>
      <c r="M7" s="87">
        <v>18358.239926999999</v>
      </c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</row>
    <row r="8" spans="1:28" ht="12.75" customHeight="1" x14ac:dyDescent="0.2">
      <c r="A8" s="1188"/>
      <c r="B8" s="1190"/>
      <c r="C8" s="368" t="s">
        <v>167</v>
      </c>
      <c r="D8" s="88">
        <v>263.50685800000002</v>
      </c>
      <c r="E8" s="88">
        <v>214.50829999999999</v>
      </c>
      <c r="F8" s="88">
        <v>337.54393199999998</v>
      </c>
      <c r="G8" s="89">
        <v>850.45847500000002</v>
      </c>
      <c r="H8" s="90">
        <v>2275.486895</v>
      </c>
      <c r="I8" s="90">
        <v>2713.1829859999998</v>
      </c>
      <c r="J8" s="90">
        <v>4414.9782210000003</v>
      </c>
      <c r="K8" s="90">
        <v>4518.2711250000002</v>
      </c>
      <c r="L8" s="90">
        <v>1312.110156</v>
      </c>
      <c r="M8" s="91">
        <v>16900.046947999999</v>
      </c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</row>
    <row r="9" spans="1:28" ht="12.75" customHeight="1" x14ac:dyDescent="0.2">
      <c r="A9" s="1187" t="s">
        <v>129</v>
      </c>
      <c r="B9" s="1189" t="s">
        <v>130</v>
      </c>
      <c r="C9" s="367" t="s">
        <v>166</v>
      </c>
      <c r="D9" s="84">
        <v>505.70257099999998</v>
      </c>
      <c r="E9" s="84">
        <v>555.57057899999995</v>
      </c>
      <c r="F9" s="84">
        <v>874.23328500000002</v>
      </c>
      <c r="G9" s="85">
        <v>1302.131286</v>
      </c>
      <c r="H9" s="86">
        <v>1332.73604</v>
      </c>
      <c r="I9" s="86">
        <v>908.91576599999996</v>
      </c>
      <c r="J9" s="86">
        <v>770.38672799999995</v>
      </c>
      <c r="K9" s="86">
        <v>506.71806299999997</v>
      </c>
      <c r="L9" s="86">
        <v>372.190561</v>
      </c>
      <c r="M9" s="87">
        <v>7128.584879</v>
      </c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</row>
    <row r="10" spans="1:28" ht="12.75" customHeight="1" x14ac:dyDescent="0.2">
      <c r="A10" s="1188"/>
      <c r="B10" s="1190"/>
      <c r="C10" s="368" t="s">
        <v>167</v>
      </c>
      <c r="D10" s="88">
        <v>267.40079200000002</v>
      </c>
      <c r="E10" s="88">
        <v>594.73932500000001</v>
      </c>
      <c r="F10" s="88">
        <v>637.19568300000003</v>
      </c>
      <c r="G10" s="89">
        <v>860.93054099999995</v>
      </c>
      <c r="H10" s="90">
        <v>1116.41876</v>
      </c>
      <c r="I10" s="90">
        <v>967.55503399999998</v>
      </c>
      <c r="J10" s="90">
        <v>853.14304900000002</v>
      </c>
      <c r="K10" s="90">
        <v>845.05551200000002</v>
      </c>
      <c r="L10" s="90">
        <v>1212.5201910000001</v>
      </c>
      <c r="M10" s="91">
        <v>7354.9588869999998</v>
      </c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</row>
    <row r="11" spans="1:28" ht="12.75" customHeight="1" x14ac:dyDescent="0.2">
      <c r="A11" s="1187" t="s">
        <v>131</v>
      </c>
      <c r="B11" s="1189" t="s">
        <v>132</v>
      </c>
      <c r="C11" s="367" t="s">
        <v>166</v>
      </c>
      <c r="D11" s="84">
        <v>610.93476699999997</v>
      </c>
      <c r="E11" s="84">
        <v>323.35067600000002</v>
      </c>
      <c r="F11" s="84">
        <v>359.066982</v>
      </c>
      <c r="G11" s="85">
        <v>707.862483</v>
      </c>
      <c r="H11" s="86">
        <v>1027.0927710000001</v>
      </c>
      <c r="I11" s="86">
        <v>925.74676999999997</v>
      </c>
      <c r="J11" s="86">
        <v>965.61093400000004</v>
      </c>
      <c r="K11" s="86">
        <v>895.10958500000004</v>
      </c>
      <c r="L11" s="86">
        <v>426.07840900000002</v>
      </c>
      <c r="M11" s="87">
        <v>6240.8533770000004</v>
      </c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</row>
    <row r="12" spans="1:28" ht="12.75" customHeight="1" x14ac:dyDescent="0.2">
      <c r="A12" s="1188"/>
      <c r="B12" s="1190"/>
      <c r="C12" s="368" t="s">
        <v>167</v>
      </c>
      <c r="D12" s="88">
        <v>337.05406299999999</v>
      </c>
      <c r="E12" s="88">
        <v>261.66177199999998</v>
      </c>
      <c r="F12" s="88">
        <v>540.42812000000004</v>
      </c>
      <c r="G12" s="89">
        <v>1088.8200939999999</v>
      </c>
      <c r="H12" s="90">
        <v>1637.8459089999999</v>
      </c>
      <c r="I12" s="90">
        <v>1181.7422409999999</v>
      </c>
      <c r="J12" s="90">
        <v>903.89762599999995</v>
      </c>
      <c r="K12" s="90">
        <v>1059.355777</v>
      </c>
      <c r="L12" s="90">
        <v>1128.3800920000001</v>
      </c>
      <c r="M12" s="91">
        <v>8139.1856939999998</v>
      </c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</row>
    <row r="13" spans="1:28" ht="12.75" customHeight="1" x14ac:dyDescent="0.2">
      <c r="A13" s="1187" t="s">
        <v>136</v>
      </c>
      <c r="B13" s="1189" t="s">
        <v>137</v>
      </c>
      <c r="C13" s="367" t="s">
        <v>166</v>
      </c>
      <c r="D13" s="84">
        <v>45.156930000000003</v>
      </c>
      <c r="E13" s="84">
        <v>102.123549</v>
      </c>
      <c r="F13" s="84">
        <v>156.31441599999999</v>
      </c>
      <c r="G13" s="85">
        <v>459.076975</v>
      </c>
      <c r="H13" s="86">
        <v>1588.677954</v>
      </c>
      <c r="I13" s="86">
        <v>3429.2951229999999</v>
      </c>
      <c r="J13" s="86">
        <v>6918.0551029999997</v>
      </c>
      <c r="K13" s="86">
        <v>8179.37853</v>
      </c>
      <c r="L13" s="86">
        <v>3473.1581999999999</v>
      </c>
      <c r="M13" s="87">
        <v>24351.236779999999</v>
      </c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</row>
    <row r="14" spans="1:28" ht="12.75" customHeight="1" x14ac:dyDescent="0.2">
      <c r="A14" s="1188"/>
      <c r="B14" s="1190"/>
      <c r="C14" s="368" t="s">
        <v>167</v>
      </c>
      <c r="D14" s="88">
        <v>32.938279999999999</v>
      </c>
      <c r="E14" s="88">
        <v>74.584053999999995</v>
      </c>
      <c r="F14" s="88">
        <v>166.35702499999999</v>
      </c>
      <c r="G14" s="89">
        <v>415.56775900000002</v>
      </c>
      <c r="H14" s="90">
        <v>984.33012799999995</v>
      </c>
      <c r="I14" s="90">
        <v>1457.353758</v>
      </c>
      <c r="J14" s="90">
        <v>3217.9795530000001</v>
      </c>
      <c r="K14" s="90">
        <v>5828.1176820000001</v>
      </c>
      <c r="L14" s="90">
        <v>5289.143368</v>
      </c>
      <c r="M14" s="91">
        <v>17466.371607000001</v>
      </c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</row>
    <row r="15" spans="1:28" ht="12.75" customHeight="1" x14ac:dyDescent="0.2">
      <c r="A15" s="1187" t="s">
        <v>138</v>
      </c>
      <c r="B15" s="1189" t="s">
        <v>139</v>
      </c>
      <c r="C15" s="367" t="s">
        <v>166</v>
      </c>
      <c r="D15" s="84">
        <v>673.18190500000003</v>
      </c>
      <c r="E15" s="84">
        <v>406.04903100000001</v>
      </c>
      <c r="F15" s="84">
        <v>322.21336000000002</v>
      </c>
      <c r="G15" s="85">
        <v>453.47945900000002</v>
      </c>
      <c r="H15" s="86">
        <v>812.45313999999996</v>
      </c>
      <c r="I15" s="86">
        <v>1266.0930269999999</v>
      </c>
      <c r="J15" s="86">
        <v>2472.4669490000001</v>
      </c>
      <c r="K15" s="86">
        <v>2945.1065520000002</v>
      </c>
      <c r="L15" s="86">
        <v>1152.4464909999999</v>
      </c>
      <c r="M15" s="87">
        <v>10503.489914</v>
      </c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</row>
    <row r="16" spans="1:28" ht="12.75" customHeight="1" x14ac:dyDescent="0.2">
      <c r="A16" s="1188"/>
      <c r="B16" s="1190"/>
      <c r="C16" s="368" t="s">
        <v>167</v>
      </c>
      <c r="D16" s="88">
        <v>503.34069499999998</v>
      </c>
      <c r="E16" s="88">
        <v>375.65815300000003</v>
      </c>
      <c r="F16" s="88">
        <v>340.31417399999998</v>
      </c>
      <c r="G16" s="89">
        <v>458.307931</v>
      </c>
      <c r="H16" s="90">
        <v>765.78272400000003</v>
      </c>
      <c r="I16" s="90">
        <v>849.23189600000001</v>
      </c>
      <c r="J16" s="90">
        <v>1513.603934</v>
      </c>
      <c r="K16" s="90">
        <v>1989.0356750000001</v>
      </c>
      <c r="L16" s="90">
        <v>1176.1830130000001</v>
      </c>
      <c r="M16" s="91">
        <v>7971.4581950000002</v>
      </c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</row>
    <row r="17" spans="1:28" ht="12.75" customHeight="1" x14ac:dyDescent="0.2">
      <c r="A17" s="1187" t="s">
        <v>140</v>
      </c>
      <c r="B17" s="1189" t="s">
        <v>141</v>
      </c>
      <c r="C17" s="367" t="s">
        <v>166</v>
      </c>
      <c r="D17" s="84">
        <v>461.80676899999997</v>
      </c>
      <c r="E17" s="84">
        <v>806.46918900000003</v>
      </c>
      <c r="F17" s="84">
        <v>886.184123</v>
      </c>
      <c r="G17" s="85">
        <v>1341.15597</v>
      </c>
      <c r="H17" s="86">
        <v>1868.369983</v>
      </c>
      <c r="I17" s="86">
        <v>1774.2872629999999</v>
      </c>
      <c r="J17" s="86">
        <v>2048.0813280000002</v>
      </c>
      <c r="K17" s="86">
        <v>1716.6542870000001</v>
      </c>
      <c r="L17" s="86">
        <v>650.42265399999997</v>
      </c>
      <c r="M17" s="87">
        <v>11553.431565999999</v>
      </c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</row>
    <row r="18" spans="1:28" ht="12.75" customHeight="1" x14ac:dyDescent="0.2">
      <c r="A18" s="1188"/>
      <c r="B18" s="1190"/>
      <c r="C18" s="368" t="s">
        <v>167</v>
      </c>
      <c r="D18" s="88">
        <v>378.22812900000002</v>
      </c>
      <c r="E18" s="88">
        <v>945.50796000000003</v>
      </c>
      <c r="F18" s="88">
        <v>945.80527300000006</v>
      </c>
      <c r="G18" s="89">
        <v>1303.07863</v>
      </c>
      <c r="H18" s="90">
        <v>1724.6923039999999</v>
      </c>
      <c r="I18" s="90">
        <v>1630.4666830000001</v>
      </c>
      <c r="J18" s="90">
        <v>1853.4280329999999</v>
      </c>
      <c r="K18" s="90">
        <v>1886.826965</v>
      </c>
      <c r="L18" s="90">
        <v>1049.726506</v>
      </c>
      <c r="M18" s="91">
        <v>11717.760483</v>
      </c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</row>
    <row r="19" spans="1:28" ht="15" customHeight="1" x14ac:dyDescent="0.2">
      <c r="A19" s="1187" t="s">
        <v>143</v>
      </c>
      <c r="B19" s="1189" t="s">
        <v>144</v>
      </c>
      <c r="C19" s="367" t="s">
        <v>166</v>
      </c>
      <c r="D19" s="84">
        <v>106.02095</v>
      </c>
      <c r="E19" s="84">
        <v>341.18821200000002</v>
      </c>
      <c r="F19" s="84">
        <v>423.506033</v>
      </c>
      <c r="G19" s="85">
        <v>794.47049200000004</v>
      </c>
      <c r="H19" s="86">
        <v>1565.0818690000001</v>
      </c>
      <c r="I19" s="86">
        <v>1919.856509</v>
      </c>
      <c r="J19" s="86">
        <v>2295.1935920000001</v>
      </c>
      <c r="K19" s="86">
        <v>1875.8631170000001</v>
      </c>
      <c r="L19" s="86">
        <v>445.59132699999998</v>
      </c>
      <c r="M19" s="87">
        <v>9766.7721010000005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</row>
    <row r="20" spans="1:28" ht="15" customHeight="1" x14ac:dyDescent="0.2">
      <c r="A20" s="1188"/>
      <c r="B20" s="1190"/>
      <c r="C20" s="368" t="s">
        <v>167</v>
      </c>
      <c r="D20" s="88">
        <v>102.974249</v>
      </c>
      <c r="E20" s="88">
        <v>525.60564599999998</v>
      </c>
      <c r="F20" s="88">
        <v>415.63261999999997</v>
      </c>
      <c r="G20" s="89">
        <v>830.55379100000005</v>
      </c>
      <c r="H20" s="90">
        <v>2081.3642289999998</v>
      </c>
      <c r="I20" s="90">
        <v>2850.7169690000001</v>
      </c>
      <c r="J20" s="90">
        <v>3258.5210550000002</v>
      </c>
      <c r="K20" s="90">
        <v>3439.2309559999999</v>
      </c>
      <c r="L20" s="90">
        <v>1207.655098</v>
      </c>
      <c r="M20" s="91">
        <v>14712.254612999999</v>
      </c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</row>
    <row r="21" spans="1:28" ht="12.75" customHeight="1" x14ac:dyDescent="0.2">
      <c r="A21" s="1187" t="s">
        <v>145</v>
      </c>
      <c r="B21" s="1189" t="s">
        <v>146</v>
      </c>
      <c r="C21" s="367" t="s">
        <v>166</v>
      </c>
      <c r="D21" s="84">
        <v>124.031954</v>
      </c>
      <c r="E21" s="84">
        <v>118.871737</v>
      </c>
      <c r="F21" s="84">
        <v>217.45550399999999</v>
      </c>
      <c r="G21" s="85">
        <v>491.18638299999998</v>
      </c>
      <c r="H21" s="86">
        <v>822.76464499999997</v>
      </c>
      <c r="I21" s="86">
        <v>1258.776196</v>
      </c>
      <c r="J21" s="86">
        <v>2359.231804</v>
      </c>
      <c r="K21" s="86">
        <v>2673.6565919999998</v>
      </c>
      <c r="L21" s="86">
        <v>1210.0641840000001</v>
      </c>
      <c r="M21" s="87">
        <v>9276.0389990000003</v>
      </c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</row>
    <row r="22" spans="1:28" ht="12.75" customHeight="1" x14ac:dyDescent="0.2">
      <c r="A22" s="1188"/>
      <c r="B22" s="1190"/>
      <c r="C22" s="368" t="s">
        <v>167</v>
      </c>
      <c r="D22" s="88">
        <v>118.71292800000001</v>
      </c>
      <c r="E22" s="88">
        <v>223.550906</v>
      </c>
      <c r="F22" s="88">
        <v>924.70590500000003</v>
      </c>
      <c r="G22" s="89">
        <v>1755.072602</v>
      </c>
      <c r="H22" s="90">
        <v>1591.3048329999999</v>
      </c>
      <c r="I22" s="90">
        <v>1318.982301</v>
      </c>
      <c r="J22" s="90">
        <v>1642.0692329999999</v>
      </c>
      <c r="K22" s="90">
        <v>2227.6242099999999</v>
      </c>
      <c r="L22" s="90">
        <v>1745.0915869999999</v>
      </c>
      <c r="M22" s="91">
        <v>11547.114505</v>
      </c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</row>
    <row r="23" spans="1:28" ht="15" customHeight="1" x14ac:dyDescent="0.2">
      <c r="A23" s="1187" t="s">
        <v>151</v>
      </c>
      <c r="B23" s="1189" t="s">
        <v>168</v>
      </c>
      <c r="C23" s="367" t="s">
        <v>166</v>
      </c>
      <c r="D23" s="84">
        <v>430.70552300000003</v>
      </c>
      <c r="E23" s="84">
        <v>614.01410299999998</v>
      </c>
      <c r="F23" s="84">
        <v>863.84619099999998</v>
      </c>
      <c r="G23" s="85">
        <v>1092.91266</v>
      </c>
      <c r="H23" s="86">
        <v>1325.865998</v>
      </c>
      <c r="I23" s="86">
        <v>1214.2651269999999</v>
      </c>
      <c r="J23" s="86">
        <v>1432.5072909999999</v>
      </c>
      <c r="K23" s="86">
        <v>1397.284889</v>
      </c>
      <c r="L23" s="86">
        <v>942.06990299999995</v>
      </c>
      <c r="M23" s="87">
        <v>9313.4716850000004</v>
      </c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</row>
    <row r="24" spans="1:28" ht="20.25" customHeight="1" thickBot="1" x14ac:dyDescent="0.25">
      <c r="A24" s="1191"/>
      <c r="B24" s="1192"/>
      <c r="C24" s="369" t="s">
        <v>167</v>
      </c>
      <c r="D24" s="115">
        <v>315.22329300000001</v>
      </c>
      <c r="E24" s="115">
        <v>415.11795899999998</v>
      </c>
      <c r="F24" s="115">
        <v>393.410777</v>
      </c>
      <c r="G24" s="116">
        <v>466.90961700000003</v>
      </c>
      <c r="H24" s="117">
        <v>712.33631000000003</v>
      </c>
      <c r="I24" s="117">
        <v>782.27396999999996</v>
      </c>
      <c r="J24" s="117">
        <v>1115.9210419999999</v>
      </c>
      <c r="K24" s="117">
        <v>1809.8998240000001</v>
      </c>
      <c r="L24" s="117">
        <v>2431.2472579999999</v>
      </c>
      <c r="M24" s="92">
        <v>8442.3400500000007</v>
      </c>
      <c r="N24" s="78"/>
      <c r="O24" s="78"/>
      <c r="P24" s="123"/>
    </row>
    <row r="25" spans="1:28" ht="14.25" customHeight="1" x14ac:dyDescent="0.2">
      <c r="A25" s="1174" t="s">
        <v>185</v>
      </c>
      <c r="B25" s="1174"/>
      <c r="C25" s="1174"/>
      <c r="D25" s="1174"/>
      <c r="E25" s="1174"/>
      <c r="F25" s="1174"/>
      <c r="G25" s="1174"/>
      <c r="H25" s="1174"/>
      <c r="I25" s="1174"/>
      <c r="J25" s="1174"/>
      <c r="K25" s="1174"/>
      <c r="L25" s="1174"/>
      <c r="M25" s="1174"/>
      <c r="N25" s="78"/>
      <c r="O25" s="78"/>
      <c r="Q25" s="78"/>
    </row>
    <row r="26" spans="1:28" ht="14.25" customHeight="1" x14ac:dyDescent="0.2">
      <c r="A26" s="1187" t="s">
        <v>125</v>
      </c>
      <c r="B26" s="1189" t="s">
        <v>126</v>
      </c>
      <c r="C26" s="367" t="s">
        <v>166</v>
      </c>
      <c r="D26" s="84">
        <v>445.11935924103472</v>
      </c>
      <c r="E26" s="84">
        <v>492.14140703264979</v>
      </c>
      <c r="F26" s="84">
        <v>430.05221682536262</v>
      </c>
      <c r="G26" s="85">
        <v>697.08444766007824</v>
      </c>
      <c r="H26" s="86">
        <v>1377.8460387265156</v>
      </c>
      <c r="I26" s="86">
        <v>3607.0044583516737</v>
      </c>
      <c r="J26" s="86">
        <v>9114.2023866178461</v>
      </c>
      <c r="K26" s="86">
        <v>13921.856001044383</v>
      </c>
      <c r="L26" s="86">
        <v>9839.6207379268653</v>
      </c>
      <c r="M26" s="87">
        <v>3480.1671032774148</v>
      </c>
      <c r="N26" s="78"/>
      <c r="O26" s="78"/>
      <c r="Q26" s="78"/>
    </row>
    <row r="27" spans="1:28" ht="15" customHeight="1" x14ac:dyDescent="0.2">
      <c r="A27" s="1188"/>
      <c r="B27" s="1190"/>
      <c r="C27" s="368" t="s">
        <v>167</v>
      </c>
      <c r="D27" s="88">
        <v>480.60899508824917</v>
      </c>
      <c r="E27" s="88">
        <v>405.52072896383538</v>
      </c>
      <c r="F27" s="88">
        <v>633.44755549216688</v>
      </c>
      <c r="G27" s="89">
        <v>1194.3534377431306</v>
      </c>
      <c r="H27" s="90">
        <v>2638.319089458721</v>
      </c>
      <c r="I27" s="90">
        <v>4034.802825509893</v>
      </c>
      <c r="J27" s="90">
        <v>6491.6126495173539</v>
      </c>
      <c r="K27" s="90">
        <v>7605.2751065903376</v>
      </c>
      <c r="L27" s="90">
        <v>4442.25938991773</v>
      </c>
      <c r="M27" s="91">
        <v>3114.2550571491856</v>
      </c>
    </row>
    <row r="28" spans="1:28" ht="12.75" customHeight="1" x14ac:dyDescent="0.2">
      <c r="A28" s="1187" t="s">
        <v>129</v>
      </c>
      <c r="B28" s="1189" t="s">
        <v>130</v>
      </c>
      <c r="C28" s="367" t="s">
        <v>166</v>
      </c>
      <c r="D28" s="84">
        <v>878.04426661017953</v>
      </c>
      <c r="E28" s="84">
        <v>997.43013310544666</v>
      </c>
      <c r="F28" s="84">
        <v>1544.6718359904376</v>
      </c>
      <c r="G28" s="85">
        <v>1712.936213371921</v>
      </c>
      <c r="H28" s="86">
        <v>1459.0440219348807</v>
      </c>
      <c r="I28" s="86">
        <v>1320.3864863569208</v>
      </c>
      <c r="J28" s="86">
        <v>1247.0284276876159</v>
      </c>
      <c r="K28" s="86">
        <v>1140.5350735232882</v>
      </c>
      <c r="L28" s="86">
        <v>2446.1116288545968</v>
      </c>
      <c r="M28" s="87">
        <v>1351.3641115633193</v>
      </c>
      <c r="O28" s="78"/>
    </row>
    <row r="29" spans="1:28" ht="12.75" customHeight="1" x14ac:dyDescent="0.2">
      <c r="A29" s="1188"/>
      <c r="B29" s="1190"/>
      <c r="C29" s="368" t="s">
        <v>167</v>
      </c>
      <c r="D29" s="88">
        <v>487.71112412156629</v>
      </c>
      <c r="E29" s="88">
        <v>1124.3346976199027</v>
      </c>
      <c r="F29" s="88">
        <v>1195.7852282366364</v>
      </c>
      <c r="G29" s="89">
        <v>1209.0600323565511</v>
      </c>
      <c r="H29" s="90">
        <v>1294.4345813680613</v>
      </c>
      <c r="I29" s="90">
        <v>1438.8612213638289</v>
      </c>
      <c r="J29" s="90">
        <v>1254.4284323744128</v>
      </c>
      <c r="K29" s="90">
        <v>1422.4200963815674</v>
      </c>
      <c r="L29" s="90">
        <v>4105.0891796729529</v>
      </c>
      <c r="M29" s="91">
        <v>1355.3345727051228</v>
      </c>
      <c r="O29" s="78"/>
    </row>
    <row r="30" spans="1:28" ht="12.75" customHeight="1" x14ac:dyDescent="0.2">
      <c r="A30" s="1187" t="s">
        <v>131</v>
      </c>
      <c r="B30" s="1189" t="s">
        <v>132</v>
      </c>
      <c r="C30" s="367" t="s">
        <v>166</v>
      </c>
      <c r="D30" s="84">
        <v>1060.757449534849</v>
      </c>
      <c r="E30" s="84">
        <v>580.51977551247569</v>
      </c>
      <c r="F30" s="84">
        <v>634.43095092116675</v>
      </c>
      <c r="G30" s="85">
        <v>931.1835866741211</v>
      </c>
      <c r="H30" s="86">
        <v>1124.4338882739912</v>
      </c>
      <c r="I30" s="86">
        <v>1344.8369701803242</v>
      </c>
      <c r="J30" s="86">
        <v>1563.0387194105326</v>
      </c>
      <c r="K30" s="86">
        <v>2014.737485960462</v>
      </c>
      <c r="L30" s="86">
        <v>2800.2734627619025</v>
      </c>
      <c r="M30" s="87">
        <v>1183.0770654146468</v>
      </c>
      <c r="O30" s="78"/>
    </row>
    <row r="31" spans="1:28" ht="12.75" customHeight="1" x14ac:dyDescent="0.2">
      <c r="A31" s="1188"/>
      <c r="B31" s="1190"/>
      <c r="C31" s="368" t="s">
        <v>167</v>
      </c>
      <c r="D31" s="88">
        <v>614.75141762284397</v>
      </c>
      <c r="E31" s="88">
        <v>494.66278238841522</v>
      </c>
      <c r="F31" s="88">
        <v>1014.1876036842144</v>
      </c>
      <c r="G31" s="89">
        <v>1529.0999626439122</v>
      </c>
      <c r="H31" s="90">
        <v>1899.0046204184232</v>
      </c>
      <c r="I31" s="90">
        <v>1757.3812594338569</v>
      </c>
      <c r="J31" s="90">
        <v>1329.0559928246373</v>
      </c>
      <c r="K31" s="90">
        <v>1783.136048490398</v>
      </c>
      <c r="L31" s="90">
        <v>3820.2257913803028</v>
      </c>
      <c r="M31" s="91">
        <v>1499.8479167902844</v>
      </c>
      <c r="O31" s="78"/>
    </row>
    <row r="32" spans="1:28" ht="12.75" customHeight="1" x14ac:dyDescent="0.2">
      <c r="A32" s="1187" t="s">
        <v>136</v>
      </c>
      <c r="B32" s="1189" t="s">
        <v>137</v>
      </c>
      <c r="C32" s="367" t="s">
        <v>166</v>
      </c>
      <c r="D32" s="84">
        <v>78.405342899111375</v>
      </c>
      <c r="E32" s="84">
        <v>183.3450310770877</v>
      </c>
      <c r="F32" s="84">
        <v>276.18998280818494</v>
      </c>
      <c r="G32" s="85">
        <v>603.90959318577961</v>
      </c>
      <c r="H32" s="86">
        <v>1739.2424321048882</v>
      </c>
      <c r="I32" s="86">
        <v>4981.754203765121</v>
      </c>
      <c r="J32" s="86">
        <v>11198.286606191868</v>
      </c>
      <c r="K32" s="86">
        <v>18410.372106842293</v>
      </c>
      <c r="L32" s="86">
        <v>22826.298009937171</v>
      </c>
      <c r="M32" s="87">
        <v>4616.2580673780212</v>
      </c>
      <c r="O32" s="78"/>
    </row>
    <row r="33" spans="1:15" ht="12.75" customHeight="1" x14ac:dyDescent="0.2">
      <c r="A33" s="1188"/>
      <c r="B33" s="1190"/>
      <c r="C33" s="368" t="s">
        <v>167</v>
      </c>
      <c r="D33" s="88">
        <v>60.075983490097158</v>
      </c>
      <c r="E33" s="88">
        <v>140.99864642607332</v>
      </c>
      <c r="F33" s="88">
        <v>312.1918092285519</v>
      </c>
      <c r="G33" s="89">
        <v>583.60848432589114</v>
      </c>
      <c r="H33" s="90">
        <v>1141.2840797888869</v>
      </c>
      <c r="I33" s="90">
        <v>2167.2460320174882</v>
      </c>
      <c r="J33" s="90">
        <v>4731.5922585483122</v>
      </c>
      <c r="K33" s="90">
        <v>9810.043952418544</v>
      </c>
      <c r="L33" s="90">
        <v>17906.840125943731</v>
      </c>
      <c r="M33" s="91">
        <v>3218.6144970197215</v>
      </c>
      <c r="O33" s="78"/>
    </row>
    <row r="34" spans="1:15" ht="12.75" customHeight="1" x14ac:dyDescent="0.2">
      <c r="A34" s="1187" t="s">
        <v>138</v>
      </c>
      <c r="B34" s="1189" t="s">
        <v>139</v>
      </c>
      <c r="C34" s="367" t="s">
        <v>166</v>
      </c>
      <c r="D34" s="84">
        <v>1168.8362803893447</v>
      </c>
      <c r="E34" s="84">
        <v>728.99025676748022</v>
      </c>
      <c r="F34" s="84">
        <v>569.31474803301251</v>
      </c>
      <c r="G34" s="85">
        <v>596.54613608708519</v>
      </c>
      <c r="H34" s="86">
        <v>889.45212063089605</v>
      </c>
      <c r="I34" s="86">
        <v>1839.2596826420636</v>
      </c>
      <c r="J34" s="86">
        <v>4002.1932619808408</v>
      </c>
      <c r="K34" s="86">
        <v>6628.927530099194</v>
      </c>
      <c r="L34" s="86">
        <v>7574.1113791109128</v>
      </c>
      <c r="M34" s="87">
        <v>1991.144042874613</v>
      </c>
      <c r="O34" s="78"/>
    </row>
    <row r="35" spans="1:15" ht="12.75" customHeight="1" x14ac:dyDescent="0.2">
      <c r="A35" s="1188"/>
      <c r="B35" s="1190"/>
      <c r="C35" s="368" t="s">
        <v>167</v>
      </c>
      <c r="D35" s="88">
        <v>918.04087167617831</v>
      </c>
      <c r="E35" s="88">
        <v>710.16910788891619</v>
      </c>
      <c r="F35" s="88">
        <v>638.6462951425118</v>
      </c>
      <c r="G35" s="89">
        <v>643.63125187833714</v>
      </c>
      <c r="H35" s="90">
        <v>887.88873429521516</v>
      </c>
      <c r="I35" s="90">
        <v>1262.9016440006246</v>
      </c>
      <c r="J35" s="90">
        <v>2225.5444879834731</v>
      </c>
      <c r="K35" s="90">
        <v>3347.9981804318149</v>
      </c>
      <c r="L35" s="90">
        <v>3982.0666045976232</v>
      </c>
      <c r="M35" s="91">
        <v>1468.9399427715762</v>
      </c>
      <c r="O35" s="78"/>
    </row>
    <row r="36" spans="1:15" ht="12.75" customHeight="1" x14ac:dyDescent="0.2">
      <c r="A36" s="1187" t="s">
        <v>140</v>
      </c>
      <c r="B36" s="1189" t="s">
        <v>141</v>
      </c>
      <c r="C36" s="367" t="s">
        <v>166</v>
      </c>
      <c r="D36" s="84">
        <v>801.82860253289391</v>
      </c>
      <c r="E36" s="84">
        <v>1447.8748532321249</v>
      </c>
      <c r="F36" s="84">
        <v>1565.7876218931492</v>
      </c>
      <c r="G36" s="85">
        <v>1764.2726609004505</v>
      </c>
      <c r="H36" s="86">
        <v>2045.4418374239542</v>
      </c>
      <c r="I36" s="86">
        <v>2577.5159950085058</v>
      </c>
      <c r="J36" s="86">
        <v>3315.2383671804437</v>
      </c>
      <c r="K36" s="86">
        <v>3863.8930924347428</v>
      </c>
      <c r="L36" s="86">
        <v>4274.7092063408609</v>
      </c>
      <c r="M36" s="87">
        <v>2190.1812279305259</v>
      </c>
      <c r="O36" s="78"/>
    </row>
    <row r="37" spans="1:15" ht="12.75" customHeight="1" x14ac:dyDescent="0.2">
      <c r="A37" s="1188"/>
      <c r="B37" s="1190"/>
      <c r="C37" s="368" t="s">
        <v>167</v>
      </c>
      <c r="D37" s="88">
        <v>689.84861484249745</v>
      </c>
      <c r="E37" s="88">
        <v>1787.4510085638126</v>
      </c>
      <c r="F37" s="88">
        <v>1774.9335163680312</v>
      </c>
      <c r="G37" s="89">
        <v>1829.9969806169652</v>
      </c>
      <c r="H37" s="90">
        <v>1999.6988948098267</v>
      </c>
      <c r="I37" s="90">
        <v>2424.684075277532</v>
      </c>
      <c r="J37" s="90">
        <v>2725.2086560163502</v>
      </c>
      <c r="K37" s="90">
        <v>3175.9577392244028</v>
      </c>
      <c r="L37" s="90">
        <v>3553.9374547178118</v>
      </c>
      <c r="M37" s="91">
        <v>2159.2895543384402</v>
      </c>
      <c r="O37" s="78"/>
    </row>
    <row r="38" spans="1:15" ht="15" customHeight="1" x14ac:dyDescent="0.2">
      <c r="A38" s="1187" t="s">
        <v>143</v>
      </c>
      <c r="B38" s="1189" t="s">
        <v>144</v>
      </c>
      <c r="C38" s="367" t="s">
        <v>166</v>
      </c>
      <c r="D38" s="84">
        <v>184.0826854092947</v>
      </c>
      <c r="E38" s="84">
        <v>612.54396214017186</v>
      </c>
      <c r="F38" s="84">
        <v>748.28750262824508</v>
      </c>
      <c r="G38" s="85">
        <v>1045.1152589864175</v>
      </c>
      <c r="H38" s="86">
        <v>1713.4100649091174</v>
      </c>
      <c r="I38" s="86">
        <v>2788.9851678818545</v>
      </c>
      <c r="J38" s="86">
        <v>3715.2400894819821</v>
      </c>
      <c r="K38" s="86">
        <v>4222.2447437545161</v>
      </c>
      <c r="L38" s="86">
        <v>2928.5163056336919</v>
      </c>
      <c r="M38" s="87">
        <v>1851.4846252291188</v>
      </c>
      <c r="O38" s="78"/>
    </row>
    <row r="39" spans="1:15" ht="15" customHeight="1" x14ac:dyDescent="0.2">
      <c r="A39" s="1188"/>
      <c r="B39" s="1190"/>
      <c r="C39" s="368" t="s">
        <v>167</v>
      </c>
      <c r="D39" s="88">
        <v>187.81427818420252</v>
      </c>
      <c r="E39" s="88">
        <v>993.63980187912352</v>
      </c>
      <c r="F39" s="88">
        <v>779.99170526284183</v>
      </c>
      <c r="G39" s="89">
        <v>1166.4000120775322</v>
      </c>
      <c r="H39" s="90">
        <v>2413.243068792639</v>
      </c>
      <c r="I39" s="90">
        <v>4239.3310516101692</v>
      </c>
      <c r="J39" s="90">
        <v>4791.2029098448038</v>
      </c>
      <c r="K39" s="90">
        <v>5789.005761685381</v>
      </c>
      <c r="L39" s="90">
        <v>4088.6179977655142</v>
      </c>
      <c r="M39" s="91">
        <v>2711.0997662656723</v>
      </c>
      <c r="O39" s="78"/>
    </row>
    <row r="40" spans="1:15" ht="15" customHeight="1" x14ac:dyDescent="0.2">
      <c r="A40" s="1187" t="s">
        <v>145</v>
      </c>
      <c r="B40" s="1189" t="s">
        <v>146</v>
      </c>
      <c r="C40" s="367" t="s">
        <v>166</v>
      </c>
      <c r="D40" s="84">
        <v>215.35493851811466</v>
      </c>
      <c r="E40" s="84">
        <v>213.41348325499729</v>
      </c>
      <c r="F40" s="84">
        <v>384.21940501831381</v>
      </c>
      <c r="G40" s="85">
        <v>646.14908803893843</v>
      </c>
      <c r="H40" s="86">
        <v>900.74088245308076</v>
      </c>
      <c r="I40" s="86">
        <v>1828.6304855957035</v>
      </c>
      <c r="J40" s="86">
        <v>3818.8990284535871</v>
      </c>
      <c r="K40" s="86">
        <v>6017.9404295929826</v>
      </c>
      <c r="L40" s="86">
        <v>7952.7865085832964</v>
      </c>
      <c r="M40" s="87">
        <v>1758.4564697599269</v>
      </c>
      <c r="O40" s="78"/>
    </row>
    <row r="41" spans="1:15" ht="15" customHeight="1" x14ac:dyDescent="0.2">
      <c r="A41" s="1188"/>
      <c r="B41" s="1190"/>
      <c r="C41" s="368" t="s">
        <v>167</v>
      </c>
      <c r="D41" s="88">
        <v>216.51998533587948</v>
      </c>
      <c r="E41" s="88">
        <v>422.61547157683799</v>
      </c>
      <c r="F41" s="88">
        <v>1735.3376539780959</v>
      </c>
      <c r="G41" s="89">
        <v>2464.7611345015771</v>
      </c>
      <c r="H41" s="90">
        <v>1845.0424510363187</v>
      </c>
      <c r="I41" s="90">
        <v>1961.4723895634588</v>
      </c>
      <c r="J41" s="90">
        <v>2414.4348784378881</v>
      </c>
      <c r="K41" s="90">
        <v>3749.5967998491828</v>
      </c>
      <c r="L41" s="90">
        <v>5908.1544740494974</v>
      </c>
      <c r="M41" s="91">
        <v>2127.8437777909635</v>
      </c>
      <c r="O41" s="78"/>
    </row>
    <row r="42" spans="1:15" ht="15" customHeight="1" x14ac:dyDescent="0.2">
      <c r="A42" s="1187" t="s">
        <v>151</v>
      </c>
      <c r="B42" s="1189" t="s">
        <v>168</v>
      </c>
      <c r="C42" s="367" t="s">
        <v>166</v>
      </c>
      <c r="D42" s="84">
        <v>747.82794621680659</v>
      </c>
      <c r="E42" s="84">
        <v>1102.3552931587319</v>
      </c>
      <c r="F42" s="84">
        <v>1526.319009765587</v>
      </c>
      <c r="G42" s="85">
        <v>1437.7119215970006</v>
      </c>
      <c r="H42" s="86">
        <v>1451.5228824071003</v>
      </c>
      <c r="I42" s="86">
        <v>1763.9690326873153</v>
      </c>
      <c r="J42" s="86">
        <v>2318.8059319043409</v>
      </c>
      <c r="K42" s="86">
        <v>3145.0475915017746</v>
      </c>
      <c r="L42" s="86">
        <v>6191.4739017850097</v>
      </c>
      <c r="M42" s="87">
        <v>1765.5525749923745</v>
      </c>
      <c r="O42" s="78"/>
    </row>
    <row r="43" spans="1:15" ht="20.25" customHeight="1" thickBot="1" x14ac:dyDescent="0.25">
      <c r="A43" s="1191"/>
      <c r="B43" s="1192"/>
      <c r="C43" s="369" t="s">
        <v>167</v>
      </c>
      <c r="D43" s="115">
        <v>574.93437258903805</v>
      </c>
      <c r="E43" s="115">
        <v>784.7665444165076</v>
      </c>
      <c r="F43" s="115">
        <v>738.28936434539139</v>
      </c>
      <c r="G43" s="116">
        <v>655.71115177525678</v>
      </c>
      <c r="H43" s="117">
        <v>825.9201531404932</v>
      </c>
      <c r="I43" s="117">
        <v>1163.3278111964548</v>
      </c>
      <c r="J43" s="117">
        <v>1640.8069959785621</v>
      </c>
      <c r="K43" s="117">
        <v>3046.4719128357829</v>
      </c>
      <c r="L43" s="117">
        <v>8231.1922605545587</v>
      </c>
      <c r="M43" s="92">
        <v>1555.7116661144562</v>
      </c>
      <c r="O43" s="78"/>
    </row>
    <row r="44" spans="1:15" ht="15" customHeight="1" x14ac:dyDescent="0.25">
      <c r="A44" s="80" t="s">
        <v>8</v>
      </c>
      <c r="B44" s="81"/>
      <c r="C44" s="81"/>
      <c r="D44" s="81"/>
      <c r="E44" s="81"/>
      <c r="F44" s="81"/>
      <c r="G44" s="81"/>
      <c r="H44" s="81"/>
      <c r="I44" s="81"/>
      <c r="J44" s="81"/>
      <c r="O44" s="78"/>
    </row>
    <row r="45" spans="1:15" ht="24" customHeight="1" x14ac:dyDescent="0.2">
      <c r="A45" s="1193" t="s">
        <v>429</v>
      </c>
      <c r="B45" s="1193"/>
      <c r="C45" s="1193"/>
      <c r="D45" s="1193"/>
      <c r="E45" s="1193"/>
      <c r="F45" s="1193"/>
      <c r="G45" s="1193"/>
      <c r="H45" s="1193"/>
      <c r="I45" s="1193"/>
      <c r="J45" s="1193"/>
      <c r="K45" s="1193"/>
      <c r="L45" s="1193"/>
      <c r="M45" s="1193"/>
      <c r="O45" s="78"/>
    </row>
    <row r="46" spans="1:15" ht="12.75" customHeight="1" x14ac:dyDescent="0.2">
      <c r="A46" s="122"/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O46" s="78"/>
    </row>
    <row r="47" spans="1:15" ht="12.75" customHeight="1" x14ac:dyDescent="0.2">
      <c r="A47" s="11" t="s">
        <v>257</v>
      </c>
      <c r="O47" s="78"/>
    </row>
    <row r="48" spans="1:15" ht="14.25" customHeight="1" x14ac:dyDescent="0.2">
      <c r="O48" s="78"/>
    </row>
    <row r="50" ht="24" customHeight="1" x14ac:dyDescent="0.2"/>
    <row r="51" ht="35.25" customHeight="1" x14ac:dyDescent="0.2"/>
  </sheetData>
  <mergeCells count="44">
    <mergeCell ref="A42:A43"/>
    <mergeCell ref="B42:B43"/>
    <mergeCell ref="A45:M45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28:A29"/>
    <mergeCell ref="B28:B29"/>
    <mergeCell ref="A19:A20"/>
    <mergeCell ref="B19:B20"/>
    <mergeCell ref="A21:A22"/>
    <mergeCell ref="B21:B22"/>
    <mergeCell ref="A23:A24"/>
    <mergeCell ref="B23:B24"/>
    <mergeCell ref="A25:M25"/>
    <mergeCell ref="A26:A27"/>
    <mergeCell ref="B26:B27"/>
    <mergeCell ref="A13:A14"/>
    <mergeCell ref="B13:B14"/>
    <mergeCell ref="A15:A16"/>
    <mergeCell ref="B15:B16"/>
    <mergeCell ref="A17:A18"/>
    <mergeCell ref="B17:B18"/>
    <mergeCell ref="A7:A8"/>
    <mergeCell ref="B7:B8"/>
    <mergeCell ref="A9:A10"/>
    <mergeCell ref="B9:B10"/>
    <mergeCell ref="A11:A12"/>
    <mergeCell ref="B11:B12"/>
    <mergeCell ref="A6:M6"/>
    <mergeCell ref="A1:M1"/>
    <mergeCell ref="A4:B5"/>
    <mergeCell ref="C4:C5"/>
    <mergeCell ref="D4:L4"/>
    <mergeCell ref="M4:M5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workbookViewId="0">
      <selection activeCell="J10" sqref="J10"/>
    </sheetView>
  </sheetViews>
  <sheetFormatPr defaultRowHeight="15" x14ac:dyDescent="0.25"/>
  <cols>
    <col min="1" max="1" width="23" customWidth="1"/>
  </cols>
  <sheetData>
    <row r="1" spans="1:11" ht="27" customHeight="1" x14ac:dyDescent="0.25">
      <c r="A1" s="1194" t="s">
        <v>353</v>
      </c>
      <c r="B1" s="1194"/>
      <c r="C1" s="1194"/>
      <c r="D1" s="1194"/>
      <c r="E1" s="1194"/>
      <c r="F1" s="1194"/>
      <c r="G1" s="1194"/>
    </row>
    <row r="2" spans="1:11" x14ac:dyDescent="0.25">
      <c r="A2" s="3" t="s">
        <v>0</v>
      </c>
    </row>
    <row r="3" spans="1:11" ht="15.75" thickBot="1" x14ac:dyDescent="0.3">
      <c r="A3" s="124"/>
      <c r="B3" s="124"/>
      <c r="C3" s="124"/>
      <c r="D3" s="124"/>
      <c r="E3" s="124"/>
      <c r="F3" s="124"/>
      <c r="G3" s="451" t="s">
        <v>122</v>
      </c>
    </row>
    <row r="4" spans="1:11" s="124" customFormat="1" ht="15.75" customHeight="1" x14ac:dyDescent="0.2">
      <c r="A4" s="1195" t="s">
        <v>307</v>
      </c>
      <c r="B4" s="1199">
        <v>2017</v>
      </c>
      <c r="C4" s="1201">
        <v>2018</v>
      </c>
      <c r="D4" s="1201">
        <v>2019</v>
      </c>
      <c r="E4" s="1197">
        <v>2020</v>
      </c>
      <c r="F4" s="1197"/>
      <c r="G4" s="1198"/>
    </row>
    <row r="5" spans="1:11" ht="15" customHeight="1" thickBot="1" x14ac:dyDescent="0.3">
      <c r="A5" s="1196"/>
      <c r="B5" s="1200"/>
      <c r="C5" s="1202"/>
      <c r="D5" s="1202"/>
      <c r="E5" s="443" t="s">
        <v>435</v>
      </c>
      <c r="F5" s="449" t="s">
        <v>166</v>
      </c>
      <c r="G5" s="450" t="s">
        <v>167</v>
      </c>
    </row>
    <row r="6" spans="1:11" x14ac:dyDescent="0.25">
      <c r="A6" s="370" t="s">
        <v>305</v>
      </c>
      <c r="B6" s="980">
        <v>25706.413945801418</v>
      </c>
      <c r="C6" s="980">
        <v>27400.413550027239</v>
      </c>
      <c r="D6" s="981">
        <v>29680.798276234789</v>
      </c>
      <c r="E6" s="980">
        <v>34517.460495465384</v>
      </c>
      <c r="F6" s="982">
        <v>32174.9056553019</v>
      </c>
      <c r="G6" s="983">
        <v>33903.072076745353</v>
      </c>
      <c r="I6" s="553"/>
    </row>
    <row r="7" spans="1:11" ht="14.25" customHeight="1" x14ac:dyDescent="0.25">
      <c r="A7" s="125" t="s">
        <v>267</v>
      </c>
      <c r="B7" s="984">
        <v>25910.029697654638</v>
      </c>
      <c r="C7" s="984">
        <v>27073.075372602842</v>
      </c>
      <c r="D7" s="985">
        <v>29257.258651324457</v>
      </c>
      <c r="E7" s="984">
        <v>33016.88979120415</v>
      </c>
      <c r="F7" s="986">
        <v>31420.646689227022</v>
      </c>
      <c r="G7" s="987">
        <v>34548.067885182631</v>
      </c>
      <c r="I7" s="553"/>
    </row>
    <row r="8" spans="1:11" x14ac:dyDescent="0.25">
      <c r="A8" s="125" t="s">
        <v>268</v>
      </c>
      <c r="B8" s="984">
        <v>25238.601523512432</v>
      </c>
      <c r="C8" s="984">
        <v>26595.410607507893</v>
      </c>
      <c r="D8" s="985">
        <v>28798.565311401511</v>
      </c>
      <c r="E8" s="984">
        <v>32954.01623751696</v>
      </c>
      <c r="F8" s="986">
        <v>32141.957454341562</v>
      </c>
      <c r="G8" s="987">
        <v>33749.943367737898</v>
      </c>
      <c r="I8" s="553"/>
      <c r="K8" s="165"/>
    </row>
    <row r="9" spans="1:11" x14ac:dyDescent="0.25">
      <c r="A9" s="125" t="s">
        <v>269</v>
      </c>
      <c r="B9" s="984">
        <v>23261.130752144654</v>
      </c>
      <c r="C9" s="984">
        <v>25025.260584645239</v>
      </c>
      <c r="D9" s="985">
        <v>27051.61753687025</v>
      </c>
      <c r="E9" s="984">
        <v>31139.277844335571</v>
      </c>
      <c r="F9" s="986">
        <v>30128.76263331321</v>
      </c>
      <c r="G9" s="987">
        <v>32126.649210606352</v>
      </c>
      <c r="I9" s="553"/>
    </row>
    <row r="10" spans="1:11" x14ac:dyDescent="0.25">
      <c r="A10" s="125" t="s">
        <v>270</v>
      </c>
      <c r="B10" s="984">
        <v>24240.398608165066</v>
      </c>
      <c r="C10" s="984">
        <v>25786.842530512833</v>
      </c>
      <c r="D10" s="985">
        <v>27512.92652131975</v>
      </c>
      <c r="E10" s="984">
        <v>31750.337957942003</v>
      </c>
      <c r="F10" s="986">
        <v>30985.775347323852</v>
      </c>
      <c r="G10" s="987">
        <v>32506.141705049744</v>
      </c>
      <c r="I10" s="553"/>
    </row>
    <row r="11" spans="1:11" x14ac:dyDescent="0.25">
      <c r="A11" s="125" t="s">
        <v>271</v>
      </c>
      <c r="B11" s="984">
        <v>24011.070747346846</v>
      </c>
      <c r="C11" s="984">
        <v>25282.846630676577</v>
      </c>
      <c r="D11" s="985">
        <v>27419.847456764313</v>
      </c>
      <c r="E11" s="984">
        <v>31958.280374755806</v>
      </c>
      <c r="F11" s="986">
        <v>31722.52550460993</v>
      </c>
      <c r="G11" s="987">
        <v>32188.812957693292</v>
      </c>
      <c r="I11" s="553"/>
    </row>
    <row r="12" spans="1:11" x14ac:dyDescent="0.25">
      <c r="A12" s="125" t="s">
        <v>272</v>
      </c>
      <c r="B12" s="984">
        <v>25038.745497393676</v>
      </c>
      <c r="C12" s="984">
        <v>26789.86122255537</v>
      </c>
      <c r="D12" s="985">
        <v>28941.384514565176</v>
      </c>
      <c r="E12" s="984">
        <v>33375.210333119547</v>
      </c>
      <c r="F12" s="986">
        <v>32229.944149310224</v>
      </c>
      <c r="G12" s="987">
        <v>34502.535097285334</v>
      </c>
      <c r="I12" s="553"/>
    </row>
    <row r="13" spans="1:11" x14ac:dyDescent="0.25">
      <c r="A13" s="125" t="s">
        <v>273</v>
      </c>
      <c r="B13" s="984">
        <v>23473.532778155452</v>
      </c>
      <c r="C13" s="984">
        <v>24983.586278924668</v>
      </c>
      <c r="D13" s="985">
        <v>27261.207279857557</v>
      </c>
      <c r="E13" s="984">
        <v>31408.578576013162</v>
      </c>
      <c r="F13" s="986">
        <v>30993.382259108457</v>
      </c>
      <c r="G13" s="987">
        <v>31811.239283440696</v>
      </c>
      <c r="I13" s="553"/>
    </row>
    <row r="14" spans="1:11" x14ac:dyDescent="0.25">
      <c r="A14" s="125" t="s">
        <v>274</v>
      </c>
      <c r="B14" s="984">
        <v>25094.262739775244</v>
      </c>
      <c r="C14" s="984">
        <v>26839.805061876046</v>
      </c>
      <c r="D14" s="985">
        <v>29064.339927526118</v>
      </c>
      <c r="E14" s="984">
        <v>33782.056504775755</v>
      </c>
      <c r="F14" s="986">
        <v>33002.278412102474</v>
      </c>
      <c r="G14" s="987">
        <v>34541.041297205891</v>
      </c>
      <c r="I14" s="553"/>
    </row>
    <row r="15" spans="1:11" x14ac:dyDescent="0.25">
      <c r="A15" s="125" t="s">
        <v>275</v>
      </c>
      <c r="B15" s="984">
        <v>25298.324663298201</v>
      </c>
      <c r="C15" s="984">
        <v>26695.722259165585</v>
      </c>
      <c r="D15" s="985">
        <v>28741.129303450412</v>
      </c>
      <c r="E15" s="984">
        <v>33083.210539804459</v>
      </c>
      <c r="F15" s="986">
        <v>32381.589343659663</v>
      </c>
      <c r="G15" s="987">
        <v>33776.089041955092</v>
      </c>
      <c r="I15" s="553"/>
    </row>
    <row r="16" spans="1:11" x14ac:dyDescent="0.25">
      <c r="A16" s="125" t="s">
        <v>276</v>
      </c>
      <c r="B16" s="984">
        <v>23925.294693033822</v>
      </c>
      <c r="C16" s="984">
        <v>25743.753350848463</v>
      </c>
      <c r="D16" s="985">
        <v>27773.372440483079</v>
      </c>
      <c r="E16" s="984">
        <v>31846.549674561564</v>
      </c>
      <c r="F16" s="986">
        <v>31250.417218046005</v>
      </c>
      <c r="G16" s="987">
        <v>32436.746428417788</v>
      </c>
      <c r="I16" s="553"/>
    </row>
    <row r="17" spans="1:14" x14ac:dyDescent="0.25">
      <c r="A17" s="125" t="s">
        <v>277</v>
      </c>
      <c r="B17" s="984">
        <v>23895.113767075414</v>
      </c>
      <c r="C17" s="984">
        <v>25694.282453751766</v>
      </c>
      <c r="D17" s="985">
        <v>27715.221914799549</v>
      </c>
      <c r="E17" s="984">
        <v>31859.297659134278</v>
      </c>
      <c r="F17" s="986">
        <v>30948.752954233634</v>
      </c>
      <c r="G17" s="987">
        <v>32739.279914125669</v>
      </c>
      <c r="I17" s="553"/>
    </row>
    <row r="18" spans="1:14" x14ac:dyDescent="0.25">
      <c r="A18" s="125" t="s">
        <v>278</v>
      </c>
      <c r="B18" s="984">
        <v>25356.0588775984</v>
      </c>
      <c r="C18" s="984">
        <v>27204.184250551785</v>
      </c>
      <c r="D18" s="985">
        <v>29922.680206957113</v>
      </c>
      <c r="E18" s="984">
        <v>33901.600773644692</v>
      </c>
      <c r="F18" s="986">
        <v>32808.304559500903</v>
      </c>
      <c r="G18" s="987">
        <v>34950.438639668864</v>
      </c>
      <c r="I18" s="553"/>
    </row>
    <row r="19" spans="1:14" x14ac:dyDescent="0.25">
      <c r="A19" s="125" t="s">
        <v>279</v>
      </c>
      <c r="B19" s="984">
        <v>23939.865306248455</v>
      </c>
      <c r="C19" s="984">
        <v>25723.140518183423</v>
      </c>
      <c r="D19" s="985">
        <v>27819.804485413395</v>
      </c>
      <c r="E19" s="984">
        <v>32353.655139721333</v>
      </c>
      <c r="F19" s="986">
        <v>31515.384978126043</v>
      </c>
      <c r="G19" s="987">
        <v>33160.868908484306</v>
      </c>
      <c r="I19" s="553"/>
    </row>
    <row r="20" spans="1:14" ht="15.75" thickBot="1" x14ac:dyDescent="0.3">
      <c r="A20" s="551" t="s">
        <v>280</v>
      </c>
      <c r="B20" s="988">
        <v>25642.101922569796</v>
      </c>
      <c r="C20" s="988">
        <v>27466.56925751621</v>
      </c>
      <c r="D20" s="989">
        <v>29893.813626212894</v>
      </c>
      <c r="E20" s="988">
        <v>34483.24917046295</v>
      </c>
      <c r="F20" s="990">
        <v>33676.070710339292</v>
      </c>
      <c r="G20" s="991">
        <v>35257.692909039833</v>
      </c>
      <c r="I20" s="553"/>
    </row>
    <row r="22" spans="1:14" x14ac:dyDescent="0.25">
      <c r="A22" s="556" t="s">
        <v>434</v>
      </c>
    </row>
    <row r="23" spans="1:14" x14ac:dyDescent="0.25">
      <c r="A23" s="11" t="s">
        <v>257</v>
      </c>
    </row>
    <row r="24" spans="1:14" x14ac:dyDescent="0.25">
      <c r="I24" s="126"/>
      <c r="J24" s="126"/>
      <c r="K24" s="126"/>
      <c r="L24" s="126"/>
      <c r="M24" s="126"/>
      <c r="N24" s="126"/>
    </row>
    <row r="25" spans="1:14" x14ac:dyDescent="0.25">
      <c r="I25" s="126"/>
      <c r="J25" s="126"/>
      <c r="K25" s="126"/>
      <c r="L25" s="126"/>
      <c r="M25" s="126"/>
      <c r="N25" s="126"/>
    </row>
    <row r="26" spans="1:14" x14ac:dyDescent="0.25">
      <c r="I26" s="126"/>
      <c r="J26" s="126"/>
      <c r="K26" s="126"/>
      <c r="L26" s="126"/>
      <c r="M26" s="126"/>
      <c r="N26" s="126"/>
    </row>
    <row r="27" spans="1:14" x14ac:dyDescent="0.25">
      <c r="I27" s="126"/>
      <c r="J27" s="126"/>
      <c r="K27" s="126"/>
      <c r="L27" s="126"/>
      <c r="M27" s="126"/>
      <c r="N27" s="126"/>
    </row>
    <row r="28" spans="1:14" x14ac:dyDescent="0.25">
      <c r="I28" s="126"/>
      <c r="J28" s="126"/>
      <c r="K28" s="126"/>
      <c r="L28" s="126"/>
      <c r="M28" s="126"/>
      <c r="N28" s="126"/>
    </row>
    <row r="29" spans="1:14" x14ac:dyDescent="0.25">
      <c r="I29" s="126"/>
      <c r="J29" s="126"/>
      <c r="K29" s="126"/>
      <c r="L29" s="126"/>
      <c r="M29" s="126"/>
      <c r="N29" s="126"/>
    </row>
    <row r="30" spans="1:14" x14ac:dyDescent="0.25">
      <c r="I30" s="126"/>
      <c r="J30" s="126"/>
      <c r="K30" s="126"/>
      <c r="L30" s="126"/>
      <c r="M30" s="126"/>
      <c r="N30" s="126"/>
    </row>
    <row r="31" spans="1:14" x14ac:dyDescent="0.25">
      <c r="I31" s="126"/>
      <c r="J31" s="126"/>
      <c r="K31" s="126"/>
      <c r="L31" s="126"/>
      <c r="M31" s="126"/>
      <c r="N31" s="126"/>
    </row>
    <row r="32" spans="1:14" x14ac:dyDescent="0.25">
      <c r="I32" s="126"/>
      <c r="J32" s="126"/>
      <c r="K32" s="126"/>
      <c r="L32" s="126"/>
      <c r="M32" s="126"/>
      <c r="N32" s="126"/>
    </row>
    <row r="33" spans="9:14" x14ac:dyDescent="0.25">
      <c r="I33" s="126"/>
      <c r="J33" s="126"/>
      <c r="K33" s="126"/>
      <c r="L33" s="126"/>
      <c r="M33" s="126"/>
      <c r="N33" s="126"/>
    </row>
    <row r="34" spans="9:14" x14ac:dyDescent="0.25">
      <c r="I34" s="126"/>
      <c r="J34" s="126"/>
      <c r="K34" s="126"/>
      <c r="L34" s="126"/>
      <c r="M34" s="126"/>
      <c r="N34" s="126"/>
    </row>
    <row r="35" spans="9:14" x14ac:dyDescent="0.25">
      <c r="I35" s="126"/>
      <c r="J35" s="126"/>
      <c r="K35" s="126"/>
      <c r="L35" s="126"/>
      <c r="M35" s="126"/>
      <c r="N35" s="126"/>
    </row>
    <row r="36" spans="9:14" x14ac:dyDescent="0.25">
      <c r="I36" s="126"/>
      <c r="J36" s="126"/>
      <c r="K36" s="126"/>
      <c r="L36" s="126"/>
      <c r="M36" s="126"/>
      <c r="N36" s="126"/>
    </row>
    <row r="37" spans="9:14" x14ac:dyDescent="0.25">
      <c r="I37" s="126"/>
      <c r="J37" s="126"/>
      <c r="K37" s="126"/>
      <c r="L37" s="126"/>
      <c r="M37" s="126"/>
      <c r="N37" s="126"/>
    </row>
  </sheetData>
  <mergeCells count="6">
    <mergeCell ref="A1:G1"/>
    <mergeCell ref="A4:A5"/>
    <mergeCell ref="E4:G4"/>
    <mergeCell ref="B4:B5"/>
    <mergeCell ref="C4:C5"/>
    <mergeCell ref="D4:D5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zoomScaleNormal="100" workbookViewId="0">
      <selection activeCell="W23" sqref="W23"/>
    </sheetView>
  </sheetViews>
  <sheetFormatPr defaultColWidth="9.140625" defaultRowHeight="15" x14ac:dyDescent="0.25"/>
  <cols>
    <col min="1" max="1" width="14.28515625" style="131" customWidth="1"/>
    <col min="2" max="13" width="6" style="131" customWidth="1"/>
    <col min="14" max="16384" width="9.140625" style="128"/>
  </cols>
  <sheetData>
    <row r="1" spans="1:26" ht="16.5" customHeight="1" x14ac:dyDescent="0.25">
      <c r="A1" s="1203" t="s">
        <v>354</v>
      </c>
      <c r="B1" s="1203"/>
      <c r="C1" s="1203"/>
      <c r="D1" s="1203"/>
      <c r="E1" s="1203"/>
      <c r="F1" s="1203"/>
      <c r="G1" s="1203"/>
      <c r="H1" s="1203"/>
      <c r="I1" s="1203"/>
      <c r="J1" s="1203"/>
      <c r="K1" s="1203"/>
      <c r="L1" s="1203"/>
      <c r="M1" s="1203"/>
    </row>
    <row r="2" spans="1:26" ht="16.5" customHeight="1" x14ac:dyDescent="0.25">
      <c r="A2" s="3" t="s">
        <v>0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</row>
    <row r="3" spans="1:26" ht="14.25" customHeight="1" thickBot="1" x14ac:dyDescent="0.3">
      <c r="A3" s="129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223" t="s">
        <v>122</v>
      </c>
    </row>
    <row r="4" spans="1:26" ht="48" customHeight="1" x14ac:dyDescent="0.25">
      <c r="A4" s="1207" t="s">
        <v>307</v>
      </c>
      <c r="B4" s="1204" t="s">
        <v>281</v>
      </c>
      <c r="C4" s="1205"/>
      <c r="D4" s="1204" t="s">
        <v>282</v>
      </c>
      <c r="E4" s="1205"/>
      <c r="F4" s="1204" t="s">
        <v>283</v>
      </c>
      <c r="G4" s="1206"/>
      <c r="H4" s="1204" t="s">
        <v>284</v>
      </c>
      <c r="I4" s="1206"/>
      <c r="J4" s="1204" t="s">
        <v>146</v>
      </c>
      <c r="K4" s="1206"/>
      <c r="L4" s="1204" t="s">
        <v>130</v>
      </c>
      <c r="M4" s="1206"/>
    </row>
    <row r="5" spans="1:26" ht="14.25" customHeight="1" thickBot="1" x14ac:dyDescent="0.3">
      <c r="A5" s="1208"/>
      <c r="B5" s="266">
        <v>2017</v>
      </c>
      <c r="C5" s="267">
        <v>2020</v>
      </c>
      <c r="D5" s="266">
        <v>2017</v>
      </c>
      <c r="E5" s="267">
        <v>2020</v>
      </c>
      <c r="F5" s="266">
        <v>2017</v>
      </c>
      <c r="G5" s="267">
        <v>2020</v>
      </c>
      <c r="H5" s="266">
        <v>2017</v>
      </c>
      <c r="I5" s="267">
        <v>2020</v>
      </c>
      <c r="J5" s="266">
        <v>2017</v>
      </c>
      <c r="K5" s="267">
        <v>2020</v>
      </c>
      <c r="L5" s="266">
        <v>2017</v>
      </c>
      <c r="M5" s="275">
        <v>2020</v>
      </c>
    </row>
    <row r="6" spans="1:26" ht="15" customHeight="1" x14ac:dyDescent="0.25">
      <c r="A6" s="371" t="s">
        <v>305</v>
      </c>
      <c r="B6" s="372">
        <v>2852.5312729293109</v>
      </c>
      <c r="C6" s="373">
        <v>3907.5387561336775</v>
      </c>
      <c r="D6" s="372">
        <v>2403.6918261969422</v>
      </c>
      <c r="E6" s="373">
        <v>3294.6198444426564</v>
      </c>
      <c r="F6" s="372">
        <v>1649.108781811216</v>
      </c>
      <c r="G6" s="373">
        <v>2174.5166292476474</v>
      </c>
      <c r="H6" s="372">
        <v>1807.4266715865281</v>
      </c>
      <c r="I6" s="373">
        <v>2287.3796299436999</v>
      </c>
      <c r="J6" s="372">
        <v>1504.58435832802</v>
      </c>
      <c r="K6" s="374">
        <v>1945.7659698945324</v>
      </c>
      <c r="L6" s="372">
        <v>970.99173067434617</v>
      </c>
      <c r="M6" s="374">
        <v>1353.3774592761558</v>
      </c>
      <c r="O6"/>
      <c r="P6"/>
      <c r="Q6"/>
      <c r="R6"/>
      <c r="S6"/>
      <c r="T6"/>
      <c r="U6"/>
      <c r="V6"/>
      <c r="W6"/>
      <c r="X6"/>
      <c r="Y6"/>
      <c r="Z6"/>
    </row>
    <row r="7" spans="1:26" x14ac:dyDescent="0.25">
      <c r="A7" s="130" t="s">
        <v>267</v>
      </c>
      <c r="B7" s="268">
        <v>2857.2518877755574</v>
      </c>
      <c r="C7" s="269">
        <v>3782.2245064730009</v>
      </c>
      <c r="D7" s="268">
        <v>2652.7977192967546</v>
      </c>
      <c r="E7" s="269">
        <v>3509.9175797178304</v>
      </c>
      <c r="F7" s="268">
        <v>1672.0497229460036</v>
      </c>
      <c r="G7" s="269">
        <v>2082.5192002900194</v>
      </c>
      <c r="H7" s="268">
        <v>1837.568253080502</v>
      </c>
      <c r="I7" s="269">
        <v>2249.2639279625851</v>
      </c>
      <c r="J7" s="272">
        <v>1529.4595882775993</v>
      </c>
      <c r="K7" s="273">
        <v>1898.7244585359424</v>
      </c>
      <c r="L7" s="268">
        <v>1137.4660061351258</v>
      </c>
      <c r="M7" s="273">
        <v>1625.9274240422326</v>
      </c>
      <c r="O7"/>
      <c r="P7"/>
      <c r="Q7"/>
      <c r="R7"/>
      <c r="S7"/>
      <c r="T7"/>
      <c r="U7"/>
      <c r="V7"/>
      <c r="W7"/>
      <c r="X7"/>
      <c r="Y7"/>
      <c r="Z7"/>
    </row>
    <row r="8" spans="1:26" x14ac:dyDescent="0.25">
      <c r="A8" s="130" t="s">
        <v>268</v>
      </c>
      <c r="B8" s="268">
        <v>2961.7835459178959</v>
      </c>
      <c r="C8" s="269">
        <v>3987.0936253797399</v>
      </c>
      <c r="D8" s="268">
        <v>2505.3587624141128</v>
      </c>
      <c r="E8" s="269">
        <v>3478.9434211947523</v>
      </c>
      <c r="F8" s="268">
        <v>1690.2672415258778</v>
      </c>
      <c r="G8" s="269">
        <v>2180.5957788178371</v>
      </c>
      <c r="H8" s="268">
        <v>1784.935387845165</v>
      </c>
      <c r="I8" s="269">
        <v>2215.6169913097096</v>
      </c>
      <c r="J8" s="268">
        <v>1536.5685347743006</v>
      </c>
      <c r="K8" s="273">
        <v>1952.2580391803415</v>
      </c>
      <c r="L8" s="268">
        <v>937.15920815792492</v>
      </c>
      <c r="M8" s="273">
        <v>1332.8088801335052</v>
      </c>
      <c r="O8"/>
      <c r="P8"/>
      <c r="Q8"/>
      <c r="R8"/>
      <c r="S8"/>
      <c r="T8"/>
      <c r="U8"/>
      <c r="V8"/>
      <c r="W8"/>
      <c r="X8"/>
      <c r="Y8"/>
      <c r="Z8"/>
    </row>
    <row r="9" spans="1:26" x14ac:dyDescent="0.25">
      <c r="A9" s="130" t="s">
        <v>269</v>
      </c>
      <c r="B9" s="268">
        <v>2588.5399159007552</v>
      </c>
      <c r="C9" s="269">
        <v>3525.9102588606033</v>
      </c>
      <c r="D9" s="268">
        <v>2072.3876125436586</v>
      </c>
      <c r="E9" s="269">
        <v>2990.3517017299328</v>
      </c>
      <c r="F9" s="268">
        <v>1557.1777127629664</v>
      </c>
      <c r="G9" s="269">
        <v>2123.591347072726</v>
      </c>
      <c r="H9" s="268">
        <v>1685.5118729264163</v>
      </c>
      <c r="I9" s="269">
        <v>2194.2502350241084</v>
      </c>
      <c r="J9" s="268">
        <v>1353.8545461077545</v>
      </c>
      <c r="K9" s="273">
        <v>1748.9182489033503</v>
      </c>
      <c r="L9" s="268">
        <v>924.9325581540653</v>
      </c>
      <c r="M9" s="273">
        <v>1275.8119061270979</v>
      </c>
    </row>
    <row r="10" spans="1:26" x14ac:dyDescent="0.25">
      <c r="A10" s="130" t="s">
        <v>270</v>
      </c>
      <c r="B10" s="268">
        <v>2647.6735334426048</v>
      </c>
      <c r="C10" s="269">
        <v>3668.3629782028656</v>
      </c>
      <c r="D10" s="268">
        <v>2356.4353754028816</v>
      </c>
      <c r="E10" s="269">
        <v>2916.8425050038832</v>
      </c>
      <c r="F10" s="268">
        <v>1591.7753901407675</v>
      </c>
      <c r="G10" s="269">
        <v>2012.2907344837329</v>
      </c>
      <c r="H10" s="268">
        <v>1642.2408370292828</v>
      </c>
      <c r="I10" s="269">
        <v>1970.5817498278461</v>
      </c>
      <c r="J10" s="268">
        <v>1425.1676262361918</v>
      </c>
      <c r="K10" s="273">
        <v>1865.4087330658956</v>
      </c>
      <c r="L10" s="268">
        <v>1162.5219071099971</v>
      </c>
      <c r="M10" s="273">
        <v>1635.7240140700899</v>
      </c>
    </row>
    <row r="11" spans="1:26" x14ac:dyDescent="0.25">
      <c r="A11" s="130" t="s">
        <v>271</v>
      </c>
      <c r="B11" s="268">
        <v>3196.2206157883702</v>
      </c>
      <c r="C11" s="269">
        <v>4119.4127018761656</v>
      </c>
      <c r="D11" s="268">
        <v>2008.3536488031223</v>
      </c>
      <c r="E11" s="269">
        <v>2781.2152800270019</v>
      </c>
      <c r="F11" s="268">
        <v>1453.3386362560284</v>
      </c>
      <c r="G11" s="269">
        <v>2012.3620491560152</v>
      </c>
      <c r="H11" s="268">
        <v>1587.6545693742687</v>
      </c>
      <c r="I11" s="269">
        <v>2026.8244116313401</v>
      </c>
      <c r="J11" s="268">
        <v>1789.5928315848569</v>
      </c>
      <c r="K11" s="273">
        <v>2219.9960417440875</v>
      </c>
      <c r="L11" s="268">
        <v>1043.5020021238747</v>
      </c>
      <c r="M11" s="273">
        <v>1519.475757813379</v>
      </c>
    </row>
    <row r="12" spans="1:26" x14ac:dyDescent="0.25">
      <c r="A12" s="130" t="s">
        <v>272</v>
      </c>
      <c r="B12" s="268">
        <v>2846.4208189214205</v>
      </c>
      <c r="C12" s="269">
        <v>4006.344773097806</v>
      </c>
      <c r="D12" s="268">
        <v>2326.9136003799872</v>
      </c>
      <c r="E12" s="269">
        <v>3153.2974734517825</v>
      </c>
      <c r="F12" s="268">
        <v>1648.7966410094023</v>
      </c>
      <c r="G12" s="269">
        <v>2170.627458372297</v>
      </c>
      <c r="H12" s="268">
        <v>1813.5761460515419</v>
      </c>
      <c r="I12" s="269">
        <v>2308.2859068009457</v>
      </c>
      <c r="J12" s="268">
        <v>1776.171889462659</v>
      </c>
      <c r="K12" s="273">
        <v>2221.7176709049158</v>
      </c>
      <c r="L12" s="268">
        <v>920.78484556925025</v>
      </c>
      <c r="M12" s="273">
        <v>1318.7969814101277</v>
      </c>
    </row>
    <row r="13" spans="1:26" x14ac:dyDescent="0.25">
      <c r="A13" s="130" t="s">
        <v>273</v>
      </c>
      <c r="B13" s="268">
        <v>2763.1925334239745</v>
      </c>
      <c r="C13" s="269">
        <v>3796.5751340185684</v>
      </c>
      <c r="D13" s="268">
        <v>2408.9016587355541</v>
      </c>
      <c r="E13" s="269">
        <v>3252.1377747041647</v>
      </c>
      <c r="F13" s="268">
        <v>1712.6547654656697</v>
      </c>
      <c r="G13" s="269">
        <v>2224.2525696308953</v>
      </c>
      <c r="H13" s="268">
        <v>1587.0817607070021</v>
      </c>
      <c r="I13" s="269">
        <v>1972.2285841491969</v>
      </c>
      <c r="J13" s="268">
        <v>1331.843353727623</v>
      </c>
      <c r="K13" s="273">
        <v>1764.5941271390991</v>
      </c>
      <c r="L13" s="268">
        <v>725.63166553365056</v>
      </c>
      <c r="M13" s="273">
        <v>1106.0905405038918</v>
      </c>
    </row>
    <row r="14" spans="1:26" x14ac:dyDescent="0.25">
      <c r="A14" s="130" t="s">
        <v>274</v>
      </c>
      <c r="B14" s="268">
        <v>2780.6610057540615</v>
      </c>
      <c r="C14" s="269">
        <v>3989.5998750914573</v>
      </c>
      <c r="D14" s="268">
        <v>2454.541754598622</v>
      </c>
      <c r="E14" s="269">
        <v>3531.4607255225551</v>
      </c>
      <c r="F14" s="268">
        <v>1650.2776665838005</v>
      </c>
      <c r="G14" s="269">
        <v>2201.4320691789985</v>
      </c>
      <c r="H14" s="268">
        <v>1832.9141191350218</v>
      </c>
      <c r="I14" s="269">
        <v>2414.9060244769908</v>
      </c>
      <c r="J14" s="268">
        <v>1430.0986809753053</v>
      </c>
      <c r="K14" s="273">
        <v>1831.291056875144</v>
      </c>
      <c r="L14" s="268">
        <v>842.37030316337291</v>
      </c>
      <c r="M14" s="273">
        <v>1210.8254384961592</v>
      </c>
    </row>
    <row r="15" spans="1:26" x14ac:dyDescent="0.25">
      <c r="A15" s="130" t="s">
        <v>275</v>
      </c>
      <c r="B15" s="268">
        <v>3077.8277838549052</v>
      </c>
      <c r="C15" s="269">
        <v>4044.8118812828006</v>
      </c>
      <c r="D15" s="268">
        <v>2537.9736156207255</v>
      </c>
      <c r="E15" s="269">
        <v>3353.401745413651</v>
      </c>
      <c r="F15" s="268">
        <v>1618.518392474394</v>
      </c>
      <c r="G15" s="269">
        <v>2130.6395011245927</v>
      </c>
      <c r="H15" s="268">
        <v>1871.5081308106503</v>
      </c>
      <c r="I15" s="269">
        <v>2351.5829941704792</v>
      </c>
      <c r="J15" s="268">
        <v>1627.4093090016727</v>
      </c>
      <c r="K15" s="273">
        <v>1889.748357100234</v>
      </c>
      <c r="L15" s="268">
        <v>755.42153078016815</v>
      </c>
      <c r="M15" s="273">
        <v>1044.5703463286259</v>
      </c>
    </row>
    <row r="16" spans="1:26" x14ac:dyDescent="0.25">
      <c r="A16" s="130" t="s">
        <v>276</v>
      </c>
      <c r="B16" s="268">
        <v>2889.5824163516181</v>
      </c>
      <c r="C16" s="269">
        <v>3596.4358457862013</v>
      </c>
      <c r="D16" s="268">
        <v>2333.2315824222464</v>
      </c>
      <c r="E16" s="269">
        <v>3274.26809563488</v>
      </c>
      <c r="F16" s="268">
        <v>1546.5776886558881</v>
      </c>
      <c r="G16" s="269">
        <v>2054.2867906581873</v>
      </c>
      <c r="H16" s="268">
        <v>1566.5021673517831</v>
      </c>
      <c r="I16" s="269">
        <v>2073.5717811858849</v>
      </c>
      <c r="J16" s="268">
        <v>1358.115024876404</v>
      </c>
      <c r="K16" s="273">
        <v>1814.9957924897612</v>
      </c>
      <c r="L16" s="268">
        <v>978.65807716794131</v>
      </c>
      <c r="M16" s="273">
        <v>1375.8279460432502</v>
      </c>
    </row>
    <row r="17" spans="1:13" x14ac:dyDescent="0.25">
      <c r="A17" s="130" t="s">
        <v>277</v>
      </c>
      <c r="B17" s="268">
        <v>2469.5212342388104</v>
      </c>
      <c r="C17" s="269">
        <v>3571.1261512540082</v>
      </c>
      <c r="D17" s="268">
        <v>2180.2789232991354</v>
      </c>
      <c r="E17" s="269">
        <v>3106.3685125492857</v>
      </c>
      <c r="F17" s="268">
        <v>1703.4936465047958</v>
      </c>
      <c r="G17" s="269">
        <v>2256.2724735574448</v>
      </c>
      <c r="H17" s="268">
        <v>1679.120062677114</v>
      </c>
      <c r="I17" s="269">
        <v>2109.1631101782191</v>
      </c>
      <c r="J17" s="268">
        <v>1348.3972948097839</v>
      </c>
      <c r="K17" s="273">
        <v>1808.9849764959713</v>
      </c>
      <c r="L17" s="268">
        <v>912.94682925303857</v>
      </c>
      <c r="M17" s="273">
        <v>1212.1429056651443</v>
      </c>
    </row>
    <row r="18" spans="1:13" x14ac:dyDescent="0.25">
      <c r="A18" s="130" t="s">
        <v>278</v>
      </c>
      <c r="B18" s="268">
        <v>2872.9317285186789</v>
      </c>
      <c r="C18" s="269">
        <v>4070.0576157532964</v>
      </c>
      <c r="D18" s="268">
        <v>2406.6074531964155</v>
      </c>
      <c r="E18" s="269">
        <v>3345.7449621107589</v>
      </c>
      <c r="F18" s="268">
        <v>1694.9316227032525</v>
      </c>
      <c r="G18" s="269">
        <v>2250.000748586092</v>
      </c>
      <c r="H18" s="268">
        <v>1980.8357602443546</v>
      </c>
      <c r="I18" s="269">
        <v>2507.4973672607775</v>
      </c>
      <c r="J18" s="268">
        <v>1490.2518801979854</v>
      </c>
      <c r="K18" s="273">
        <v>1930.9574384398959</v>
      </c>
      <c r="L18" s="268">
        <v>1102.6209975709833</v>
      </c>
      <c r="M18" s="273">
        <v>1512.3926286473747</v>
      </c>
    </row>
    <row r="19" spans="1:13" x14ac:dyDescent="0.25">
      <c r="A19" s="130" t="s">
        <v>279</v>
      </c>
      <c r="B19" s="268">
        <v>2548.3525030185779</v>
      </c>
      <c r="C19" s="269">
        <v>3634.8855234874222</v>
      </c>
      <c r="D19" s="268">
        <v>2392.3799394912326</v>
      </c>
      <c r="E19" s="269">
        <v>3300.1796648618647</v>
      </c>
      <c r="F19" s="268">
        <v>1492.329234241651</v>
      </c>
      <c r="G19" s="269">
        <v>2106.1735109520632</v>
      </c>
      <c r="H19" s="268">
        <v>1901.2082201366593</v>
      </c>
      <c r="I19" s="269">
        <v>2396.086763233061</v>
      </c>
      <c r="J19" s="268">
        <v>1322.2671304300102</v>
      </c>
      <c r="K19" s="273">
        <v>1805.6363573680571</v>
      </c>
      <c r="L19" s="268">
        <v>977.96434647786839</v>
      </c>
      <c r="M19" s="273">
        <v>1369.9826587303639</v>
      </c>
    </row>
    <row r="20" spans="1:13" ht="15.75" thickBot="1" x14ac:dyDescent="0.3">
      <c r="A20" s="166" t="s">
        <v>280</v>
      </c>
      <c r="B20" s="270">
        <v>3125.7643715906811</v>
      </c>
      <c r="C20" s="271">
        <v>4286.6648770910288</v>
      </c>
      <c r="D20" s="270">
        <v>2348.3895451145463</v>
      </c>
      <c r="E20" s="271">
        <v>3187.9457208630874</v>
      </c>
      <c r="F20" s="270">
        <v>1646.8027964500791</v>
      </c>
      <c r="G20" s="271">
        <v>2221.727311595746</v>
      </c>
      <c r="H20" s="270">
        <v>2084.9980719570508</v>
      </c>
      <c r="I20" s="271">
        <v>2719.3193906276983</v>
      </c>
      <c r="J20" s="270">
        <v>1596.5039713538426</v>
      </c>
      <c r="K20" s="274">
        <v>2188.2365098580358</v>
      </c>
      <c r="L20" s="270">
        <v>942.02633831058654</v>
      </c>
      <c r="M20" s="274">
        <v>1181.2908569004571</v>
      </c>
    </row>
    <row r="21" spans="1:13" x14ac:dyDescent="0.25">
      <c r="B21" s="132"/>
      <c r="C21" s="132"/>
      <c r="D21" s="133"/>
      <c r="E21" s="133"/>
      <c r="F21" s="133"/>
      <c r="G21" s="133"/>
      <c r="H21" s="133"/>
      <c r="I21" s="133"/>
      <c r="J21" s="133"/>
      <c r="K21" s="133"/>
      <c r="L21" s="133"/>
      <c r="M21" s="133"/>
    </row>
    <row r="22" spans="1:13" x14ac:dyDescent="0.25">
      <c r="A22" s="11" t="s">
        <v>257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</row>
    <row r="23" spans="1:13" ht="25.5" customHeight="1" x14ac:dyDescent="0.25">
      <c r="A23" s="128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</row>
    <row r="24" spans="1:13" ht="25.5" customHeight="1" x14ac:dyDescent="0.25">
      <c r="A24" s="128"/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</row>
    <row r="25" spans="1:13" ht="39" customHeight="1" x14ac:dyDescent="0.25">
      <c r="A25" s="128"/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</row>
    <row r="26" spans="1:13" ht="21.75" customHeight="1" x14ac:dyDescent="0.25">
      <c r="A26" s="128"/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</row>
    <row r="27" spans="1:13" ht="15" customHeight="1" x14ac:dyDescent="0.25">
      <c r="A27" s="128"/>
      <c r="B27" s="128"/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</row>
    <row r="28" spans="1:13" x14ac:dyDescent="0.25">
      <c r="A28" s="128"/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</row>
    <row r="29" spans="1:13" x14ac:dyDescent="0.25">
      <c r="A29" s="128"/>
      <c r="B29" s="128"/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</row>
    <row r="30" spans="1:13" x14ac:dyDescent="0.25">
      <c r="A30" s="128"/>
      <c r="B30" s="128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</row>
    <row r="31" spans="1:13" x14ac:dyDescent="0.25">
      <c r="A31" s="128"/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</row>
    <row r="32" spans="1:13" x14ac:dyDescent="0.25">
      <c r="A32" s="128"/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</row>
    <row r="33" s="128" customFormat="1" x14ac:dyDescent="0.25"/>
    <row r="34" s="128" customFormat="1" x14ac:dyDescent="0.25"/>
    <row r="35" s="128" customFormat="1" x14ac:dyDescent="0.25"/>
    <row r="36" s="128" customFormat="1" x14ac:dyDescent="0.25"/>
    <row r="37" s="128" customFormat="1" x14ac:dyDescent="0.25"/>
    <row r="38" s="128" customFormat="1" x14ac:dyDescent="0.25"/>
    <row r="39" s="128" customFormat="1" x14ac:dyDescent="0.25"/>
    <row r="40" s="128" customFormat="1" x14ac:dyDescent="0.25"/>
    <row r="41" s="128" customFormat="1" x14ac:dyDescent="0.25"/>
    <row r="42" s="128" customFormat="1" x14ac:dyDescent="0.25"/>
    <row r="43" s="128" customFormat="1" x14ac:dyDescent="0.25"/>
  </sheetData>
  <mergeCells count="8">
    <mergeCell ref="A1:M1"/>
    <mergeCell ref="B4:C4"/>
    <mergeCell ref="D4:E4"/>
    <mergeCell ref="F4:G4"/>
    <mergeCell ref="H4:I4"/>
    <mergeCell ref="J4:K4"/>
    <mergeCell ref="L4:M4"/>
    <mergeCell ref="A4:A5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zoomScaleNormal="100" workbookViewId="0">
      <selection activeCell="A2" sqref="A2"/>
    </sheetView>
  </sheetViews>
  <sheetFormatPr defaultColWidth="9.140625" defaultRowHeight="15" x14ac:dyDescent="0.25"/>
  <cols>
    <col min="1" max="1" width="14.28515625" style="131" customWidth="1"/>
    <col min="2" max="13" width="6" style="131" customWidth="1"/>
    <col min="14" max="16384" width="9.140625" style="128"/>
  </cols>
  <sheetData>
    <row r="1" spans="1:26" ht="16.5" customHeight="1" x14ac:dyDescent="0.25">
      <c r="A1" s="1203" t="s">
        <v>355</v>
      </c>
      <c r="B1" s="1203"/>
      <c r="C1" s="1203"/>
      <c r="D1" s="1203"/>
      <c r="E1" s="1203"/>
      <c r="F1" s="1203"/>
      <c r="G1" s="1203"/>
      <c r="H1" s="1203"/>
      <c r="I1" s="1203"/>
      <c r="J1" s="1203"/>
      <c r="K1" s="1203"/>
      <c r="L1" s="1203"/>
      <c r="M1" s="1203"/>
    </row>
    <row r="2" spans="1:26" ht="12" customHeight="1" x14ac:dyDescent="0.25">
      <c r="A2" s="3" t="s">
        <v>0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</row>
    <row r="3" spans="1:26" ht="14.25" customHeight="1" thickBot="1" x14ac:dyDescent="0.3">
      <c r="A3" s="129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223" t="s">
        <v>122</v>
      </c>
    </row>
    <row r="4" spans="1:26" ht="47.25" customHeight="1" x14ac:dyDescent="0.25">
      <c r="A4" s="1207" t="s">
        <v>307</v>
      </c>
      <c r="B4" s="1204" t="s">
        <v>281</v>
      </c>
      <c r="C4" s="1205"/>
      <c r="D4" s="1204" t="s">
        <v>282</v>
      </c>
      <c r="E4" s="1205"/>
      <c r="F4" s="1204" t="s">
        <v>283</v>
      </c>
      <c r="G4" s="1206"/>
      <c r="H4" s="1204" t="s">
        <v>284</v>
      </c>
      <c r="I4" s="1206"/>
      <c r="J4" s="1204" t="s">
        <v>146</v>
      </c>
      <c r="K4" s="1206"/>
      <c r="L4" s="1204" t="s">
        <v>130</v>
      </c>
      <c r="M4" s="1206"/>
    </row>
    <row r="5" spans="1:26" ht="15" customHeight="1" thickBot="1" x14ac:dyDescent="0.3">
      <c r="A5" s="1208"/>
      <c r="B5" s="266" t="s">
        <v>166</v>
      </c>
      <c r="C5" s="275" t="s">
        <v>167</v>
      </c>
      <c r="D5" s="266" t="s">
        <v>166</v>
      </c>
      <c r="E5" s="275" t="s">
        <v>167</v>
      </c>
      <c r="F5" s="266" t="s">
        <v>166</v>
      </c>
      <c r="G5" s="275" t="s">
        <v>167</v>
      </c>
      <c r="H5" s="266" t="s">
        <v>166</v>
      </c>
      <c r="I5" s="275" t="s">
        <v>167</v>
      </c>
      <c r="J5" s="266" t="s">
        <v>166</v>
      </c>
      <c r="K5" s="275" t="s">
        <v>167</v>
      </c>
      <c r="L5" s="266" t="s">
        <v>166</v>
      </c>
      <c r="M5" s="275" t="s">
        <v>167</v>
      </c>
    </row>
    <row r="6" spans="1:26" x14ac:dyDescent="0.25">
      <c r="A6" s="375" t="s">
        <v>305</v>
      </c>
      <c r="B6" s="372">
        <v>4616.2580673780212</v>
      </c>
      <c r="C6" s="374">
        <v>3218.6144970197215</v>
      </c>
      <c r="D6" s="372">
        <v>3480.1671032774148</v>
      </c>
      <c r="E6" s="374">
        <v>3114.2550571491856</v>
      </c>
      <c r="F6" s="372">
        <v>2190.1812279305259</v>
      </c>
      <c r="G6" s="374">
        <v>2159.2895543384402</v>
      </c>
      <c r="H6" s="372">
        <v>1851.4846252291188</v>
      </c>
      <c r="I6" s="374">
        <v>2711.0997662656723</v>
      </c>
      <c r="J6" s="372">
        <v>1758.4564697599269</v>
      </c>
      <c r="K6" s="374">
        <v>2127.8437777909635</v>
      </c>
      <c r="L6" s="372">
        <v>1351.3641115633193</v>
      </c>
      <c r="M6" s="374">
        <v>1355.3345727051228</v>
      </c>
      <c r="O6"/>
      <c r="P6"/>
      <c r="Q6"/>
      <c r="R6"/>
      <c r="S6"/>
      <c r="T6"/>
      <c r="U6"/>
      <c r="V6"/>
      <c r="W6"/>
      <c r="X6"/>
      <c r="Y6"/>
      <c r="Z6"/>
    </row>
    <row r="7" spans="1:26" x14ac:dyDescent="0.25">
      <c r="A7" s="130" t="s">
        <v>267</v>
      </c>
      <c r="B7" s="268">
        <v>4370.1276179752595</v>
      </c>
      <c r="C7" s="273">
        <v>3218.2851136580425</v>
      </c>
      <c r="D7" s="268">
        <v>3577.7967686268271</v>
      </c>
      <c r="E7" s="273">
        <v>3444.8052375152251</v>
      </c>
      <c r="F7" s="268">
        <v>2089.270687550294</v>
      </c>
      <c r="G7" s="276">
        <v>2076.0429126982963</v>
      </c>
      <c r="H7" s="268">
        <v>1760.3153120764196</v>
      </c>
      <c r="I7" s="273">
        <v>2718.28050863625</v>
      </c>
      <c r="J7" s="268">
        <v>1664.6083356026277</v>
      </c>
      <c r="K7" s="273">
        <v>2123.2976945540995</v>
      </c>
      <c r="L7" s="268">
        <v>1498.943893864338</v>
      </c>
      <c r="M7" s="273">
        <v>1747.7349353565296</v>
      </c>
      <c r="O7"/>
      <c r="P7"/>
      <c r="Q7"/>
      <c r="R7"/>
      <c r="S7"/>
      <c r="T7"/>
      <c r="U7"/>
      <c r="V7"/>
      <c r="W7"/>
      <c r="X7"/>
      <c r="Y7"/>
      <c r="Z7"/>
    </row>
    <row r="8" spans="1:26" x14ac:dyDescent="0.25">
      <c r="A8" s="130" t="s">
        <v>268</v>
      </c>
      <c r="B8" s="268">
        <v>4820.7033971785559</v>
      </c>
      <c r="C8" s="273">
        <v>3170.0435078206997</v>
      </c>
      <c r="D8" s="268">
        <v>3677.8495634304741</v>
      </c>
      <c r="E8" s="273">
        <v>3283.9885752488276</v>
      </c>
      <c r="F8" s="268">
        <v>2171.5380643539033</v>
      </c>
      <c r="G8" s="273">
        <v>2189.4727419261171</v>
      </c>
      <c r="H8" s="268">
        <v>1809.0630605243459</v>
      </c>
      <c r="I8" s="273">
        <v>2614.094045276915</v>
      </c>
      <c r="J8" s="268">
        <v>1773.6809675340253</v>
      </c>
      <c r="K8" s="273">
        <v>2127.2820366821479</v>
      </c>
      <c r="L8" s="268">
        <v>1320.7077903310183</v>
      </c>
      <c r="M8" s="273">
        <v>1344.6695802190052</v>
      </c>
      <c r="O8"/>
      <c r="P8"/>
      <c r="Q8"/>
      <c r="R8"/>
      <c r="S8"/>
      <c r="T8"/>
      <c r="U8"/>
      <c r="V8"/>
      <c r="W8"/>
      <c r="X8"/>
      <c r="Y8"/>
      <c r="Z8"/>
    </row>
    <row r="9" spans="1:26" x14ac:dyDescent="0.25">
      <c r="A9" s="130" t="s">
        <v>269</v>
      </c>
      <c r="B9" s="268">
        <v>4170.9826472733675</v>
      </c>
      <c r="C9" s="273">
        <v>2895.6119728543208</v>
      </c>
      <c r="D9" s="268">
        <v>3192.2505942499247</v>
      </c>
      <c r="E9" s="273">
        <v>2793.0769025170275</v>
      </c>
      <c r="F9" s="268">
        <v>2124.6086565549854</v>
      </c>
      <c r="G9" s="273">
        <v>2122.5907349548238</v>
      </c>
      <c r="H9" s="268">
        <v>1825.4105103632155</v>
      </c>
      <c r="I9" s="273">
        <v>2554.64241804223</v>
      </c>
      <c r="J9" s="268">
        <v>1543.9120887413221</v>
      </c>
      <c r="K9" s="273">
        <v>1949.2285293837538</v>
      </c>
      <c r="L9" s="268">
        <v>1216.9330038233222</v>
      </c>
      <c r="M9" s="273">
        <v>1333.3423040647858</v>
      </c>
    </row>
    <row r="10" spans="1:26" x14ac:dyDescent="0.25">
      <c r="A10" s="130" t="s">
        <v>270</v>
      </c>
      <c r="B10" s="268">
        <v>4391.479449863521</v>
      </c>
      <c r="C10" s="273">
        <v>2953.5305612284378</v>
      </c>
      <c r="D10" s="268">
        <v>3014.2963943665809</v>
      </c>
      <c r="E10" s="273">
        <v>2820.5050517624813</v>
      </c>
      <c r="F10" s="268">
        <v>2065.2177946892293</v>
      </c>
      <c r="G10" s="273">
        <v>1959.9700090504437</v>
      </c>
      <c r="H10" s="268">
        <v>1586.3656617361769</v>
      </c>
      <c r="I10" s="273">
        <v>2350.3962412060978</v>
      </c>
      <c r="J10" s="268">
        <v>1779.4757196631929</v>
      </c>
      <c r="K10" s="273">
        <v>1950.357294018296</v>
      </c>
      <c r="L10" s="268">
        <v>1667.4501698330259</v>
      </c>
      <c r="M10" s="273">
        <v>1604.3613145685226</v>
      </c>
    </row>
    <row r="11" spans="1:26" x14ac:dyDescent="0.25">
      <c r="A11" s="130" t="s">
        <v>271</v>
      </c>
      <c r="B11" s="268">
        <v>5035.7590767724269</v>
      </c>
      <c r="C11" s="273">
        <v>3223.3646306760711</v>
      </c>
      <c r="D11" s="268">
        <v>2961.4931764738335</v>
      </c>
      <c r="E11" s="273">
        <v>2604.9307812647507</v>
      </c>
      <c r="F11" s="268">
        <v>2016.1559101597788</v>
      </c>
      <c r="G11" s="273">
        <v>2008.6522272721143</v>
      </c>
      <c r="H11" s="268">
        <v>1633.2214766951929</v>
      </c>
      <c r="I11" s="273">
        <v>2411.7085125895155</v>
      </c>
      <c r="J11" s="268">
        <v>2109.7107362788165</v>
      </c>
      <c r="K11" s="273">
        <v>2327.8383794791566</v>
      </c>
      <c r="L11" s="268">
        <v>1444.4009640514989</v>
      </c>
      <c r="M11" s="273">
        <v>1592.8875439992448</v>
      </c>
    </row>
    <row r="12" spans="1:26" x14ac:dyDescent="0.25">
      <c r="A12" s="130" t="s">
        <v>272</v>
      </c>
      <c r="B12" s="268">
        <v>4679.7561322256133</v>
      </c>
      <c r="C12" s="273">
        <v>3343.4828879330234</v>
      </c>
      <c r="D12" s="268">
        <v>3224.6415513340257</v>
      </c>
      <c r="E12" s="273">
        <v>3083.0710519348986</v>
      </c>
      <c r="F12" s="268">
        <v>2100.9253004735033</v>
      </c>
      <c r="G12" s="273">
        <v>2239.2376817648587</v>
      </c>
      <c r="H12" s="268">
        <v>1867.7804661996611</v>
      </c>
      <c r="I12" s="273">
        <v>2741.8905124026355</v>
      </c>
      <c r="J12" s="268">
        <v>2062.6532050918263</v>
      </c>
      <c r="K12" s="273">
        <v>2378.2902772953921</v>
      </c>
      <c r="L12" s="268">
        <v>1411.8472896315359</v>
      </c>
      <c r="M12" s="273">
        <v>1227.2043732861823</v>
      </c>
    </row>
    <row r="13" spans="1:26" x14ac:dyDescent="0.25">
      <c r="A13" s="130" t="s">
        <v>273</v>
      </c>
      <c r="B13" s="268">
        <v>4551.1345164266668</v>
      </c>
      <c r="C13" s="273">
        <v>3064.7974126225909</v>
      </c>
      <c r="D13" s="268">
        <v>3445.1359578052488</v>
      </c>
      <c r="E13" s="273">
        <v>3064.9665938057865</v>
      </c>
      <c r="F13" s="268">
        <v>2201.9016741107289</v>
      </c>
      <c r="G13" s="273">
        <v>2245.928646790931</v>
      </c>
      <c r="H13" s="268">
        <v>1615.9282937107237</v>
      </c>
      <c r="I13" s="273">
        <v>2317.7714542645872</v>
      </c>
      <c r="J13" s="268">
        <v>1579.5451899727791</v>
      </c>
      <c r="K13" s="273">
        <v>1944.0560657795743</v>
      </c>
      <c r="L13" s="268">
        <v>1087.8942331085577</v>
      </c>
      <c r="M13" s="273">
        <v>1123.7374648865461</v>
      </c>
    </row>
    <row r="14" spans="1:26" x14ac:dyDescent="0.25">
      <c r="A14" s="130" t="s">
        <v>274</v>
      </c>
      <c r="B14" s="268">
        <v>4715.1912028857478</v>
      </c>
      <c r="C14" s="273">
        <v>3283.3569215005573</v>
      </c>
      <c r="D14" s="268">
        <v>3785.643937720848</v>
      </c>
      <c r="E14" s="273">
        <v>3284.0554773343652</v>
      </c>
      <c r="F14" s="268">
        <v>2217.7726001177857</v>
      </c>
      <c r="G14" s="273">
        <v>2185.5272693400402</v>
      </c>
      <c r="H14" s="268">
        <v>1919.6177156949352</v>
      </c>
      <c r="I14" s="273">
        <v>2896.9871418693551</v>
      </c>
      <c r="J14" s="268">
        <v>1697.0084658421672</v>
      </c>
      <c r="K14" s="273">
        <v>1961.9929135184129</v>
      </c>
      <c r="L14" s="268">
        <v>1186.536738074205</v>
      </c>
      <c r="M14" s="273">
        <v>1234.4664646052099</v>
      </c>
    </row>
    <row r="15" spans="1:26" x14ac:dyDescent="0.25">
      <c r="A15" s="130" t="s">
        <v>275</v>
      </c>
      <c r="B15" s="268">
        <v>4896.3844235129282</v>
      </c>
      <c r="C15" s="273">
        <v>3203.8505323738818</v>
      </c>
      <c r="D15" s="268">
        <v>3709.0259248851953</v>
      </c>
      <c r="E15" s="273">
        <v>3002.2088935518327</v>
      </c>
      <c r="F15" s="268">
        <v>2141.5282479242769</v>
      </c>
      <c r="G15" s="273">
        <v>2119.8864357749167</v>
      </c>
      <c r="H15" s="268">
        <v>1868.1782792958902</v>
      </c>
      <c r="I15" s="273">
        <v>2828.9641460160337</v>
      </c>
      <c r="J15" s="268">
        <v>1786.5216387144951</v>
      </c>
      <c r="K15" s="273">
        <v>1991.6887979107985</v>
      </c>
      <c r="L15" s="268">
        <v>1031.6769185762291</v>
      </c>
      <c r="M15" s="273">
        <v>1057.3031128951941</v>
      </c>
    </row>
    <row r="16" spans="1:26" x14ac:dyDescent="0.25">
      <c r="A16" s="130" t="s">
        <v>276</v>
      </c>
      <c r="B16" s="268">
        <v>4260.9994430245742</v>
      </c>
      <c r="C16" s="273">
        <v>2938.4893214287113</v>
      </c>
      <c r="D16" s="268">
        <v>3670.7531848328877</v>
      </c>
      <c r="E16" s="273">
        <v>2881.7308163113662</v>
      </c>
      <c r="F16" s="268">
        <v>2037.2616559945961</v>
      </c>
      <c r="G16" s="273">
        <v>2071.1424057192244</v>
      </c>
      <c r="H16" s="268">
        <v>1743.5343685439241</v>
      </c>
      <c r="I16" s="273">
        <v>2400.3230047829675</v>
      </c>
      <c r="J16" s="268">
        <v>1733.557433646846</v>
      </c>
      <c r="K16" s="273">
        <v>1895.6232679830582</v>
      </c>
      <c r="L16" s="268">
        <v>1425.1037514862553</v>
      </c>
      <c r="M16" s="273">
        <v>1327.0427807695767</v>
      </c>
    </row>
    <row r="17" spans="1:13" x14ac:dyDescent="0.25">
      <c r="A17" s="130" t="s">
        <v>277</v>
      </c>
      <c r="B17" s="268">
        <v>4150.1442510324068</v>
      </c>
      <c r="C17" s="273">
        <v>3011.542804734604</v>
      </c>
      <c r="D17" s="268">
        <v>3241.4017076849227</v>
      </c>
      <c r="E17" s="273">
        <v>2975.867709113043</v>
      </c>
      <c r="F17" s="268">
        <v>2319.3305064838237</v>
      </c>
      <c r="G17" s="273">
        <v>2195.3292244166055</v>
      </c>
      <c r="H17" s="268">
        <v>1720.9928216633587</v>
      </c>
      <c r="I17" s="273">
        <v>2484.3044557590911</v>
      </c>
      <c r="J17" s="268">
        <v>1635.3182588831278</v>
      </c>
      <c r="K17" s="273">
        <v>1976.8225675108783</v>
      </c>
      <c r="L17" s="268">
        <v>1214.8498677361258</v>
      </c>
      <c r="M17" s="273">
        <v>1209.5268028262853</v>
      </c>
    </row>
    <row r="18" spans="1:13" x14ac:dyDescent="0.25">
      <c r="A18" s="130" t="s">
        <v>278</v>
      </c>
      <c r="B18" s="268">
        <v>4832.1052578728804</v>
      </c>
      <c r="C18" s="273">
        <v>3338.9982629178007</v>
      </c>
      <c r="D18" s="268">
        <v>3532.5779222461924</v>
      </c>
      <c r="E18" s="273">
        <v>3166.5094716038334</v>
      </c>
      <c r="F18" s="268">
        <v>2305.9708730945395</v>
      </c>
      <c r="G18" s="273">
        <v>2196.3066214217351</v>
      </c>
      <c r="H18" s="268">
        <v>2053.2538562701234</v>
      </c>
      <c r="I18" s="273">
        <v>2943.2692912456027</v>
      </c>
      <c r="J18" s="268">
        <v>1586.0271024041358</v>
      </c>
      <c r="K18" s="273">
        <v>2261.8613534946739</v>
      </c>
      <c r="L18" s="268">
        <v>1567.9355107249983</v>
      </c>
      <c r="M18" s="273">
        <v>1459.1083703123641</v>
      </c>
    </row>
    <row r="19" spans="1:13" x14ac:dyDescent="0.25">
      <c r="A19" s="130" t="s">
        <v>279</v>
      </c>
      <c r="B19" s="268">
        <v>4224.7540980726317</v>
      </c>
      <c r="C19" s="273">
        <v>3066.870512360676</v>
      </c>
      <c r="D19" s="268">
        <v>3665.7021627984609</v>
      </c>
      <c r="E19" s="273">
        <v>2948.1991141459189</v>
      </c>
      <c r="F19" s="268">
        <v>2142.305732909324</v>
      </c>
      <c r="G19" s="273">
        <v>2071.3799224454715</v>
      </c>
      <c r="H19" s="268">
        <v>1873.3245181580196</v>
      </c>
      <c r="I19" s="273">
        <v>2899.4816129447036</v>
      </c>
      <c r="J19" s="268">
        <v>1528.810914138131</v>
      </c>
      <c r="K19" s="273">
        <v>2072.2059187775349</v>
      </c>
      <c r="L19" s="268">
        <v>1430.2639035788957</v>
      </c>
      <c r="M19" s="273">
        <v>1311.9347249385858</v>
      </c>
    </row>
    <row r="20" spans="1:13" ht="15.75" thickBot="1" x14ac:dyDescent="0.3">
      <c r="A20" s="166" t="s">
        <v>280</v>
      </c>
      <c r="B20" s="270">
        <v>4990.3983714364467</v>
      </c>
      <c r="C20" s="274">
        <v>3611.4709450835385</v>
      </c>
      <c r="D20" s="270">
        <v>3313.8037899372166</v>
      </c>
      <c r="E20" s="274">
        <v>3067.191763269986</v>
      </c>
      <c r="F20" s="270">
        <v>2249.8301599286392</v>
      </c>
      <c r="G20" s="274">
        <v>2194.7641603190741</v>
      </c>
      <c r="H20" s="270">
        <v>2220.1738840864068</v>
      </c>
      <c r="I20" s="274">
        <v>3198.222299063179</v>
      </c>
      <c r="J20" s="270">
        <v>1963.0081702116004</v>
      </c>
      <c r="K20" s="274">
        <v>2404.3308260548883</v>
      </c>
      <c r="L20" s="270">
        <v>1201.0030766702107</v>
      </c>
      <c r="M20" s="274">
        <v>1162.3780564129436</v>
      </c>
    </row>
    <row r="21" spans="1:13" x14ac:dyDescent="0.25">
      <c r="A21" s="128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</row>
    <row r="22" spans="1:13" ht="14.25" customHeight="1" x14ac:dyDescent="0.25">
      <c r="A22" s="11" t="s">
        <v>257</v>
      </c>
    </row>
    <row r="23" spans="1:13" ht="25.5" customHeight="1" x14ac:dyDescent="0.25"/>
    <row r="24" spans="1:13" ht="39" customHeight="1" x14ac:dyDescent="0.25"/>
    <row r="25" spans="1:13" ht="21.75" customHeight="1" x14ac:dyDescent="0.25"/>
    <row r="26" spans="1:13" ht="15" customHeight="1" x14ac:dyDescent="0.25"/>
  </sheetData>
  <mergeCells count="8">
    <mergeCell ref="A1:M1"/>
    <mergeCell ref="B4:C4"/>
    <mergeCell ref="D4:E4"/>
    <mergeCell ref="F4:G4"/>
    <mergeCell ref="H4:I4"/>
    <mergeCell ref="J4:K4"/>
    <mergeCell ref="L4:M4"/>
    <mergeCell ref="A4:A5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A2" sqref="A2"/>
    </sheetView>
  </sheetViews>
  <sheetFormatPr defaultColWidth="9.140625" defaultRowHeight="14.25" x14ac:dyDescent="0.2"/>
  <cols>
    <col min="1" max="1" width="14.28515625" style="30" customWidth="1"/>
    <col min="2" max="2" width="10.7109375" style="30" customWidth="1"/>
    <col min="3" max="3" width="14.42578125" style="30" customWidth="1"/>
    <col min="4" max="7" width="11.140625" style="30" customWidth="1"/>
    <col min="8" max="16384" width="9.140625" style="30"/>
  </cols>
  <sheetData>
    <row r="1" spans="1:11" ht="16.5" customHeight="1" x14ac:dyDescent="0.2">
      <c r="A1" s="1116" t="s">
        <v>318</v>
      </c>
      <c r="B1" s="1116"/>
      <c r="C1" s="1116"/>
      <c r="D1" s="1116"/>
      <c r="E1" s="1116"/>
      <c r="F1" s="1116"/>
      <c r="G1" s="1116"/>
    </row>
    <row r="2" spans="1:11" x14ac:dyDescent="0.2">
      <c r="A2" s="3" t="s">
        <v>0</v>
      </c>
    </row>
    <row r="3" spans="1:11" ht="7.5" customHeight="1" x14ac:dyDescent="0.2">
      <c r="H3" s="31"/>
    </row>
    <row r="4" spans="1:11" s="46" customFormat="1" ht="15" customHeight="1" thickBot="1" x14ac:dyDescent="0.3">
      <c r="A4" s="137"/>
      <c r="B4" s="147"/>
      <c r="C4" s="147"/>
      <c r="D4" s="148"/>
      <c r="E4" s="149"/>
      <c r="F4" s="149"/>
      <c r="G4" s="150"/>
      <c r="H4" s="111"/>
    </row>
    <row r="5" spans="1:11" s="46" customFormat="1" ht="15" customHeight="1" thickBot="1" x14ac:dyDescent="0.3">
      <c r="A5" s="1216"/>
      <c r="B5" s="1217"/>
      <c r="C5" s="1218"/>
      <c r="D5" s="348">
        <v>2017</v>
      </c>
      <c r="E5" s="261">
        <v>2018</v>
      </c>
      <c r="F5" s="261">
        <v>2019</v>
      </c>
      <c r="G5" s="262">
        <v>2020</v>
      </c>
      <c r="H5" s="111"/>
    </row>
    <row r="6" spans="1:11" s="46" customFormat="1" ht="15" customHeight="1" x14ac:dyDescent="0.25">
      <c r="A6" s="1219" t="s">
        <v>261</v>
      </c>
      <c r="B6" s="1221" t="s">
        <v>293</v>
      </c>
      <c r="C6" s="1222"/>
      <c r="D6" s="376">
        <v>54.870000001320307</v>
      </c>
      <c r="E6" s="365">
        <v>57.344000000000001</v>
      </c>
      <c r="F6" s="365">
        <v>62.056000003403042</v>
      </c>
      <c r="G6" s="366">
        <v>60.641000002640894</v>
      </c>
      <c r="H6" s="111"/>
    </row>
    <row r="7" spans="1:11" s="46" customFormat="1" ht="15" customHeight="1" x14ac:dyDescent="0.25">
      <c r="A7" s="1220"/>
      <c r="B7" s="1223" t="s">
        <v>4</v>
      </c>
      <c r="C7" s="183" t="s">
        <v>5</v>
      </c>
      <c r="D7" s="5" t="s">
        <v>7</v>
      </c>
      <c r="E7" s="6">
        <v>2.4739999986796901</v>
      </c>
      <c r="F7" s="6">
        <v>4.7120000034030456</v>
      </c>
      <c r="G7" s="38">
        <v>-1.4150000007621493</v>
      </c>
      <c r="H7" s="111"/>
      <c r="I7" s="498"/>
      <c r="J7" s="498"/>
      <c r="K7" s="498"/>
    </row>
    <row r="8" spans="1:11" s="46" customFormat="1" ht="15" customHeight="1" x14ac:dyDescent="0.25">
      <c r="A8" s="1220"/>
      <c r="B8" s="1223"/>
      <c r="C8" s="183" t="s">
        <v>6</v>
      </c>
      <c r="D8" s="277" t="s">
        <v>7</v>
      </c>
      <c r="E8" s="257">
        <v>4.5088390716605753</v>
      </c>
      <c r="F8" s="257">
        <v>8.2170758987915917</v>
      </c>
      <c r="G8" s="258">
        <v>-2.2801985314627959</v>
      </c>
      <c r="H8" s="111"/>
      <c r="I8" s="2"/>
      <c r="J8" s="2"/>
      <c r="K8" s="2"/>
    </row>
    <row r="9" spans="1:11" s="46" customFormat="1" ht="28.9" customHeight="1" x14ac:dyDescent="0.25">
      <c r="A9" s="1209" t="s">
        <v>2</v>
      </c>
      <c r="B9" s="1211" t="s">
        <v>294</v>
      </c>
      <c r="C9" s="1212"/>
      <c r="D9" s="33">
        <v>2.3022718938764819</v>
      </c>
      <c r="E9" s="151">
        <v>2.2717539736084498</v>
      </c>
      <c r="F9" s="151">
        <v>2.3303330459372216</v>
      </c>
      <c r="G9" s="152">
        <v>2.3909049332355892</v>
      </c>
      <c r="H9" s="111"/>
    </row>
    <row r="10" spans="1:11" s="46" customFormat="1" ht="28.9" customHeight="1" x14ac:dyDescent="0.25">
      <c r="A10" s="1209"/>
      <c r="B10" s="1211" t="s">
        <v>295</v>
      </c>
      <c r="C10" s="1212"/>
      <c r="D10" s="33">
        <v>14.546296538103922</v>
      </c>
      <c r="E10" s="151">
        <v>14.186689261167846</v>
      </c>
      <c r="F10" s="151">
        <v>14.09247550386562</v>
      </c>
      <c r="G10" s="152">
        <v>11.525081277288534</v>
      </c>
      <c r="H10" s="111"/>
    </row>
    <row r="11" spans="1:11" s="46" customFormat="1" ht="28.9" customHeight="1" thickBot="1" x14ac:dyDescent="0.3">
      <c r="A11" s="1210"/>
      <c r="B11" s="1213" t="s">
        <v>265</v>
      </c>
      <c r="C11" s="1214"/>
      <c r="D11" s="153">
        <v>5171.5094786332693</v>
      </c>
      <c r="E11" s="154">
        <v>5384.5142631786512</v>
      </c>
      <c r="F11" s="154">
        <v>5802.9132206012255</v>
      </c>
      <c r="G11" s="155">
        <v>5666.4421247649716</v>
      </c>
      <c r="H11" s="111"/>
    </row>
    <row r="12" spans="1:11" s="46" customFormat="1" ht="15" customHeight="1" x14ac:dyDescent="0.25">
      <c r="A12" s="137"/>
      <c r="B12" s="147"/>
      <c r="C12" s="147"/>
      <c r="D12" s="148"/>
      <c r="E12" s="149"/>
      <c r="F12" s="149"/>
      <c r="G12" s="150"/>
      <c r="H12" s="111"/>
    </row>
    <row r="13" spans="1:11" ht="15" customHeight="1" x14ac:dyDescent="0.25">
      <c r="A13" s="31" t="s">
        <v>35</v>
      </c>
      <c r="H13" s="32"/>
    </row>
    <row r="14" spans="1:11" ht="79.900000000000006" customHeight="1" x14ac:dyDescent="0.25">
      <c r="A14" s="1215" t="s">
        <v>36</v>
      </c>
      <c r="B14" s="1215"/>
      <c r="C14" s="1215"/>
      <c r="D14" s="1215"/>
      <c r="E14" s="1215"/>
      <c r="F14" s="1215"/>
      <c r="G14" s="1215"/>
      <c r="H14" s="32"/>
    </row>
    <row r="15" spans="1:11" ht="15" customHeight="1" x14ac:dyDescent="0.25">
      <c r="A15" s="34" t="s">
        <v>257</v>
      </c>
      <c r="H15" s="32"/>
    </row>
    <row r="16" spans="1:11" ht="15" customHeight="1" x14ac:dyDescent="0.25">
      <c r="H16" s="32"/>
    </row>
    <row r="17" spans="8:8" ht="15" customHeight="1" x14ac:dyDescent="0.25">
      <c r="H17" s="32"/>
    </row>
    <row r="18" spans="8:8" ht="27" customHeight="1" x14ac:dyDescent="0.25">
      <c r="H18" s="32"/>
    </row>
    <row r="19" spans="8:8" ht="15" x14ac:dyDescent="0.25">
      <c r="H19" s="32"/>
    </row>
    <row r="20" spans="8:8" ht="16.5" customHeight="1" x14ac:dyDescent="0.2"/>
    <row r="21" spans="8:8" ht="42" customHeight="1" x14ac:dyDescent="0.2"/>
    <row r="22" spans="8:8" ht="49.5" customHeight="1" x14ac:dyDescent="0.2"/>
    <row r="23" spans="8:8" ht="37.5" customHeight="1" x14ac:dyDescent="0.2"/>
  </sheetData>
  <mergeCells count="10">
    <mergeCell ref="A1:G1"/>
    <mergeCell ref="A5:C5"/>
    <mergeCell ref="A6:A8"/>
    <mergeCell ref="B6:C6"/>
    <mergeCell ref="B7:B8"/>
    <mergeCell ref="A9:A11"/>
    <mergeCell ref="B9:C9"/>
    <mergeCell ref="B10:C10"/>
    <mergeCell ref="B11:C11"/>
    <mergeCell ref="A14:G14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opLeftCell="A4" workbookViewId="0">
      <selection activeCell="K26" sqref="K26"/>
    </sheetView>
  </sheetViews>
  <sheetFormatPr defaultColWidth="8.85546875" defaultRowHeight="11.25" x14ac:dyDescent="0.2"/>
  <cols>
    <col min="1" max="1" width="39" style="17" customWidth="1"/>
    <col min="2" max="7" width="7.140625" style="17" customWidth="1"/>
    <col min="8" max="8" width="8.85546875" style="17"/>
    <col min="9" max="9" width="9.140625" style="17" bestFit="1" customWidth="1"/>
    <col min="10" max="16384" width="8.85546875" style="17"/>
  </cols>
  <sheetData>
    <row r="1" spans="1:14" s="143" customFormat="1" ht="16.5" customHeight="1" x14ac:dyDescent="0.2">
      <c r="A1" s="1234" t="s">
        <v>356</v>
      </c>
      <c r="B1" s="1234"/>
      <c r="C1" s="1234"/>
      <c r="D1" s="1234"/>
      <c r="E1" s="1234"/>
      <c r="F1" s="1234"/>
      <c r="G1" s="1234"/>
    </row>
    <row r="2" spans="1:14" s="143" customFormat="1" ht="14.25" customHeight="1" x14ac:dyDescent="0.2">
      <c r="A2" s="493" t="s">
        <v>0</v>
      </c>
      <c r="B2" s="224"/>
      <c r="C2" s="224"/>
      <c r="D2" s="224"/>
      <c r="E2" s="145"/>
      <c r="F2" s="17"/>
      <c r="G2" s="17"/>
    </row>
    <row r="3" spans="1:14" s="143" customFormat="1" ht="12" thickBot="1" x14ac:dyDescent="0.25">
      <c r="B3" s="145"/>
      <c r="C3" s="145"/>
      <c r="D3" s="145"/>
      <c r="E3" s="144"/>
      <c r="F3" s="17"/>
      <c r="G3" s="16" t="s">
        <v>17</v>
      </c>
    </row>
    <row r="4" spans="1:14" s="143" customFormat="1" ht="14.25" customHeight="1" x14ac:dyDescent="0.2">
      <c r="A4" s="1226"/>
      <c r="B4" s="1228">
        <v>2017</v>
      </c>
      <c r="C4" s="1228">
        <v>2018</v>
      </c>
      <c r="D4" s="1230">
        <v>2019</v>
      </c>
      <c r="E4" s="1230">
        <v>2020</v>
      </c>
      <c r="F4" s="1235" t="s">
        <v>15</v>
      </c>
      <c r="G4" s="1236"/>
    </row>
    <row r="5" spans="1:14" s="143" customFormat="1" ht="15" customHeight="1" thickBot="1" x14ac:dyDescent="0.25">
      <c r="A5" s="1227"/>
      <c r="B5" s="1229"/>
      <c r="C5" s="1229"/>
      <c r="D5" s="1231"/>
      <c r="E5" s="1231"/>
      <c r="F5" s="832" t="s">
        <v>5</v>
      </c>
      <c r="G5" s="833" t="s">
        <v>16</v>
      </c>
    </row>
    <row r="6" spans="1:14" s="143" customFormat="1" ht="13.15" customHeight="1" x14ac:dyDescent="0.2">
      <c r="A6" s="185" t="s">
        <v>40</v>
      </c>
      <c r="B6" s="278">
        <v>18.390507029981848</v>
      </c>
      <c r="C6" s="278">
        <v>19.634</v>
      </c>
      <c r="D6" s="278">
        <v>21.233555340538707</v>
      </c>
      <c r="E6" s="434">
        <v>19.608590379718517</v>
      </c>
      <c r="F6" s="834">
        <v>-1.6249649608201899</v>
      </c>
      <c r="G6" s="835">
        <v>-7.6528161900321852</v>
      </c>
      <c r="I6" s="503"/>
      <c r="J6" s="503"/>
      <c r="K6" s="503"/>
      <c r="L6" s="503"/>
      <c r="M6" s="503"/>
      <c r="N6" s="503"/>
    </row>
    <row r="7" spans="1:14" s="143" customFormat="1" ht="13.15" customHeight="1" x14ac:dyDescent="0.2">
      <c r="A7" s="187" t="s">
        <v>41</v>
      </c>
      <c r="B7" s="279">
        <v>1.130373925170902</v>
      </c>
      <c r="C7" s="279">
        <v>1.2809999999999999</v>
      </c>
      <c r="D7" s="279">
        <v>1.4985776139871601</v>
      </c>
      <c r="E7" s="436">
        <v>0.99608787395556087</v>
      </c>
      <c r="F7" s="836">
        <v>-0.50248974003159919</v>
      </c>
      <c r="G7" s="837">
        <v>-33.531112125361332</v>
      </c>
      <c r="I7" s="503"/>
      <c r="J7" s="503"/>
      <c r="K7" s="503"/>
      <c r="L7" s="503"/>
      <c r="M7" s="503"/>
      <c r="N7" s="503"/>
    </row>
    <row r="8" spans="1:14" s="143" customFormat="1" ht="13.15" customHeight="1" x14ac:dyDescent="0.2">
      <c r="A8" s="187" t="s">
        <v>42</v>
      </c>
      <c r="B8" s="279">
        <v>17.260133104810947</v>
      </c>
      <c r="C8" s="279">
        <v>18.353000000000002</v>
      </c>
      <c r="D8" s="279">
        <v>19.734977726551548</v>
      </c>
      <c r="E8" s="436">
        <v>18.612502505762958</v>
      </c>
      <c r="F8" s="836">
        <v>-1.1224752207885906</v>
      </c>
      <c r="G8" s="837">
        <v>-5.6877450602764394</v>
      </c>
      <c r="I8" s="503"/>
      <c r="J8" s="503"/>
      <c r="K8" s="503"/>
      <c r="L8" s="503"/>
      <c r="M8" s="503"/>
      <c r="N8" s="503"/>
    </row>
    <row r="9" spans="1:14" s="143" customFormat="1" ht="13.15" customHeight="1" x14ac:dyDescent="0.2">
      <c r="A9" s="184" t="s">
        <v>43</v>
      </c>
      <c r="B9" s="6">
        <v>1.9259241551710482</v>
      </c>
      <c r="C9" s="6">
        <v>2.113</v>
      </c>
      <c r="D9" s="6">
        <v>2.2747602072326201</v>
      </c>
      <c r="E9" s="438">
        <v>1.828038078006317</v>
      </c>
      <c r="F9" s="838">
        <v>-0.44672212922630306</v>
      </c>
      <c r="G9" s="839">
        <v>-19.638207482527005</v>
      </c>
      <c r="I9" s="503"/>
      <c r="J9" s="503"/>
      <c r="K9" s="503"/>
      <c r="L9" s="503"/>
      <c r="M9" s="503"/>
      <c r="N9" s="503"/>
    </row>
    <row r="10" spans="1:14" s="143" customFormat="1" ht="13.15" customHeight="1" x14ac:dyDescent="0.2">
      <c r="A10" s="184" t="s">
        <v>44</v>
      </c>
      <c r="B10" s="6">
        <v>10.251904058150039</v>
      </c>
      <c r="C10" s="6">
        <v>10.298999999999999</v>
      </c>
      <c r="D10" s="6">
        <v>10.7985032231015</v>
      </c>
      <c r="E10" s="438">
        <v>11.174409743766889</v>
      </c>
      <c r="F10" s="838">
        <v>0.37590652066538865</v>
      </c>
      <c r="G10" s="839">
        <v>3.4810983790901862</v>
      </c>
      <c r="I10" s="503"/>
      <c r="J10" s="503"/>
      <c r="K10" s="503"/>
      <c r="L10" s="503"/>
      <c r="M10" s="503"/>
      <c r="N10" s="503"/>
    </row>
    <row r="11" spans="1:14" s="143" customFormat="1" ht="13.15" customHeight="1" x14ac:dyDescent="0.2">
      <c r="A11" s="184" t="s">
        <v>45</v>
      </c>
      <c r="B11" s="6">
        <v>3.8291717866789128</v>
      </c>
      <c r="C11" s="6">
        <v>4.2</v>
      </c>
      <c r="D11" s="6">
        <v>4.5227365696659199</v>
      </c>
      <c r="E11" s="438">
        <v>3.6345521782267962</v>
      </c>
      <c r="F11" s="838">
        <v>-0.88818439143912364</v>
      </c>
      <c r="G11" s="839">
        <v>-19.638207482527136</v>
      </c>
      <c r="I11" s="503"/>
      <c r="J11" s="503"/>
      <c r="K11" s="503"/>
      <c r="L11" s="503"/>
      <c r="M11" s="503"/>
      <c r="N11" s="503"/>
    </row>
    <row r="12" spans="1:14" s="143" customFormat="1" ht="13.15" customHeight="1" x14ac:dyDescent="0.2">
      <c r="A12" s="184" t="s">
        <v>46</v>
      </c>
      <c r="B12" s="6">
        <v>1.2531331048109453</v>
      </c>
      <c r="C12" s="6">
        <v>1.7410000000000001</v>
      </c>
      <c r="D12" s="6">
        <v>2.1389777265515098</v>
      </c>
      <c r="E12" s="438">
        <v>1.9755025057629556</v>
      </c>
      <c r="F12" s="838">
        <v>-0.16347522078855414</v>
      </c>
      <c r="G12" s="839">
        <v>-7.6426799007445094</v>
      </c>
      <c r="I12" s="503"/>
      <c r="J12" s="503"/>
      <c r="K12" s="503"/>
      <c r="L12" s="503"/>
      <c r="M12" s="503"/>
      <c r="N12" s="503"/>
    </row>
    <row r="13" spans="1:14" s="143" customFormat="1" ht="13.15" customHeight="1" x14ac:dyDescent="0.2">
      <c r="A13" s="185" t="s">
        <v>47</v>
      </c>
      <c r="B13" s="280">
        <v>4.8119411484088443</v>
      </c>
      <c r="C13" s="280">
        <v>5.7359999999999998</v>
      </c>
      <c r="D13" s="280">
        <v>6.8016475392884201</v>
      </c>
      <c r="E13" s="440">
        <v>5.0105354965108244</v>
      </c>
      <c r="F13" s="840">
        <v>-1.7911120427775957</v>
      </c>
      <c r="G13" s="841">
        <v>-26.333502764316709</v>
      </c>
      <c r="I13" s="503"/>
      <c r="J13" s="503"/>
      <c r="K13" s="503"/>
      <c r="L13" s="503"/>
      <c r="M13" s="503"/>
      <c r="N13" s="503"/>
    </row>
    <row r="14" spans="1:14" s="143" customFormat="1" ht="13.15" customHeight="1" x14ac:dyDescent="0.2">
      <c r="A14" s="187" t="s">
        <v>48</v>
      </c>
      <c r="B14" s="279">
        <v>3.7040742523622012</v>
      </c>
      <c r="C14" s="279">
        <v>4.1970000000000001</v>
      </c>
      <c r="D14" s="279">
        <v>4.9106252643761099</v>
      </c>
      <c r="E14" s="436">
        <v>3.2640380009218348</v>
      </c>
      <c r="F14" s="836">
        <v>-1.6465872634542751</v>
      </c>
      <c r="G14" s="837">
        <v>-33.531112125361339</v>
      </c>
      <c r="I14" s="503"/>
      <c r="J14" s="503"/>
      <c r="K14" s="503"/>
      <c r="L14" s="503"/>
      <c r="M14" s="503"/>
      <c r="N14" s="503"/>
    </row>
    <row r="15" spans="1:14" s="143" customFormat="1" ht="13.15" customHeight="1" x14ac:dyDescent="0.2">
      <c r="A15" s="187" t="s">
        <v>49</v>
      </c>
      <c r="B15" s="279">
        <v>1.1078668960466429</v>
      </c>
      <c r="C15" s="279">
        <v>1.5389999999999999</v>
      </c>
      <c r="D15" s="279">
        <v>1.89102227491231</v>
      </c>
      <c r="E15" s="436">
        <v>1.74649749558899</v>
      </c>
      <c r="F15" s="836">
        <v>-0.14452477932331997</v>
      </c>
      <c r="G15" s="837">
        <v>-7.6426799007442643</v>
      </c>
      <c r="I15" s="503"/>
      <c r="J15" s="503"/>
      <c r="K15" s="503"/>
      <c r="L15" s="503"/>
      <c r="M15" s="503"/>
      <c r="N15" s="503"/>
    </row>
    <row r="16" spans="1:14" s="143" customFormat="1" ht="13.15" customHeight="1" x14ac:dyDescent="0.2">
      <c r="A16" s="185" t="s">
        <v>50</v>
      </c>
      <c r="B16" s="280">
        <v>0.12355182392961994</v>
      </c>
      <c r="C16" s="280">
        <v>0.14000000000000001</v>
      </c>
      <c r="D16" s="280">
        <v>0.163797123575916</v>
      </c>
      <c r="E16" s="440">
        <v>0.10887412641155901</v>
      </c>
      <c r="F16" s="840">
        <v>-5.4922997164356988E-2</v>
      </c>
      <c r="G16" s="841">
        <v>-33.531112125361297</v>
      </c>
      <c r="I16" s="503"/>
      <c r="J16" s="503"/>
      <c r="K16" s="503"/>
      <c r="L16" s="503"/>
      <c r="M16" s="503"/>
      <c r="N16" s="503"/>
    </row>
    <row r="17" spans="1:15" ht="13.15" customHeight="1" x14ac:dyDescent="0.2">
      <c r="A17" s="187" t="s">
        <v>51</v>
      </c>
      <c r="B17" s="279">
        <v>0.12355182392961994</v>
      </c>
      <c r="C17" s="279">
        <v>0.14000000000000001</v>
      </c>
      <c r="D17" s="279">
        <v>0.163797123575916</v>
      </c>
      <c r="E17" s="436">
        <v>0.10887412641155901</v>
      </c>
      <c r="F17" s="836">
        <v>-5.4922997164356988E-2</v>
      </c>
      <c r="G17" s="837">
        <v>-33.531112125361297</v>
      </c>
      <c r="I17" s="503"/>
      <c r="J17" s="503"/>
      <c r="K17" s="503"/>
      <c r="L17" s="503"/>
      <c r="M17" s="503"/>
      <c r="N17" s="503"/>
      <c r="O17" s="143"/>
    </row>
    <row r="18" spans="1:15" ht="13.15" customHeight="1" x14ac:dyDescent="0.2">
      <c r="A18" s="185" t="s">
        <v>85</v>
      </c>
      <c r="B18" s="280">
        <v>31.543999999</v>
      </c>
      <c r="C18" s="280">
        <v>31.834</v>
      </c>
      <c r="D18" s="280">
        <v>33.856999999999999</v>
      </c>
      <c r="E18" s="280">
        <v>35.912999999999997</v>
      </c>
      <c r="F18" s="842">
        <v>2.0559999999999974</v>
      </c>
      <c r="G18" s="843">
        <v>6.0725994624449831</v>
      </c>
      <c r="I18" s="503"/>
      <c r="J18" s="503"/>
      <c r="K18" s="503"/>
      <c r="L18" s="503"/>
      <c r="M18" s="503"/>
      <c r="N18" s="503"/>
      <c r="O18" s="143"/>
    </row>
    <row r="19" spans="1:15" ht="13.15" customHeight="1" x14ac:dyDescent="0.2">
      <c r="A19" s="187" t="s">
        <v>386</v>
      </c>
      <c r="B19" s="279">
        <v>26.012</v>
      </c>
      <c r="C19" s="279">
        <v>26.100999999999999</v>
      </c>
      <c r="D19" s="279">
        <v>27.718</v>
      </c>
      <c r="E19" s="279">
        <v>29.195</v>
      </c>
      <c r="F19" s="844">
        <v>1.4770000000000003</v>
      </c>
      <c r="G19" s="845">
        <v>5.3286672920124012</v>
      </c>
      <c r="I19" s="503"/>
      <c r="J19" s="503"/>
      <c r="K19" s="503"/>
      <c r="L19" s="503"/>
      <c r="M19" s="503"/>
      <c r="N19" s="503"/>
      <c r="O19" s="143"/>
    </row>
    <row r="20" spans="1:15" ht="13.15" customHeight="1" x14ac:dyDescent="0.2">
      <c r="A20" s="184" t="s">
        <v>52</v>
      </c>
      <c r="B20" s="6">
        <v>11.177</v>
      </c>
      <c r="C20" s="6">
        <v>11.095000000000001</v>
      </c>
      <c r="D20" s="6">
        <v>11.789</v>
      </c>
      <c r="E20" s="6">
        <v>12.332000000000001</v>
      </c>
      <c r="F20" s="355">
        <v>0.54300000000000104</v>
      </c>
      <c r="G20" s="846">
        <v>4.6059886334718803</v>
      </c>
      <c r="I20" s="503"/>
      <c r="J20" s="503"/>
      <c r="K20" s="503"/>
      <c r="L20" s="503"/>
      <c r="M20" s="503"/>
      <c r="N20" s="503"/>
      <c r="O20" s="143"/>
    </row>
    <row r="21" spans="1:15" ht="13.15" customHeight="1" x14ac:dyDescent="0.2">
      <c r="A21" s="184" t="s">
        <v>53</v>
      </c>
      <c r="B21" s="6">
        <v>14.208</v>
      </c>
      <c r="C21" s="6">
        <v>14.358000000000001</v>
      </c>
      <c r="D21" s="6">
        <v>15.241</v>
      </c>
      <c r="E21" s="6">
        <v>15.993</v>
      </c>
      <c r="F21" s="355">
        <v>0.75200000000000067</v>
      </c>
      <c r="G21" s="846">
        <v>4.9340594449183151</v>
      </c>
      <c r="I21" s="503"/>
      <c r="J21" s="503"/>
      <c r="K21" s="503"/>
      <c r="L21" s="503"/>
      <c r="M21" s="503"/>
      <c r="N21" s="503"/>
      <c r="O21" s="143"/>
    </row>
    <row r="22" spans="1:15" ht="13.15" customHeight="1" x14ac:dyDescent="0.2">
      <c r="A22" s="184" t="s">
        <v>387</v>
      </c>
      <c r="B22" s="6">
        <v>0.627</v>
      </c>
      <c r="C22" s="6">
        <v>0.64800000000000002</v>
      </c>
      <c r="D22" s="6">
        <v>0.68799999999999994</v>
      </c>
      <c r="E22" s="6">
        <v>0.87</v>
      </c>
      <c r="F22" s="355">
        <v>0.18200000000000005</v>
      </c>
      <c r="G22" s="846">
        <v>26.453488372093027</v>
      </c>
      <c r="I22" s="503"/>
      <c r="J22" s="503"/>
      <c r="K22" s="503"/>
      <c r="L22" s="503"/>
      <c r="M22" s="503"/>
      <c r="N22" s="503"/>
      <c r="O22" s="143"/>
    </row>
    <row r="23" spans="1:15" ht="13.15" customHeight="1" x14ac:dyDescent="0.2">
      <c r="A23" s="187" t="s">
        <v>388</v>
      </c>
      <c r="B23" s="279">
        <v>5.5319999990000008</v>
      </c>
      <c r="C23" s="279">
        <v>5.7329999999999997</v>
      </c>
      <c r="D23" s="279">
        <v>6.1389999999999985</v>
      </c>
      <c r="E23" s="279">
        <v>6.718</v>
      </c>
      <c r="F23" s="844">
        <v>0.57900000000000151</v>
      </c>
      <c r="G23" s="845">
        <v>9.4315035021990781</v>
      </c>
      <c r="I23" s="503"/>
      <c r="J23" s="503"/>
      <c r="K23" s="503"/>
      <c r="L23" s="503"/>
      <c r="M23" s="503"/>
      <c r="N23" s="503"/>
      <c r="O23" s="143"/>
    </row>
    <row r="24" spans="1:15" ht="13.15" customHeight="1" x14ac:dyDescent="0.2">
      <c r="A24" s="184" t="s">
        <v>54</v>
      </c>
      <c r="B24" s="6">
        <v>3.6075216750000001</v>
      </c>
      <c r="C24" s="6">
        <v>3.7389999999999999</v>
      </c>
      <c r="D24" s="6">
        <v>4.0033578388992002</v>
      </c>
      <c r="E24" s="6">
        <v>4.3809346736805406</v>
      </c>
      <c r="F24" s="355">
        <v>0.37757683478134041</v>
      </c>
      <c r="G24" s="846">
        <v>9.4315035021991012</v>
      </c>
      <c r="I24" s="503"/>
      <c r="J24" s="503"/>
      <c r="K24" s="503"/>
      <c r="L24" s="503"/>
      <c r="M24" s="503"/>
      <c r="N24" s="503"/>
      <c r="O24" s="143"/>
    </row>
    <row r="25" spans="1:15" ht="13.15" customHeight="1" x14ac:dyDescent="0.2">
      <c r="A25" s="454" t="s">
        <v>357</v>
      </c>
      <c r="B25" s="6">
        <v>0.28570457900000001</v>
      </c>
      <c r="C25" s="6">
        <v>0.29599999999999999</v>
      </c>
      <c r="D25" s="6">
        <v>0.31705358162226799</v>
      </c>
      <c r="E25" s="6">
        <v>0.34695650127682032</v>
      </c>
      <c r="F25" s="355">
        <v>2.9902919654552329E-2</v>
      </c>
      <c r="G25" s="846">
        <v>9.4315035021992344</v>
      </c>
      <c r="I25" s="503"/>
      <c r="J25" s="503"/>
      <c r="K25" s="503"/>
      <c r="L25" s="503"/>
      <c r="M25" s="503"/>
      <c r="N25" s="503"/>
      <c r="O25" s="143"/>
    </row>
    <row r="26" spans="1:15" ht="13.15" customHeight="1" x14ac:dyDescent="0.2">
      <c r="A26" s="184" t="s">
        <v>389</v>
      </c>
      <c r="B26" s="6">
        <v>1.6387737449999999</v>
      </c>
      <c r="C26" s="6">
        <v>1.698</v>
      </c>
      <c r="D26" s="6">
        <v>1.8185885794785299</v>
      </c>
      <c r="E26" s="6">
        <v>1.9901088250426393</v>
      </c>
      <c r="F26" s="355">
        <v>0.17152024556410939</v>
      </c>
      <c r="G26" s="846">
        <v>9.4315035021990354</v>
      </c>
      <c r="I26" s="503"/>
      <c r="J26" s="503"/>
      <c r="K26" s="503"/>
      <c r="L26" s="503"/>
      <c r="M26" s="503"/>
      <c r="N26" s="503"/>
      <c r="O26" s="143"/>
    </row>
    <row r="27" spans="1:15" ht="13.15" customHeight="1" thickBot="1" x14ac:dyDescent="0.25">
      <c r="A27" s="189" t="s">
        <v>14</v>
      </c>
      <c r="B27" s="557">
        <v>54.870000001320307</v>
      </c>
      <c r="C27" s="557">
        <v>57.344000000000001</v>
      </c>
      <c r="D27" s="557">
        <v>62.056000003403042</v>
      </c>
      <c r="E27" s="557">
        <v>60.641000002640894</v>
      </c>
      <c r="F27" s="847">
        <v>-1.4150000007621486</v>
      </c>
      <c r="G27" s="848">
        <v>-2.2801985314627959</v>
      </c>
      <c r="I27" s="503"/>
      <c r="J27" s="503"/>
      <c r="K27" s="503"/>
      <c r="L27" s="503"/>
      <c r="M27" s="503"/>
      <c r="N27" s="503"/>
      <c r="O27" s="143"/>
    </row>
    <row r="28" spans="1:15" ht="13.15" customHeight="1" x14ac:dyDescent="0.2">
      <c r="A28" s="452"/>
      <c r="B28" s="147"/>
      <c r="C28" s="147"/>
      <c r="D28" s="147"/>
      <c r="E28" s="453"/>
      <c r="F28" s="453"/>
      <c r="G28" s="453"/>
      <c r="I28" s="503"/>
      <c r="J28" s="504"/>
    </row>
    <row r="29" spans="1:15" ht="12" thickBot="1" x14ac:dyDescent="0.25">
      <c r="A29" s="226"/>
      <c r="B29" s="227"/>
      <c r="C29" s="227"/>
      <c r="D29" s="227"/>
      <c r="E29" s="144"/>
      <c r="F29" s="225"/>
      <c r="G29" s="228" t="s">
        <v>255</v>
      </c>
      <c r="I29" s="503"/>
      <c r="J29" s="504"/>
    </row>
    <row r="30" spans="1:15" ht="15" customHeight="1" x14ac:dyDescent="0.2">
      <c r="A30" s="1226"/>
      <c r="B30" s="1228">
        <v>2017</v>
      </c>
      <c r="C30" s="1228">
        <v>2018</v>
      </c>
      <c r="D30" s="1230">
        <v>2019</v>
      </c>
      <c r="E30" s="1232">
        <v>2020</v>
      </c>
      <c r="F30" s="1224" t="s">
        <v>15</v>
      </c>
      <c r="G30" s="1225"/>
      <c r="I30" s="505"/>
      <c r="J30" s="506"/>
      <c r="K30" s="507"/>
    </row>
    <row r="31" spans="1:15" ht="15" customHeight="1" thickBot="1" x14ac:dyDescent="0.25">
      <c r="A31" s="1227"/>
      <c r="B31" s="1229"/>
      <c r="C31" s="1229"/>
      <c r="D31" s="1231"/>
      <c r="E31" s="1233"/>
      <c r="F31" s="240" t="s">
        <v>122</v>
      </c>
      <c r="G31" s="12" t="s">
        <v>16</v>
      </c>
      <c r="I31" s="503"/>
      <c r="J31" s="504"/>
    </row>
    <row r="32" spans="1:15" x14ac:dyDescent="0.2">
      <c r="A32" s="185" t="s">
        <v>40</v>
      </c>
      <c r="B32" s="281">
        <v>1733.3093023534605</v>
      </c>
      <c r="C32" s="281">
        <v>1843.6026967642586</v>
      </c>
      <c r="D32" s="281">
        <v>1985.5691472093406</v>
      </c>
      <c r="E32" s="281">
        <v>1832.2742456433652</v>
      </c>
      <c r="F32" s="849">
        <v>-153.29490156597535</v>
      </c>
      <c r="G32" s="835">
        <v>-7.7204514273112483</v>
      </c>
      <c r="I32" s="503"/>
      <c r="J32" s="503"/>
      <c r="K32" s="503"/>
      <c r="L32" s="503"/>
      <c r="M32" s="503"/>
      <c r="N32" s="503"/>
      <c r="O32" s="143"/>
    </row>
    <row r="33" spans="1:15" x14ac:dyDescent="0.2">
      <c r="A33" s="187" t="s">
        <v>41</v>
      </c>
      <c r="B33" s="282">
        <v>106.53798921597503</v>
      </c>
      <c r="C33" s="282">
        <v>120.28394899434731</v>
      </c>
      <c r="D33" s="282">
        <v>140.13336096149044</v>
      </c>
      <c r="E33" s="282">
        <v>93.076866949812242</v>
      </c>
      <c r="F33" s="850">
        <v>-47.056494011678197</v>
      </c>
      <c r="G33" s="837">
        <v>-33.579794053901004</v>
      </c>
      <c r="I33" s="503"/>
      <c r="J33" s="503"/>
      <c r="K33" s="503"/>
      <c r="L33" s="503"/>
      <c r="M33" s="503"/>
      <c r="N33" s="503"/>
      <c r="O33" s="143"/>
    </row>
    <row r="34" spans="1:15" x14ac:dyDescent="0.2">
      <c r="A34" s="187" t="s">
        <v>42</v>
      </c>
      <c r="B34" s="282">
        <v>1626.7713131374858</v>
      </c>
      <c r="C34" s="282">
        <v>1723.3187477699112</v>
      </c>
      <c r="D34" s="282">
        <v>1845.43578624785</v>
      </c>
      <c r="E34" s="282">
        <v>1739.1973786935532</v>
      </c>
      <c r="F34" s="850">
        <v>-106.23840755429683</v>
      </c>
      <c r="G34" s="837">
        <v>-5.7568195190525362</v>
      </c>
      <c r="I34" s="503"/>
      <c r="J34" s="503"/>
      <c r="K34" s="503"/>
      <c r="L34" s="503"/>
      <c r="M34" s="503"/>
      <c r="N34" s="503"/>
      <c r="O34" s="143"/>
    </row>
    <row r="35" spans="1:15" x14ac:dyDescent="0.2">
      <c r="A35" s="184" t="s">
        <v>43</v>
      </c>
      <c r="B35" s="43">
        <v>181.5187720677271</v>
      </c>
      <c r="C35" s="43">
        <v>198.40748183064471</v>
      </c>
      <c r="D35" s="43">
        <v>212.71490395004309</v>
      </c>
      <c r="E35" s="43">
        <v>170.81631190841642</v>
      </c>
      <c r="F35" s="851">
        <v>-41.898592041626671</v>
      </c>
      <c r="G35" s="839">
        <v>-19.697064598476231</v>
      </c>
      <c r="I35" s="503"/>
      <c r="J35" s="503"/>
      <c r="K35" s="503"/>
      <c r="L35" s="503"/>
      <c r="M35" s="503"/>
      <c r="N35" s="503"/>
      <c r="O35" s="143"/>
    </row>
    <row r="36" spans="1:15" x14ac:dyDescent="0.2">
      <c r="A36" s="184" t="s">
        <v>44</v>
      </c>
      <c r="B36" s="43">
        <v>966.24419554375913</v>
      </c>
      <c r="C36" s="43">
        <v>967.06041428008029</v>
      </c>
      <c r="D36" s="43">
        <v>1009.777895974673</v>
      </c>
      <c r="E36" s="43">
        <v>1044.1639499465264</v>
      </c>
      <c r="F36" s="851">
        <v>34.386053971853357</v>
      </c>
      <c r="G36" s="839">
        <v>3.4053086435074542</v>
      </c>
      <c r="I36" s="503"/>
      <c r="J36" s="503"/>
      <c r="K36" s="503"/>
      <c r="L36" s="503"/>
      <c r="M36" s="503"/>
      <c r="N36" s="503"/>
      <c r="O36" s="143"/>
    </row>
    <row r="37" spans="1:15" x14ac:dyDescent="0.2">
      <c r="A37" s="184" t="s">
        <v>45</v>
      </c>
      <c r="B37" s="43">
        <v>360.90027682975369</v>
      </c>
      <c r="C37" s="43">
        <v>394.37360326015511</v>
      </c>
      <c r="D37" s="43">
        <v>422.92522611788974</v>
      </c>
      <c r="E37" s="43">
        <v>339.62137112619666</v>
      </c>
      <c r="F37" s="851">
        <v>-83.303854991693072</v>
      </c>
      <c r="G37" s="839">
        <v>-19.697064598476388</v>
      </c>
      <c r="I37" s="503"/>
      <c r="J37" s="503"/>
      <c r="K37" s="503"/>
      <c r="L37" s="503"/>
      <c r="M37" s="503"/>
      <c r="N37" s="503"/>
      <c r="O37" s="143"/>
    </row>
    <row r="38" spans="1:15" x14ac:dyDescent="0.2">
      <c r="A38" s="184" t="s">
        <v>46</v>
      </c>
      <c r="B38" s="43">
        <v>118.10806869624571</v>
      </c>
      <c r="C38" s="43">
        <v>163.47724839903097</v>
      </c>
      <c r="D38" s="43">
        <v>200.01776020524431</v>
      </c>
      <c r="E38" s="43">
        <v>184.59574571241353</v>
      </c>
      <c r="F38" s="851">
        <v>-15.422014492830783</v>
      </c>
      <c r="G38" s="839">
        <v>-7.7103225618593951</v>
      </c>
      <c r="I38" s="503"/>
      <c r="J38" s="503"/>
      <c r="K38" s="503"/>
      <c r="L38" s="503"/>
      <c r="M38" s="503"/>
      <c r="N38" s="503"/>
      <c r="O38" s="143"/>
    </row>
    <row r="39" spans="1:15" ht="12.75" customHeight="1" x14ac:dyDescent="0.2">
      <c r="A39" s="185" t="s">
        <v>47</v>
      </c>
      <c r="B39" s="283">
        <v>453.52650371829782</v>
      </c>
      <c r="C39" s="283">
        <v>538.60166388101186</v>
      </c>
      <c r="D39" s="283">
        <v>636.02827164886764</v>
      </c>
      <c r="E39" s="283">
        <v>468.19658982903724</v>
      </c>
      <c r="F39" s="852">
        <v>-167.83168181983041</v>
      </c>
      <c r="G39" s="841">
        <v>-26.387456234411744</v>
      </c>
      <c r="I39" s="503"/>
      <c r="J39" s="503"/>
      <c r="K39" s="503"/>
      <c r="L39" s="503"/>
      <c r="M39" s="503"/>
      <c r="N39" s="503"/>
      <c r="O39" s="143"/>
    </row>
    <row r="40" spans="1:15" ht="12.75" customHeight="1" x14ac:dyDescent="0.2">
      <c r="A40" s="187" t="s">
        <v>48</v>
      </c>
      <c r="B40" s="282">
        <v>349.10980691072768</v>
      </c>
      <c r="C40" s="282">
        <v>394.09190782925504</v>
      </c>
      <c r="D40" s="282">
        <v>459.19705212233862</v>
      </c>
      <c r="E40" s="282">
        <v>304.99962771807287</v>
      </c>
      <c r="F40" s="850">
        <v>-154.19742440426575</v>
      </c>
      <c r="G40" s="837">
        <v>-33.579794053901004</v>
      </c>
      <c r="I40" s="503"/>
      <c r="J40" s="503"/>
      <c r="K40" s="503"/>
      <c r="L40" s="503"/>
      <c r="M40" s="503"/>
      <c r="N40" s="503"/>
      <c r="O40" s="143"/>
    </row>
    <row r="41" spans="1:15" ht="12.75" customHeight="1" x14ac:dyDescent="0.2">
      <c r="A41" s="187" t="s">
        <v>49</v>
      </c>
      <c r="B41" s="282">
        <v>104.41669680757009</v>
      </c>
      <c r="C41" s="282">
        <v>144.50975605175685</v>
      </c>
      <c r="D41" s="282">
        <v>176.831219526529</v>
      </c>
      <c r="E41" s="282">
        <v>163.19696211096439</v>
      </c>
      <c r="F41" s="850">
        <v>-13.634257415564605</v>
      </c>
      <c r="G41" s="837">
        <v>-7.7103225618591287</v>
      </c>
      <c r="I41" s="503"/>
      <c r="J41" s="503"/>
      <c r="K41" s="503"/>
      <c r="L41" s="503"/>
      <c r="M41" s="503"/>
      <c r="N41" s="503"/>
      <c r="O41" s="143"/>
    </row>
    <row r="42" spans="1:15" ht="12.75" customHeight="1" x14ac:dyDescent="0.2">
      <c r="A42" s="185" t="s">
        <v>50</v>
      </c>
      <c r="B42" s="283">
        <v>11.644786377603126</v>
      </c>
      <c r="C42" s="283">
        <v>13.145786775338504</v>
      </c>
      <c r="D42" s="283">
        <v>15.316818580685377</v>
      </c>
      <c r="E42" s="283">
        <v>10.17346244568159</v>
      </c>
      <c r="F42" s="852">
        <v>-5.1433561350037866</v>
      </c>
      <c r="G42" s="841">
        <v>-33.579794053900969</v>
      </c>
      <c r="I42" s="503"/>
      <c r="J42" s="503"/>
      <c r="K42" s="503"/>
      <c r="L42" s="503"/>
      <c r="M42" s="503"/>
      <c r="N42" s="503"/>
      <c r="O42" s="143"/>
    </row>
    <row r="43" spans="1:15" ht="12.75" customHeight="1" x14ac:dyDescent="0.2">
      <c r="A43" s="187" t="s">
        <v>51</v>
      </c>
      <c r="B43" s="282">
        <v>11.644786377603126</v>
      </c>
      <c r="C43" s="282">
        <v>13.145786775338504</v>
      </c>
      <c r="D43" s="282">
        <v>15.316818580685377</v>
      </c>
      <c r="E43" s="282">
        <v>10.17346244568159</v>
      </c>
      <c r="F43" s="850">
        <v>-5.1433561350037866</v>
      </c>
      <c r="G43" s="837">
        <v>-33.579794053900969</v>
      </c>
      <c r="I43" s="503"/>
      <c r="J43" s="503"/>
      <c r="K43" s="503"/>
      <c r="L43" s="503"/>
      <c r="M43" s="503"/>
      <c r="N43" s="503"/>
      <c r="O43" s="143"/>
    </row>
    <row r="44" spans="1:15" ht="12.75" customHeight="1" x14ac:dyDescent="0.2">
      <c r="A44" s="185" t="s">
        <v>85</v>
      </c>
      <c r="B44" s="283">
        <v>2973.0288861839076</v>
      </c>
      <c r="C44" s="283">
        <v>2989.1641157580425</v>
      </c>
      <c r="D44" s="283">
        <v>3165.9989831623316</v>
      </c>
      <c r="E44" s="283">
        <v>3355.7978268468873</v>
      </c>
      <c r="F44" s="852">
        <v>189.79884368455578</v>
      </c>
      <c r="G44" s="843">
        <v>5.9949117069828306</v>
      </c>
      <c r="I44" s="503"/>
      <c r="J44" s="503"/>
      <c r="K44" s="503"/>
      <c r="L44" s="503"/>
      <c r="M44" s="503"/>
      <c r="N44" s="503"/>
      <c r="O44" s="143"/>
    </row>
    <row r="45" spans="1:15" ht="12.75" customHeight="1" x14ac:dyDescent="0.2">
      <c r="A45" s="187" t="s">
        <v>386</v>
      </c>
      <c r="B45" s="282">
        <v>2451.6366786034569</v>
      </c>
      <c r="C45" s="282">
        <v>2450.8441473079306</v>
      </c>
      <c r="D45" s="282">
        <v>2591.9354879432171</v>
      </c>
      <c r="E45" s="282">
        <v>2728.0516123630682</v>
      </c>
      <c r="F45" s="850">
        <v>136.11612441985108</v>
      </c>
      <c r="G45" s="845">
        <v>5.2515243937596434</v>
      </c>
      <c r="I45" s="503"/>
      <c r="J45" s="503"/>
      <c r="K45" s="503"/>
      <c r="L45" s="503"/>
      <c r="M45" s="503"/>
      <c r="N45" s="503"/>
      <c r="O45" s="143"/>
    </row>
    <row r="46" spans="1:15" ht="12.75" customHeight="1" x14ac:dyDescent="0.2">
      <c r="A46" s="184" t="s">
        <v>52</v>
      </c>
      <c r="B46" s="43">
        <v>1053.4346900181008</v>
      </c>
      <c r="C46" s="43">
        <v>1041.8036019455765</v>
      </c>
      <c r="D46" s="43">
        <v>1102.4001539563674</v>
      </c>
      <c r="E46" s="43">
        <v>1152.331991219776</v>
      </c>
      <c r="F46" s="851">
        <v>49.931837263408624</v>
      </c>
      <c r="G46" s="846">
        <v>4.5293750263196042</v>
      </c>
      <c r="I46" s="503"/>
      <c r="J46" s="503"/>
      <c r="K46" s="503"/>
      <c r="L46" s="503"/>
      <c r="M46" s="503"/>
      <c r="N46" s="503"/>
      <c r="O46" s="143"/>
    </row>
    <row r="47" spans="1:15" ht="12.75" customHeight="1" x14ac:dyDescent="0.2">
      <c r="A47" s="184" t="s">
        <v>53</v>
      </c>
      <c r="B47" s="43">
        <v>1339.1071017068243</v>
      </c>
      <c r="C47" s="43">
        <v>1348.1943322879304</v>
      </c>
      <c r="D47" s="43">
        <v>1425.1998258078711</v>
      </c>
      <c r="E47" s="43">
        <v>1494.4247109615533</v>
      </c>
      <c r="F47" s="851">
        <v>69.22488515368218</v>
      </c>
      <c r="G47" s="846">
        <v>4.8572055581358464</v>
      </c>
      <c r="I47" s="503"/>
      <c r="J47" s="503"/>
      <c r="K47" s="503"/>
      <c r="L47" s="503"/>
      <c r="M47" s="503"/>
      <c r="N47" s="503"/>
      <c r="O47" s="143"/>
    </row>
    <row r="48" spans="1:15" ht="12.75" customHeight="1" x14ac:dyDescent="0.2">
      <c r="A48" s="184" t="s">
        <v>387</v>
      </c>
      <c r="B48" s="43">
        <v>59.094886878531732</v>
      </c>
      <c r="C48" s="43">
        <v>60.846213074423936</v>
      </c>
      <c r="D48" s="43">
        <v>64.33550817897877</v>
      </c>
      <c r="E48" s="43">
        <v>81.29491018173897</v>
      </c>
      <c r="F48" s="851">
        <v>16.9594020027602</v>
      </c>
      <c r="G48" s="846">
        <v>26.360873618313274</v>
      </c>
      <c r="I48" s="503"/>
      <c r="J48" s="503"/>
      <c r="K48" s="503"/>
      <c r="L48" s="503"/>
      <c r="M48" s="503"/>
      <c r="N48" s="503"/>
      <c r="O48" s="143"/>
    </row>
    <row r="49" spans="1:15" ht="12.75" customHeight="1" x14ac:dyDescent="0.2">
      <c r="A49" s="187" t="s">
        <v>388</v>
      </c>
      <c r="B49" s="282">
        <v>521.39220758045087</v>
      </c>
      <c r="C49" s="282">
        <v>538.31996845011179</v>
      </c>
      <c r="D49" s="282">
        <v>574.0634952191142</v>
      </c>
      <c r="E49" s="282">
        <v>627.7462144838189</v>
      </c>
      <c r="F49" s="850">
        <v>53.682719264704701</v>
      </c>
      <c r="G49" s="845">
        <v>9.35135567960379</v>
      </c>
      <c r="I49" s="503"/>
      <c r="J49" s="503"/>
      <c r="K49" s="503"/>
      <c r="L49" s="503"/>
      <c r="M49" s="503"/>
      <c r="N49" s="503"/>
      <c r="O49" s="143"/>
    </row>
    <row r="50" spans="1:15" ht="12.75" customHeight="1" x14ac:dyDescent="0.2">
      <c r="A50" s="184" t="s">
        <v>54</v>
      </c>
      <c r="B50" s="43">
        <v>340.00970541623013</v>
      </c>
      <c r="C50" s="43">
        <v>351.08640537850476</v>
      </c>
      <c r="D50" s="43">
        <v>374.35764678470679</v>
      </c>
      <c r="E50" s="43">
        <v>409.36516184933964</v>
      </c>
      <c r="F50" s="851">
        <v>35.007515064632855</v>
      </c>
      <c r="G50" s="846">
        <v>9.3513556796038131</v>
      </c>
      <c r="I50" s="503"/>
      <c r="J50" s="503"/>
      <c r="K50" s="503"/>
      <c r="L50" s="503"/>
      <c r="M50" s="503"/>
      <c r="N50" s="503"/>
      <c r="O50" s="143"/>
    </row>
    <row r="51" spans="1:15" ht="12.75" customHeight="1" x14ac:dyDescent="0.2">
      <c r="A51" s="454" t="s">
        <v>357</v>
      </c>
      <c r="B51" s="43">
        <v>26.927718942079</v>
      </c>
      <c r="C51" s="43">
        <v>27.793949182144267</v>
      </c>
      <c r="D51" s="43">
        <v>29.647969903537696</v>
      </c>
      <c r="E51" s="43">
        <v>32.420457020999436</v>
      </c>
      <c r="F51" s="851">
        <v>2.7724871174617398</v>
      </c>
      <c r="G51" s="846">
        <v>9.3513556796039445</v>
      </c>
      <c r="I51" s="503"/>
      <c r="J51" s="503"/>
      <c r="K51" s="503"/>
      <c r="L51" s="503"/>
      <c r="M51" s="503"/>
      <c r="N51" s="503"/>
      <c r="O51" s="143"/>
    </row>
    <row r="52" spans="1:15" ht="12.75" customHeight="1" x14ac:dyDescent="0.2">
      <c r="A52" s="184" t="s">
        <v>390</v>
      </c>
      <c r="B52" s="43">
        <v>154.45478322214163</v>
      </c>
      <c r="C52" s="43">
        <v>159.43961388946272</v>
      </c>
      <c r="D52" s="43">
        <v>170.05787853086969</v>
      </c>
      <c r="E52" s="43">
        <v>185.96059561347982</v>
      </c>
      <c r="F52" s="851">
        <v>15.902717082610138</v>
      </c>
      <c r="G52" s="846">
        <v>9.3513556796037456</v>
      </c>
      <c r="I52" s="503"/>
      <c r="J52" s="503"/>
      <c r="K52" s="503"/>
      <c r="L52" s="503"/>
      <c r="M52" s="503"/>
      <c r="N52" s="503"/>
      <c r="O52" s="143"/>
    </row>
    <row r="53" spans="1:15" ht="12.75" customHeight="1" thickBot="1" x14ac:dyDescent="0.25">
      <c r="A53" s="189" t="s">
        <v>14</v>
      </c>
      <c r="B53" s="559">
        <v>5171.5094786332684</v>
      </c>
      <c r="C53" s="559">
        <v>5384.5142631786512</v>
      </c>
      <c r="D53" s="559">
        <v>5802.9132206012255</v>
      </c>
      <c r="E53" s="559">
        <v>5666.4421247649707</v>
      </c>
      <c r="F53" s="853">
        <v>-136.47109583625479</v>
      </c>
      <c r="G53" s="848">
        <v>-2.3517686832152052</v>
      </c>
      <c r="I53" s="503"/>
      <c r="J53" s="503"/>
      <c r="K53" s="503"/>
      <c r="L53" s="503"/>
      <c r="M53" s="503"/>
      <c r="N53" s="503"/>
      <c r="O53" s="143"/>
    </row>
    <row r="55" spans="1:15" x14ac:dyDescent="0.2">
      <c r="A55" s="34" t="s">
        <v>257</v>
      </c>
    </row>
  </sheetData>
  <mergeCells count="13">
    <mergeCell ref="A1:G1"/>
    <mergeCell ref="A4:A5"/>
    <mergeCell ref="F4:G4"/>
    <mergeCell ref="B4:B5"/>
    <mergeCell ref="C4:C5"/>
    <mergeCell ref="D4:D5"/>
    <mergeCell ref="E4:E5"/>
    <mergeCell ref="F30:G30"/>
    <mergeCell ref="A30:A31"/>
    <mergeCell ref="B30:B31"/>
    <mergeCell ref="C30:C31"/>
    <mergeCell ref="D30:D31"/>
    <mergeCell ref="E30:E31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K17" sqref="K17"/>
    </sheetView>
  </sheetViews>
  <sheetFormatPr defaultColWidth="9.140625" defaultRowHeight="11.25" x14ac:dyDescent="0.2"/>
  <cols>
    <col min="1" max="1" width="41.42578125" style="143" customWidth="1"/>
    <col min="2" max="5" width="8.5703125" style="143" customWidth="1"/>
    <col min="6" max="7" width="8.28515625" style="143" customWidth="1"/>
    <col min="8" max="16384" width="9.140625" style="143"/>
  </cols>
  <sheetData>
    <row r="1" spans="1:12" ht="16.5" customHeight="1" x14ac:dyDescent="0.2">
      <c r="A1" s="1234" t="s">
        <v>358</v>
      </c>
      <c r="B1" s="1234"/>
      <c r="C1" s="1234"/>
      <c r="D1" s="1234"/>
      <c r="E1" s="1234"/>
      <c r="F1" s="145"/>
    </row>
    <row r="2" spans="1:12" ht="14.25" customHeight="1" x14ac:dyDescent="0.2">
      <c r="A2" s="494" t="s">
        <v>0</v>
      </c>
      <c r="B2" s="224"/>
      <c r="C2" s="224"/>
      <c r="D2" s="224"/>
      <c r="E2" s="145"/>
    </row>
    <row r="3" spans="1:12" s="17" customFormat="1" ht="14.25" customHeight="1" thickBot="1" x14ac:dyDescent="0.25">
      <c r="A3" s="226"/>
      <c r="B3" s="227"/>
      <c r="C3" s="227"/>
      <c r="D3" s="227"/>
      <c r="E3" s="228" t="s">
        <v>359</v>
      </c>
    </row>
    <row r="4" spans="1:12" ht="15" customHeight="1" thickBot="1" x14ac:dyDescent="0.25">
      <c r="A4" s="288"/>
      <c r="B4" s="284">
        <v>2017</v>
      </c>
      <c r="C4" s="284">
        <v>2018</v>
      </c>
      <c r="D4" s="285">
        <v>2019</v>
      </c>
      <c r="E4" s="286">
        <v>2020</v>
      </c>
      <c r="G4" s="141"/>
    </row>
    <row r="5" spans="1:12" ht="12.75" customHeight="1" x14ac:dyDescent="0.2">
      <c r="A5" s="185" t="s">
        <v>40</v>
      </c>
      <c r="B5" s="278">
        <v>33.516506341423955</v>
      </c>
      <c r="C5" s="278">
        <v>34.238978794642854</v>
      </c>
      <c r="D5" s="278">
        <v>34.216764437563327</v>
      </c>
      <c r="E5" s="435">
        <v>32.335532690530449</v>
      </c>
      <c r="G5" s="503"/>
      <c r="H5" s="503"/>
      <c r="I5" s="503"/>
      <c r="J5" s="503"/>
      <c r="K5" s="503"/>
      <c r="L5" s="503"/>
    </row>
    <row r="6" spans="1:12" ht="12.75" customHeight="1" x14ac:dyDescent="0.2">
      <c r="A6" s="187" t="s">
        <v>41</v>
      </c>
      <c r="B6" s="279">
        <v>2.0600946330302574</v>
      </c>
      <c r="C6" s="279">
        <v>2.23388671875</v>
      </c>
      <c r="D6" s="279">
        <v>2.4148794861173468</v>
      </c>
      <c r="E6" s="437">
        <v>1.6425980341883899</v>
      </c>
      <c r="G6" s="503"/>
      <c r="H6" s="503"/>
      <c r="I6" s="503"/>
      <c r="J6" s="503"/>
      <c r="K6" s="503"/>
      <c r="L6" s="503"/>
    </row>
    <row r="7" spans="1:12" ht="12.75" customHeight="1" x14ac:dyDescent="0.2">
      <c r="A7" s="187" t="s">
        <v>42</v>
      </c>
      <c r="B7" s="279">
        <v>31.456411708393698</v>
      </c>
      <c r="C7" s="279">
        <v>32.005092075892854</v>
      </c>
      <c r="D7" s="279">
        <v>31.801884951445974</v>
      </c>
      <c r="E7" s="437">
        <v>30.692934656342057</v>
      </c>
      <c r="G7" s="503"/>
      <c r="H7" s="503"/>
      <c r="I7" s="503"/>
      <c r="J7" s="503"/>
      <c r="K7" s="503"/>
      <c r="L7" s="503"/>
    </row>
    <row r="8" spans="1:12" ht="12.75" customHeight="1" x14ac:dyDescent="0.2">
      <c r="A8" s="184" t="s">
        <v>43</v>
      </c>
      <c r="B8" s="6">
        <v>3.5099765903493814</v>
      </c>
      <c r="C8" s="6">
        <v>3.6847795758928568</v>
      </c>
      <c r="D8" s="6">
        <v>3.6656571598360768</v>
      </c>
      <c r="E8" s="439">
        <v>3.0145249549425412</v>
      </c>
      <c r="G8" s="503"/>
      <c r="H8" s="503"/>
      <c r="I8" s="503"/>
      <c r="J8" s="503"/>
      <c r="K8" s="503"/>
      <c r="L8" s="503"/>
    </row>
    <row r="9" spans="1:12" ht="12.75" customHeight="1" x14ac:dyDescent="0.2">
      <c r="A9" s="184" t="s">
        <v>44</v>
      </c>
      <c r="B9" s="6">
        <v>18.68398771259951</v>
      </c>
      <c r="C9" s="6">
        <v>17.960030691964285</v>
      </c>
      <c r="D9" s="6">
        <v>17.401223447385146</v>
      </c>
      <c r="E9" s="439">
        <v>18.427152822810054</v>
      </c>
      <c r="G9" s="503"/>
      <c r="H9" s="503"/>
      <c r="I9" s="503"/>
      <c r="J9" s="503"/>
      <c r="K9" s="503"/>
      <c r="L9" s="503"/>
    </row>
    <row r="10" spans="1:12" ht="12.75" customHeight="1" x14ac:dyDescent="0.2">
      <c r="A10" s="184" t="s">
        <v>45</v>
      </c>
      <c r="B10" s="6">
        <v>6.9786254539580348</v>
      </c>
      <c r="C10" s="6">
        <v>7.32421875</v>
      </c>
      <c r="D10" s="6">
        <v>7.2881535539156577</v>
      </c>
      <c r="E10" s="439">
        <v>5.9935558088892211</v>
      </c>
      <c r="G10" s="503"/>
      <c r="H10" s="503"/>
      <c r="I10" s="503"/>
      <c r="J10" s="503"/>
      <c r="K10" s="503"/>
      <c r="L10" s="503"/>
    </row>
    <row r="11" spans="1:12" ht="12.75" customHeight="1" x14ac:dyDescent="0.2">
      <c r="A11" s="184" t="s">
        <v>46</v>
      </c>
      <c r="B11" s="6">
        <v>2.2838219514867717</v>
      </c>
      <c r="C11" s="6">
        <v>3.0360630580357144</v>
      </c>
      <c r="D11" s="6">
        <v>3.446850790309095</v>
      </c>
      <c r="E11" s="439">
        <v>3.2577010697002411</v>
      </c>
      <c r="G11" s="503"/>
      <c r="H11" s="503"/>
      <c r="I11" s="503"/>
      <c r="J11" s="503"/>
      <c r="K11" s="503"/>
      <c r="L11" s="503"/>
    </row>
    <row r="12" spans="1:12" ht="12.75" customHeight="1" x14ac:dyDescent="0.2">
      <c r="A12" s="185" t="s">
        <v>47</v>
      </c>
      <c r="B12" s="280">
        <v>8.7697123169182731</v>
      </c>
      <c r="C12" s="280">
        <v>10.002790178571429</v>
      </c>
      <c r="D12" s="280">
        <v>10.960499450360045</v>
      </c>
      <c r="E12" s="441">
        <v>8.2626201683557614</v>
      </c>
      <c r="G12" s="503"/>
      <c r="H12" s="503"/>
      <c r="I12" s="503"/>
      <c r="J12" s="503"/>
      <c r="K12" s="503"/>
      <c r="L12" s="503"/>
    </row>
    <row r="13" spans="1:12" ht="12.75" customHeight="1" x14ac:dyDescent="0.2">
      <c r="A13" s="187" t="s">
        <v>48</v>
      </c>
      <c r="B13" s="279">
        <v>6.7506365086077489</v>
      </c>
      <c r="C13" s="279">
        <v>7.3189871651785712</v>
      </c>
      <c r="D13" s="279">
        <v>7.9132159083840721</v>
      </c>
      <c r="E13" s="437">
        <v>5.3825596556450046</v>
      </c>
      <c r="G13" s="503"/>
      <c r="H13" s="503"/>
      <c r="I13" s="503"/>
      <c r="J13" s="503"/>
      <c r="K13" s="503"/>
      <c r="L13" s="503"/>
    </row>
    <row r="14" spans="1:12" ht="12.75" customHeight="1" x14ac:dyDescent="0.2">
      <c r="A14" s="187" t="s">
        <v>49</v>
      </c>
      <c r="B14" s="279">
        <v>2.0190758083105247</v>
      </c>
      <c r="C14" s="279">
        <v>2.6838030133928572</v>
      </c>
      <c r="D14" s="279">
        <v>3.0472835419759727</v>
      </c>
      <c r="E14" s="437">
        <v>2.8800605127107577</v>
      </c>
      <c r="G14" s="503"/>
      <c r="H14" s="503"/>
      <c r="I14" s="503"/>
      <c r="J14" s="503"/>
      <c r="K14" s="503"/>
      <c r="L14" s="503"/>
    </row>
    <row r="15" spans="1:12" ht="12.75" customHeight="1" x14ac:dyDescent="0.2">
      <c r="A15" s="185" t="s">
        <v>50</v>
      </c>
      <c r="B15" s="280">
        <v>0.225171904367864</v>
      </c>
      <c r="C15" s="280">
        <v>0.244140625</v>
      </c>
      <c r="D15" s="280">
        <v>0.26395050207382631</v>
      </c>
      <c r="E15" s="441">
        <v>0.17953880445048329</v>
      </c>
      <c r="G15" s="503"/>
      <c r="H15" s="503"/>
      <c r="I15" s="503"/>
      <c r="J15" s="503"/>
      <c r="K15" s="503"/>
      <c r="L15" s="503"/>
    </row>
    <row r="16" spans="1:12" ht="12.75" customHeight="1" x14ac:dyDescent="0.2">
      <c r="A16" s="187" t="s">
        <v>51</v>
      </c>
      <c r="B16" s="279">
        <v>0.225171904367864</v>
      </c>
      <c r="C16" s="279">
        <v>0.244140625</v>
      </c>
      <c r="D16" s="279">
        <v>0.26395050207382631</v>
      </c>
      <c r="E16" s="437">
        <v>0.17953880445048329</v>
      </c>
      <c r="G16" s="503"/>
      <c r="H16" s="503"/>
      <c r="I16" s="503"/>
      <c r="J16" s="503"/>
      <c r="K16" s="503"/>
      <c r="L16" s="503"/>
    </row>
    <row r="17" spans="1:13" s="145" customFormat="1" ht="12.75" customHeight="1" x14ac:dyDescent="0.2">
      <c r="A17" s="185" t="s">
        <v>85</v>
      </c>
      <c r="B17" s="280">
        <v>57.488609437289909</v>
      </c>
      <c r="C17" s="280">
        <v>55.514090401785708</v>
      </c>
      <c r="D17" s="280">
        <v>54.558785610002801</v>
      </c>
      <c r="E17" s="186">
        <v>59.222308336663311</v>
      </c>
      <c r="G17" s="503"/>
      <c r="H17" s="503"/>
      <c r="I17" s="503"/>
      <c r="J17" s="503"/>
      <c r="K17" s="503"/>
      <c r="L17" s="503"/>
      <c r="M17" s="143"/>
    </row>
    <row r="18" spans="1:13" s="145" customFormat="1" ht="12.75" customHeight="1" x14ac:dyDescent="0.2">
      <c r="A18" s="187" t="s">
        <v>386</v>
      </c>
      <c r="B18" s="279">
        <v>47.406597410924164</v>
      </c>
      <c r="C18" s="279">
        <v>45.516531808035715</v>
      </c>
      <c r="D18" s="279">
        <v>44.666108029006047</v>
      </c>
      <c r="E18" s="188">
        <v>48.143994984793402</v>
      </c>
      <c r="G18" s="503"/>
      <c r="H18" s="503"/>
      <c r="I18" s="503"/>
      <c r="J18" s="503"/>
      <c r="K18" s="503"/>
      <c r="L18" s="503"/>
      <c r="M18" s="143"/>
    </row>
    <row r="19" spans="1:13" s="145" customFormat="1" ht="12.75" customHeight="1" x14ac:dyDescent="0.2">
      <c r="A19" s="184" t="s">
        <v>52</v>
      </c>
      <c r="B19" s="6">
        <v>20.369965372208952</v>
      </c>
      <c r="C19" s="6">
        <v>19.34814453125</v>
      </c>
      <c r="D19" s="6">
        <v>18.997357224689814</v>
      </c>
      <c r="E19" s="146">
        <v>20.33607625115507</v>
      </c>
      <c r="G19" s="503"/>
      <c r="H19" s="503"/>
      <c r="I19" s="503"/>
      <c r="J19" s="503"/>
      <c r="K19" s="503"/>
      <c r="L19" s="503"/>
      <c r="M19" s="143"/>
    </row>
    <row r="20" spans="1:13" ht="12.75" customHeight="1" x14ac:dyDescent="0.2">
      <c r="A20" s="184" t="s">
        <v>53</v>
      </c>
      <c r="B20" s="6">
        <v>25.893931109273044</v>
      </c>
      <c r="C20" s="6">
        <v>25.038364955357146</v>
      </c>
      <c r="D20" s="6">
        <v>24.56007476982759</v>
      </c>
      <c r="E20" s="146">
        <v>26.373245822634043</v>
      </c>
      <c r="G20" s="503"/>
      <c r="H20" s="503"/>
      <c r="I20" s="503"/>
      <c r="J20" s="503"/>
      <c r="K20" s="503"/>
      <c r="L20" s="503"/>
    </row>
    <row r="21" spans="1:13" ht="12.75" customHeight="1" x14ac:dyDescent="0.2">
      <c r="A21" s="184" t="s">
        <v>387</v>
      </c>
      <c r="B21" s="6">
        <v>1.1427009294421593</v>
      </c>
      <c r="C21" s="6">
        <v>1.1300223214285714</v>
      </c>
      <c r="D21" s="6">
        <v>1.1086760344886415</v>
      </c>
      <c r="E21" s="146">
        <v>1.4346729110042904</v>
      </c>
      <c r="G21" s="503"/>
      <c r="H21" s="503"/>
      <c r="I21" s="503"/>
      <c r="J21" s="503"/>
      <c r="K21" s="503"/>
      <c r="L21" s="503"/>
    </row>
    <row r="22" spans="1:13" ht="12.75" customHeight="1" x14ac:dyDescent="0.2">
      <c r="A22" s="187" t="s">
        <v>388</v>
      </c>
      <c r="B22" s="279">
        <v>10.082012026365749</v>
      </c>
      <c r="C22" s="279">
        <v>9.99755859375</v>
      </c>
      <c r="D22" s="279">
        <v>9.8926775809967538</v>
      </c>
      <c r="E22" s="188">
        <v>11.078313351869912</v>
      </c>
      <c r="G22" s="503"/>
      <c r="H22" s="503"/>
      <c r="I22" s="503"/>
      <c r="J22" s="503"/>
      <c r="K22" s="503"/>
      <c r="L22" s="503"/>
    </row>
    <row r="23" spans="1:13" ht="12.75" customHeight="1" x14ac:dyDescent="0.2">
      <c r="A23" s="184" t="s">
        <v>54</v>
      </c>
      <c r="B23" s="6">
        <v>6.5746704481742189</v>
      </c>
      <c r="C23" s="6">
        <v>6.5202985491071423</v>
      </c>
      <c r="D23" s="6">
        <v>6.4512018800432873</v>
      </c>
      <c r="E23" s="146">
        <v>7.2243773577113712</v>
      </c>
      <c r="G23" s="503"/>
      <c r="H23" s="503"/>
      <c r="I23" s="503"/>
      <c r="J23" s="503"/>
      <c r="K23" s="503"/>
      <c r="L23" s="503"/>
    </row>
    <row r="24" spans="1:13" ht="12.75" customHeight="1" x14ac:dyDescent="0.2">
      <c r="A24" s="454" t="s">
        <v>357</v>
      </c>
      <c r="B24" s="6">
        <v>0.52069360122676367</v>
      </c>
      <c r="C24" s="6">
        <v>0.5161830357142857</v>
      </c>
      <c r="D24" s="6">
        <v>0.51091527266482095</v>
      </c>
      <c r="E24" s="146">
        <v>0.57214838353871222</v>
      </c>
      <c r="G24" s="503"/>
      <c r="H24" s="503"/>
      <c r="I24" s="503"/>
      <c r="J24" s="503"/>
      <c r="K24" s="503"/>
      <c r="L24" s="503"/>
    </row>
    <row r="25" spans="1:13" ht="12.75" customHeight="1" x14ac:dyDescent="0.2">
      <c r="A25" s="184" t="s">
        <v>389</v>
      </c>
      <c r="B25" s="6">
        <v>2.9866479769647656</v>
      </c>
      <c r="C25" s="6">
        <v>2.9610770089285716</v>
      </c>
      <c r="D25" s="6">
        <v>2.9305604282886453</v>
      </c>
      <c r="E25" s="146">
        <v>3.2817876106198298</v>
      </c>
      <c r="G25" s="503"/>
      <c r="H25" s="503"/>
      <c r="I25" s="503"/>
      <c r="J25" s="503"/>
      <c r="K25" s="503"/>
      <c r="L25" s="503"/>
    </row>
    <row r="26" spans="1:13" ht="12.75" customHeight="1" thickBot="1" x14ac:dyDescent="0.25">
      <c r="A26" s="178" t="s">
        <v>14</v>
      </c>
      <c r="B26" s="557">
        <v>100</v>
      </c>
      <c r="C26" s="557">
        <v>100</v>
      </c>
      <c r="D26" s="557">
        <v>100</v>
      </c>
      <c r="E26" s="558">
        <v>100</v>
      </c>
      <c r="G26" s="503"/>
      <c r="H26" s="503"/>
      <c r="I26" s="503"/>
      <c r="J26" s="503"/>
      <c r="K26" s="503"/>
      <c r="L26" s="503"/>
    </row>
    <row r="27" spans="1:13" x14ac:dyDescent="0.2">
      <c r="A27" s="145"/>
      <c r="B27" s="145"/>
      <c r="C27" s="145"/>
      <c r="D27" s="145"/>
      <c r="E27" s="145"/>
    </row>
    <row r="28" spans="1:13" x14ac:dyDescent="0.2">
      <c r="A28" s="142" t="s">
        <v>292</v>
      </c>
    </row>
  </sheetData>
  <mergeCells count="1">
    <mergeCell ref="A1:E1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N30" sqref="N30"/>
    </sheetView>
  </sheetViews>
  <sheetFormatPr defaultColWidth="9.140625" defaultRowHeight="14.25" x14ac:dyDescent="0.2"/>
  <cols>
    <col min="1" max="1" width="14.5703125" style="95" customWidth="1"/>
    <col min="2" max="2" width="16.5703125" style="95" customWidth="1"/>
    <col min="3" max="3" width="10.42578125" style="95" customWidth="1"/>
    <col min="4" max="7" width="8.85546875" style="95" customWidth="1"/>
    <col min="8" max="8" width="7.7109375" style="95" customWidth="1"/>
    <col min="9" max="16384" width="9.140625" style="95"/>
  </cols>
  <sheetData>
    <row r="1" spans="1:11" x14ac:dyDescent="0.2">
      <c r="A1" s="1175" t="s">
        <v>319</v>
      </c>
      <c r="B1" s="1175"/>
      <c r="C1" s="1175"/>
      <c r="D1" s="1175"/>
      <c r="E1" s="1175"/>
      <c r="F1" s="1175"/>
      <c r="G1" s="1175"/>
      <c r="H1" s="1175"/>
    </row>
    <row r="2" spans="1:11" x14ac:dyDescent="0.2">
      <c r="A2" s="3" t="s">
        <v>0</v>
      </c>
    </row>
    <row r="3" spans="1:11" ht="7.5" customHeight="1" thickBot="1" x14ac:dyDescent="0.25"/>
    <row r="4" spans="1:11" ht="18.75" customHeight="1" thickBot="1" x14ac:dyDescent="0.3">
      <c r="A4" s="1237"/>
      <c r="B4" s="1238"/>
      <c r="C4" s="1239"/>
      <c r="D4" s="298">
        <v>2017</v>
      </c>
      <c r="E4" s="299">
        <v>2018</v>
      </c>
      <c r="F4" s="299">
        <v>2019</v>
      </c>
      <c r="G4" s="300">
        <v>2020</v>
      </c>
      <c r="H4" s="82"/>
    </row>
    <row r="5" spans="1:11" ht="30" customHeight="1" x14ac:dyDescent="0.25">
      <c r="A5" s="1240" t="s">
        <v>288</v>
      </c>
      <c r="B5" s="1242" t="s">
        <v>186</v>
      </c>
      <c r="C5" s="1243"/>
      <c r="D5" s="377">
        <v>47.43205264082961</v>
      </c>
      <c r="E5" s="279">
        <v>53.485023151169997</v>
      </c>
      <c r="F5" s="279">
        <v>58.977370429945921</v>
      </c>
      <c r="G5" s="287">
        <v>67.18140497389156</v>
      </c>
      <c r="H5" s="82"/>
    </row>
    <row r="6" spans="1:11" ht="15" x14ac:dyDescent="0.25">
      <c r="A6" s="1241"/>
      <c r="B6" s="1244" t="s">
        <v>4</v>
      </c>
      <c r="C6" s="214" t="s">
        <v>5</v>
      </c>
      <c r="D6" s="5" t="s">
        <v>7</v>
      </c>
      <c r="E6" s="6">
        <v>6.052970510340387</v>
      </c>
      <c r="F6" s="6">
        <v>5.4923472787759238</v>
      </c>
      <c r="G6" s="38">
        <v>8.2040345439456388</v>
      </c>
      <c r="H6" s="82"/>
      <c r="I6" s="498"/>
      <c r="J6" s="498"/>
      <c r="K6" s="498"/>
    </row>
    <row r="7" spans="1:11" ht="15" customHeight="1" x14ac:dyDescent="0.25">
      <c r="A7" s="1241"/>
      <c r="B7" s="1244"/>
      <c r="C7" s="214" t="s">
        <v>6</v>
      </c>
      <c r="D7" s="295" t="s">
        <v>7</v>
      </c>
      <c r="E7" s="296">
        <v>12.761350549543742</v>
      </c>
      <c r="F7" s="296">
        <v>10.268944379536606</v>
      </c>
      <c r="G7" s="297">
        <v>13.910478687228853</v>
      </c>
      <c r="H7" s="82"/>
      <c r="I7" s="2"/>
      <c r="J7" s="2"/>
      <c r="K7" s="2"/>
    </row>
    <row r="8" spans="1:11" ht="15" customHeight="1" x14ac:dyDescent="0.25">
      <c r="A8" s="1245" t="s">
        <v>310</v>
      </c>
      <c r="B8" s="1248" t="s">
        <v>285</v>
      </c>
      <c r="C8" s="1249"/>
      <c r="D8" s="289">
        <v>0.92808526354836496</v>
      </c>
      <c r="E8" s="290">
        <v>0.98869381285476998</v>
      </c>
      <c r="F8" s="290">
        <v>1.0185462157014729</v>
      </c>
      <c r="G8" s="291">
        <v>1.1808572689789429</v>
      </c>
      <c r="H8" s="82"/>
    </row>
    <row r="9" spans="1:11" ht="24" customHeight="1" x14ac:dyDescent="0.25">
      <c r="A9" s="1246"/>
      <c r="B9" s="1248" t="s">
        <v>286</v>
      </c>
      <c r="C9" s="1249"/>
      <c r="D9" s="292">
        <v>12.574461510987073</v>
      </c>
      <c r="E9" s="293">
        <v>13.231992947335675</v>
      </c>
      <c r="F9" s="293">
        <v>13.393340660384871</v>
      </c>
      <c r="G9" s="294">
        <v>12.768113200851191</v>
      </c>
      <c r="H9" s="82"/>
    </row>
    <row r="10" spans="1:11" ht="24" customHeight="1" x14ac:dyDescent="0.25">
      <c r="A10" s="1246"/>
      <c r="B10" s="1248" t="s">
        <v>287</v>
      </c>
      <c r="C10" s="1249"/>
      <c r="D10" s="292">
        <v>14.900839892718329</v>
      </c>
      <c r="E10" s="293">
        <v>15.589299836855169</v>
      </c>
      <c r="F10" s="293">
        <v>15.759304045409806</v>
      </c>
      <c r="G10" s="294">
        <v>14.575767022700466</v>
      </c>
      <c r="H10" s="82"/>
    </row>
    <row r="11" spans="1:11" ht="15.75" thickBot="1" x14ac:dyDescent="0.3">
      <c r="A11" s="1247"/>
      <c r="B11" s="1250" t="s">
        <v>265</v>
      </c>
      <c r="C11" s="1251"/>
      <c r="D11" s="153">
        <v>4470.4813161505399</v>
      </c>
      <c r="E11" s="154">
        <v>5022.1622144237444</v>
      </c>
      <c r="F11" s="154">
        <v>5515.0277582419276</v>
      </c>
      <c r="G11" s="155">
        <v>6277.593429006376</v>
      </c>
      <c r="H11" s="82"/>
    </row>
    <row r="12" spans="1:11" ht="15" customHeight="1" x14ac:dyDescent="0.25">
      <c r="A12" s="82"/>
      <c r="B12" s="82"/>
      <c r="C12" s="82"/>
      <c r="D12" s="82"/>
      <c r="E12" s="82"/>
      <c r="F12" s="82"/>
      <c r="G12" s="82"/>
      <c r="H12" s="82"/>
    </row>
    <row r="13" spans="1:11" ht="15" customHeight="1" x14ac:dyDescent="0.25">
      <c r="A13" s="80" t="s">
        <v>257</v>
      </c>
      <c r="B13" s="82"/>
      <c r="C13" s="82"/>
      <c r="D13" s="82"/>
      <c r="E13" s="82"/>
      <c r="F13" s="82"/>
      <c r="G13" s="82"/>
      <c r="H13" s="82"/>
    </row>
    <row r="14" spans="1:11" ht="15" customHeight="1" x14ac:dyDescent="0.25">
      <c r="A14" s="82"/>
      <c r="B14" s="82"/>
      <c r="C14" s="82"/>
      <c r="D14" s="82"/>
      <c r="E14" s="82"/>
      <c r="F14" s="82"/>
      <c r="G14" s="82"/>
      <c r="H14" s="82"/>
    </row>
    <row r="15" spans="1:11" ht="15" customHeight="1" x14ac:dyDescent="0.25">
      <c r="A15" s="82"/>
      <c r="B15" s="82"/>
      <c r="C15" s="82"/>
      <c r="D15" s="82"/>
      <c r="E15" s="82"/>
      <c r="F15" s="82"/>
      <c r="G15" s="82"/>
      <c r="H15" s="82"/>
    </row>
    <row r="16" spans="1:11" ht="15" customHeight="1" x14ac:dyDescent="0.25">
      <c r="A16" s="82"/>
      <c r="B16" s="82"/>
      <c r="C16" s="82"/>
      <c r="D16" s="82"/>
      <c r="E16" s="82"/>
      <c r="F16" s="82"/>
      <c r="G16" s="508"/>
      <c r="H16" s="508"/>
      <c r="I16" s="508"/>
    </row>
    <row r="17" spans="1:9" ht="15" customHeight="1" x14ac:dyDescent="0.25">
      <c r="A17" s="82"/>
      <c r="B17" s="82"/>
      <c r="C17" s="82"/>
      <c r="D17" s="82"/>
      <c r="E17" s="82"/>
      <c r="F17" s="82"/>
      <c r="G17" s="509"/>
      <c r="H17" s="509"/>
      <c r="I17" s="509"/>
    </row>
    <row r="18" spans="1:9" ht="15" customHeight="1" x14ac:dyDescent="0.25">
      <c r="A18" s="82"/>
      <c r="B18" s="82"/>
      <c r="C18" s="82"/>
      <c r="D18" s="82"/>
      <c r="E18" s="82"/>
      <c r="F18" s="82"/>
      <c r="G18" s="82"/>
      <c r="H18" s="82"/>
    </row>
    <row r="19" spans="1:9" ht="15" customHeight="1" x14ac:dyDescent="0.25">
      <c r="A19" s="82"/>
      <c r="B19" s="82"/>
      <c r="C19" s="82"/>
      <c r="D19" s="82"/>
      <c r="E19" s="82"/>
      <c r="F19" s="82"/>
      <c r="G19" s="82"/>
      <c r="H19" s="82"/>
    </row>
    <row r="20" spans="1:9" ht="15" customHeight="1" x14ac:dyDescent="0.25">
      <c r="A20" s="82"/>
      <c r="B20" s="82"/>
      <c r="G20" s="82"/>
      <c r="H20" s="82"/>
    </row>
    <row r="21" spans="1:9" ht="15" customHeight="1" x14ac:dyDescent="0.25">
      <c r="A21" s="82"/>
      <c r="B21" s="82"/>
      <c r="G21" s="82"/>
      <c r="H21" s="82"/>
    </row>
  </sheetData>
  <mergeCells count="10">
    <mergeCell ref="A8:A11"/>
    <mergeCell ref="B8:C8"/>
    <mergeCell ref="B9:C9"/>
    <mergeCell ref="B10:C10"/>
    <mergeCell ref="B11:C11"/>
    <mergeCell ref="A1:H1"/>
    <mergeCell ref="A4:C4"/>
    <mergeCell ref="A5:A7"/>
    <mergeCell ref="B5:C5"/>
    <mergeCell ref="B6:B7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4" zoomScaleNormal="100" workbookViewId="0">
      <selection activeCell="M12" sqref="M12"/>
    </sheetView>
  </sheetViews>
  <sheetFormatPr defaultColWidth="9.140625" defaultRowHeight="14.25" x14ac:dyDescent="0.2"/>
  <cols>
    <col min="1" max="1" width="10.7109375" style="95" customWidth="1"/>
    <col min="2" max="2" width="7.85546875" style="95" customWidth="1"/>
    <col min="3" max="3" width="11.42578125" style="95" customWidth="1"/>
    <col min="4" max="6" width="9.85546875" style="95" customWidth="1"/>
    <col min="7" max="9" width="8.28515625" style="95" customWidth="1"/>
    <col min="10" max="10" width="9.140625" style="95"/>
    <col min="11" max="11" width="9.7109375" style="95" bestFit="1" customWidth="1"/>
    <col min="12" max="16384" width="9.140625" style="95"/>
  </cols>
  <sheetData>
    <row r="1" spans="1:17" ht="25.5" customHeight="1" x14ac:dyDescent="0.2">
      <c r="A1" s="1173" t="s">
        <v>320</v>
      </c>
      <c r="B1" s="1173"/>
      <c r="C1" s="1173"/>
      <c r="D1" s="1173"/>
      <c r="E1" s="1173"/>
      <c r="F1" s="1173"/>
      <c r="G1" s="1173"/>
      <c r="H1" s="1173"/>
      <c r="I1" s="1173"/>
    </row>
    <row r="2" spans="1:17" x14ac:dyDescent="0.2">
      <c r="A2" s="3" t="s">
        <v>0</v>
      </c>
      <c r="B2" s="3"/>
    </row>
    <row r="3" spans="1:17" ht="14.25" customHeight="1" thickBot="1" x14ac:dyDescent="0.25">
      <c r="I3" s="462" t="s">
        <v>17</v>
      </c>
      <c r="J3" s="156"/>
    </row>
    <row r="4" spans="1:17" ht="22.5" customHeight="1" x14ac:dyDescent="0.25">
      <c r="A4" s="1147" t="s">
        <v>1</v>
      </c>
      <c r="B4" s="1148"/>
      <c r="C4" s="1252" t="s">
        <v>187</v>
      </c>
      <c r="D4" s="1254" t="s">
        <v>188</v>
      </c>
      <c r="E4" s="1255"/>
      <c r="F4" s="1256"/>
      <c r="G4" s="1254" t="s">
        <v>189</v>
      </c>
      <c r="H4" s="1255"/>
      <c r="I4" s="1255"/>
      <c r="K4" s="82"/>
    </row>
    <row r="5" spans="1:17" ht="36.75" customHeight="1" thickBot="1" x14ac:dyDescent="0.3">
      <c r="A5" s="1151"/>
      <c r="B5" s="1152"/>
      <c r="C5" s="1253"/>
      <c r="D5" s="302" t="s">
        <v>366</v>
      </c>
      <c r="E5" s="303" t="s">
        <v>190</v>
      </c>
      <c r="F5" s="304" t="s">
        <v>191</v>
      </c>
      <c r="G5" s="302" t="s">
        <v>446</v>
      </c>
      <c r="H5" s="303" t="s">
        <v>437</v>
      </c>
      <c r="I5" s="311" t="s">
        <v>438</v>
      </c>
      <c r="K5" s="82"/>
    </row>
    <row r="6" spans="1:17" ht="15" customHeight="1" x14ac:dyDescent="0.2">
      <c r="A6" s="1130">
        <v>2017</v>
      </c>
      <c r="B6" s="1131"/>
      <c r="C6" s="37">
        <v>47.43205264082961</v>
      </c>
      <c r="D6" s="457">
        <v>32.496946996520002</v>
      </c>
      <c r="E6" s="305">
        <v>14.811553820379999</v>
      </c>
      <c r="F6" s="306">
        <v>0.12355182392961994</v>
      </c>
      <c r="G6" s="312">
        <v>39.839003385829621</v>
      </c>
      <c r="H6" s="313">
        <v>1.9692451549999999</v>
      </c>
      <c r="I6" s="314">
        <v>5.6237441649999997</v>
      </c>
      <c r="K6" s="100"/>
      <c r="L6" s="100"/>
    </row>
    <row r="7" spans="1:17" ht="15" customHeight="1" x14ac:dyDescent="0.2">
      <c r="A7" s="1130">
        <v>2018</v>
      </c>
      <c r="B7" s="1131"/>
      <c r="C7" s="37">
        <v>53.485023151169997</v>
      </c>
      <c r="D7" s="458">
        <v>37.128861155169993</v>
      </c>
      <c r="E7" s="307">
        <v>16.216161995999997</v>
      </c>
      <c r="F7" s="308">
        <v>0.14000000000000001</v>
      </c>
      <c r="G7" s="315">
        <v>44.835698784169999</v>
      </c>
      <c r="H7" s="316">
        <v>2.2343389739999999</v>
      </c>
      <c r="I7" s="317">
        <v>6.4149532880000004</v>
      </c>
      <c r="K7" s="100"/>
      <c r="L7" s="100"/>
    </row>
    <row r="8" spans="1:17" ht="15" customHeight="1" x14ac:dyDescent="0.2">
      <c r="A8" s="1130">
        <v>2019</v>
      </c>
      <c r="B8" s="1131"/>
      <c r="C8" s="37">
        <v>58.977370429945921</v>
      </c>
      <c r="D8" s="458">
        <v>41.075563139370004</v>
      </c>
      <c r="E8" s="307">
        <v>17.738010166999999</v>
      </c>
      <c r="F8" s="308">
        <v>0.163797123575916</v>
      </c>
      <c r="G8" s="315">
        <v>49.358745623945921</v>
      </c>
      <c r="H8" s="316">
        <v>2.4757906689999998</v>
      </c>
      <c r="I8" s="317">
        <v>7.142793653</v>
      </c>
      <c r="K8" s="100"/>
      <c r="L8" s="100"/>
    </row>
    <row r="9" spans="1:17" ht="15" customHeight="1" thickBot="1" x14ac:dyDescent="0.25">
      <c r="A9" s="1132">
        <v>2020</v>
      </c>
      <c r="B9" s="1133"/>
      <c r="C9" s="40">
        <v>67.18140497389156</v>
      </c>
      <c r="D9" s="459">
        <v>47.839498919520004</v>
      </c>
      <c r="E9" s="309">
        <v>19.233031927959995</v>
      </c>
      <c r="F9" s="310">
        <v>0.108874126411559</v>
      </c>
      <c r="G9" s="318">
        <v>55.407202226891599</v>
      </c>
      <c r="H9" s="319">
        <v>2.760127051</v>
      </c>
      <c r="I9" s="320">
        <v>9.0139534700000006</v>
      </c>
      <c r="J9" s="100"/>
      <c r="K9" s="100"/>
      <c r="L9" s="100"/>
    </row>
    <row r="10" spans="1:17" ht="17.25" customHeight="1" x14ac:dyDescent="0.2">
      <c r="A10" s="1155" t="s">
        <v>121</v>
      </c>
      <c r="B10" s="174" t="s">
        <v>5</v>
      </c>
      <c r="C10" s="455">
        <f>C9-C8</f>
        <v>8.2040345439456388</v>
      </c>
      <c r="D10" s="455">
        <f t="shared" ref="D10:I10" si="0">D9-D8</f>
        <v>6.7639357801499997</v>
      </c>
      <c r="E10" s="455">
        <f t="shared" si="0"/>
        <v>1.4950217609599967</v>
      </c>
      <c r="F10" s="455">
        <f t="shared" si="0"/>
        <v>-5.4922997164357001E-2</v>
      </c>
      <c r="G10" s="455">
        <f t="shared" si="0"/>
        <v>6.0484566029456772</v>
      </c>
      <c r="H10" s="455">
        <f t="shared" si="0"/>
        <v>0.28433638200000022</v>
      </c>
      <c r="I10" s="456">
        <f t="shared" si="0"/>
        <v>1.8711598170000006</v>
      </c>
      <c r="K10" s="100"/>
      <c r="L10" s="100"/>
      <c r="M10" s="100"/>
      <c r="N10" s="100"/>
      <c r="O10" s="100"/>
      <c r="P10" s="100"/>
      <c r="Q10" s="100"/>
    </row>
    <row r="11" spans="1:17" ht="17.25" customHeight="1" thickBot="1" x14ac:dyDescent="0.25">
      <c r="A11" s="1154"/>
      <c r="B11" s="301" t="s">
        <v>6</v>
      </c>
      <c r="C11" s="460">
        <f>(C9-C8)/C8*100</f>
        <v>13.910478687228853</v>
      </c>
      <c r="D11" s="460">
        <f>(D9-D8)/D8*100</f>
        <v>16.467055502562104</v>
      </c>
      <c r="E11" s="460">
        <f t="shared" ref="E11:I11" si="1">(E9-E8)/E8*100</f>
        <v>8.428351020687499</v>
      </c>
      <c r="F11" s="460">
        <f t="shared" si="1"/>
        <v>-33.531112125361304</v>
      </c>
      <c r="G11" s="460">
        <f t="shared" si="1"/>
        <v>12.254072761547908</v>
      </c>
      <c r="H11" s="460">
        <f t="shared" si="1"/>
        <v>11.484669748547317</v>
      </c>
      <c r="I11" s="490">
        <f t="shared" si="1"/>
        <v>26.196470287421874</v>
      </c>
      <c r="J11" s="98"/>
    </row>
    <row r="12" spans="1:17" ht="17.25" customHeight="1" x14ac:dyDescent="0.2">
      <c r="A12" s="1159" t="s">
        <v>289</v>
      </c>
      <c r="B12" s="174" t="s">
        <v>5</v>
      </c>
      <c r="C12" s="135">
        <f>C9-C6</f>
        <v>19.74935233306195</v>
      </c>
      <c r="D12" s="135">
        <f t="shared" ref="D12:I12" si="2">D9-D6</f>
        <v>15.342551923000002</v>
      </c>
      <c r="E12" s="135">
        <f t="shared" si="2"/>
        <v>4.4214781075799969</v>
      </c>
      <c r="F12" s="135">
        <f t="shared" si="2"/>
        <v>-1.4677697518060945E-2</v>
      </c>
      <c r="G12" s="135">
        <f t="shared" si="2"/>
        <v>15.568198841061978</v>
      </c>
      <c r="H12" s="135">
        <f t="shared" si="2"/>
        <v>0.79088189600000014</v>
      </c>
      <c r="I12" s="136">
        <f t="shared" si="2"/>
        <v>3.3902093050000008</v>
      </c>
      <c r="J12" s="98"/>
      <c r="K12" s="100"/>
      <c r="L12" s="100"/>
      <c r="M12" s="100"/>
      <c r="N12" s="100"/>
      <c r="O12" s="100"/>
      <c r="P12" s="100"/>
      <c r="Q12" s="100"/>
    </row>
    <row r="13" spans="1:17" ht="17.25" customHeight="1" thickBot="1" x14ac:dyDescent="0.25">
      <c r="A13" s="1154"/>
      <c r="B13" s="177" t="s">
        <v>6</v>
      </c>
      <c r="C13" s="461">
        <f>(C9-C6)/C6*100</f>
        <v>41.637144575231105</v>
      </c>
      <c r="D13" s="461">
        <f>(D9-D6)/D6*100</f>
        <v>47.212287125442856</v>
      </c>
      <c r="E13" s="461">
        <f t="shared" ref="E13:I13" si="3">(E9-E6)/E6*100</f>
        <v>29.851548063082024</v>
      </c>
      <c r="F13" s="461">
        <f t="shared" si="3"/>
        <v>-11.879790237999197</v>
      </c>
      <c r="G13" s="461">
        <f t="shared" si="3"/>
        <v>39.077781866901439</v>
      </c>
      <c r="H13" s="461">
        <f t="shared" si="3"/>
        <v>40.161677889211319</v>
      </c>
      <c r="I13" s="491">
        <f t="shared" si="3"/>
        <v>60.283846589241151</v>
      </c>
      <c r="J13" s="98"/>
      <c r="K13" s="99"/>
      <c r="L13" s="99"/>
      <c r="M13" s="99"/>
      <c r="N13" s="99"/>
      <c r="O13" s="99"/>
      <c r="P13" s="99"/>
      <c r="Q13" s="99"/>
    </row>
    <row r="14" spans="1:17" x14ac:dyDescent="0.2">
      <c r="A14" s="96"/>
      <c r="B14" s="96"/>
    </row>
    <row r="15" spans="1:17" ht="15" thickBot="1" x14ac:dyDescent="0.25">
      <c r="I15" s="97" t="s">
        <v>255</v>
      </c>
    </row>
    <row r="16" spans="1:17" ht="22.5" customHeight="1" x14ac:dyDescent="0.2">
      <c r="A16" s="1147" t="s">
        <v>1</v>
      </c>
      <c r="B16" s="1148"/>
      <c r="C16" s="1252" t="s">
        <v>187</v>
      </c>
      <c r="D16" s="1254" t="s">
        <v>188</v>
      </c>
      <c r="E16" s="1255"/>
      <c r="F16" s="1256"/>
      <c r="G16" s="1254" t="s">
        <v>189</v>
      </c>
      <c r="H16" s="1255"/>
      <c r="I16" s="1255"/>
    </row>
    <row r="17" spans="1:17" ht="37.5" customHeight="1" thickBot="1" x14ac:dyDescent="0.25">
      <c r="A17" s="1151"/>
      <c r="B17" s="1152"/>
      <c r="C17" s="1253"/>
      <c r="D17" s="302" t="s">
        <v>366</v>
      </c>
      <c r="E17" s="303" t="s">
        <v>190</v>
      </c>
      <c r="F17" s="311" t="s">
        <v>191</v>
      </c>
      <c r="G17" s="302" t="s">
        <v>446</v>
      </c>
      <c r="H17" s="303" t="s">
        <v>437</v>
      </c>
      <c r="I17" s="311" t="s">
        <v>438</v>
      </c>
    </row>
    <row r="18" spans="1:17" x14ac:dyDescent="0.2">
      <c r="A18" s="1130">
        <v>2017</v>
      </c>
      <c r="B18" s="1131"/>
      <c r="C18" s="464">
        <v>4470.481316150539</v>
      </c>
      <c r="D18" s="321">
        <v>3062.8443487352329</v>
      </c>
      <c r="E18" s="322">
        <v>1395.9921810377041</v>
      </c>
      <c r="F18" s="463">
        <v>11.644786377603127</v>
      </c>
      <c r="G18" s="321">
        <v>3754.8347662504689</v>
      </c>
      <c r="H18" s="322">
        <v>185.60178575888625</v>
      </c>
      <c r="I18" s="327">
        <v>530.03911525435069</v>
      </c>
      <c r="K18" s="100"/>
      <c r="L18" s="100"/>
    </row>
    <row r="19" spans="1:17" x14ac:dyDescent="0.2">
      <c r="A19" s="1130">
        <v>2018</v>
      </c>
      <c r="B19" s="1131"/>
      <c r="C19" s="42">
        <v>5022.1622144237454</v>
      </c>
      <c r="D19" s="323">
        <v>3486.3435139786661</v>
      </c>
      <c r="E19" s="324">
        <v>1522.6729136697402</v>
      </c>
      <c r="F19" s="333">
        <v>13.145786775338506</v>
      </c>
      <c r="G19" s="323">
        <v>4210.0038295714476</v>
      </c>
      <c r="H19" s="324">
        <v>209.80102668594716</v>
      </c>
      <c r="I19" s="328">
        <v>602.3543435557475</v>
      </c>
      <c r="K19" s="100"/>
      <c r="L19" s="100"/>
    </row>
    <row r="20" spans="1:17" x14ac:dyDescent="0.2">
      <c r="A20" s="1130">
        <v>2019</v>
      </c>
      <c r="B20" s="1131"/>
      <c r="C20" s="42">
        <v>5515.0277582419276</v>
      </c>
      <c r="D20" s="323">
        <v>3841.0134132399671</v>
      </c>
      <c r="E20" s="324">
        <v>1658.6975264212747</v>
      </c>
      <c r="F20" s="333">
        <v>15.316818580685375</v>
      </c>
      <c r="G20" s="323">
        <v>4615.5813703393969</v>
      </c>
      <c r="H20" s="324">
        <v>231.51344598094303</v>
      </c>
      <c r="I20" s="328">
        <v>667.92915622578357</v>
      </c>
      <c r="K20" s="100"/>
      <c r="L20" s="100"/>
    </row>
    <row r="21" spans="1:17" ht="15" thickBot="1" x14ac:dyDescent="0.25">
      <c r="A21" s="1132">
        <v>2020</v>
      </c>
      <c r="B21" s="1133"/>
      <c r="C21" s="45">
        <v>6277.5934290063751</v>
      </c>
      <c r="D21" s="325">
        <v>4470.2388135652618</v>
      </c>
      <c r="E21" s="326">
        <v>1797.1811529954323</v>
      </c>
      <c r="F21" s="334">
        <v>10.173462445681592</v>
      </c>
      <c r="G21" s="325">
        <v>5177.383366042066</v>
      </c>
      <c r="H21" s="326">
        <v>257.9129663232564</v>
      </c>
      <c r="I21" s="329">
        <v>842.28567554715448</v>
      </c>
      <c r="J21" s="98"/>
      <c r="K21" s="100"/>
      <c r="L21" s="100"/>
    </row>
    <row r="22" spans="1:17" x14ac:dyDescent="0.2">
      <c r="A22" s="96"/>
      <c r="B22" s="96"/>
    </row>
    <row r="23" spans="1:17" ht="15" thickBot="1" x14ac:dyDescent="0.25">
      <c r="I23" s="97" t="s">
        <v>290</v>
      </c>
    </row>
    <row r="24" spans="1:17" ht="22.5" customHeight="1" x14ac:dyDescent="0.2">
      <c r="A24" s="1147" t="s">
        <v>1</v>
      </c>
      <c r="B24" s="1148"/>
      <c r="C24" s="1252" t="s">
        <v>187</v>
      </c>
      <c r="D24" s="1254" t="s">
        <v>188</v>
      </c>
      <c r="E24" s="1255"/>
      <c r="F24" s="1256"/>
      <c r="G24" s="1254" t="s">
        <v>189</v>
      </c>
      <c r="H24" s="1255"/>
      <c r="I24" s="1255"/>
    </row>
    <row r="25" spans="1:17" ht="37.5" customHeight="1" thickBot="1" x14ac:dyDescent="0.25">
      <c r="A25" s="1151"/>
      <c r="B25" s="1152"/>
      <c r="C25" s="1253"/>
      <c r="D25" s="302" t="s">
        <v>366</v>
      </c>
      <c r="E25" s="303" t="s">
        <v>190</v>
      </c>
      <c r="F25" s="311" t="s">
        <v>191</v>
      </c>
      <c r="G25" s="302" t="s">
        <v>446</v>
      </c>
      <c r="H25" s="303" t="s">
        <v>437</v>
      </c>
      <c r="I25" s="311" t="s">
        <v>438</v>
      </c>
    </row>
    <row r="26" spans="1:17" x14ac:dyDescent="0.2">
      <c r="A26" s="1157">
        <v>2017</v>
      </c>
      <c r="B26" s="1158"/>
      <c r="C26" s="134">
        <v>100</v>
      </c>
      <c r="D26" s="457">
        <v>68.512630567766237</v>
      </c>
      <c r="E26" s="305">
        <v>31.226887717758565</v>
      </c>
      <c r="F26" s="306">
        <v>0.26048171447521601</v>
      </c>
      <c r="G26" s="457">
        <v>83.991733791288894</v>
      </c>
      <c r="H26" s="305">
        <v>4.1517181849829319</v>
      </c>
      <c r="I26" s="330">
        <v>11.856421664026973</v>
      </c>
      <c r="K26" s="100"/>
      <c r="L26" s="100"/>
    </row>
    <row r="27" spans="1:17" x14ac:dyDescent="0.2">
      <c r="A27" s="1130">
        <v>2018</v>
      </c>
      <c r="B27" s="1131"/>
      <c r="C27" s="37">
        <v>100</v>
      </c>
      <c r="D27" s="458">
        <v>69.419173756789874</v>
      </c>
      <c r="E27" s="307">
        <v>30.319070724091603</v>
      </c>
      <c r="F27" s="308">
        <v>0.26175551911850947</v>
      </c>
      <c r="G27" s="458">
        <v>83.828511502082449</v>
      </c>
      <c r="H27" s="307">
        <v>4.1775039859006275</v>
      </c>
      <c r="I27" s="331">
        <v>11.993924485867351</v>
      </c>
      <c r="K27" s="100"/>
      <c r="L27" s="100"/>
    </row>
    <row r="28" spans="1:17" x14ac:dyDescent="0.2">
      <c r="A28" s="1130">
        <v>2019</v>
      </c>
      <c r="B28" s="1131"/>
      <c r="C28" s="37">
        <v>100</v>
      </c>
      <c r="D28" s="458">
        <v>69.646311525808173</v>
      </c>
      <c r="E28" s="307">
        <v>30.075959707409194</v>
      </c>
      <c r="F28" s="308">
        <v>0.27772876678263625</v>
      </c>
      <c r="G28" s="458">
        <v>83.690990737837112</v>
      </c>
      <c r="H28" s="307">
        <v>4.1978654710297336</v>
      </c>
      <c r="I28" s="331">
        <v>12.11107514785574</v>
      </c>
      <c r="K28" s="100"/>
      <c r="L28" s="100"/>
    </row>
    <row r="29" spans="1:17" ht="15" thickBot="1" x14ac:dyDescent="0.25">
      <c r="A29" s="1132">
        <v>2020</v>
      </c>
      <c r="B29" s="1133"/>
      <c r="C29" s="40">
        <v>100</v>
      </c>
      <c r="D29" s="459">
        <v>71.209435018680651</v>
      </c>
      <c r="E29" s="309">
        <v>28.628505068380829</v>
      </c>
      <c r="F29" s="310">
        <v>0.16205991293851374</v>
      </c>
      <c r="G29" s="459">
        <v>82.474015314839392</v>
      </c>
      <c r="H29" s="309">
        <v>4.1084687825041124</v>
      </c>
      <c r="I29" s="332">
        <v>13.417333968384639</v>
      </c>
      <c r="J29" s="98"/>
      <c r="K29" s="100"/>
      <c r="L29" s="100"/>
      <c r="M29" s="511"/>
      <c r="N29" s="511"/>
      <c r="O29" s="511"/>
      <c r="P29" s="511"/>
      <c r="Q29" s="511"/>
    </row>
    <row r="30" spans="1:17" x14ac:dyDescent="0.2">
      <c r="A30" s="39"/>
      <c r="B30" s="39"/>
      <c r="C30" s="510"/>
      <c r="D30" s="510"/>
      <c r="E30" s="510"/>
      <c r="F30" s="510"/>
      <c r="G30" s="510"/>
      <c r="H30" s="510"/>
      <c r="I30" s="510"/>
    </row>
    <row r="31" spans="1:17" ht="27" customHeight="1" x14ac:dyDescent="0.2">
      <c r="A31" s="1257" t="s">
        <v>436</v>
      </c>
      <c r="B31" s="1257"/>
      <c r="C31" s="1257"/>
      <c r="D31" s="1257"/>
      <c r="E31" s="1257"/>
      <c r="F31" s="1257"/>
      <c r="G31" s="1257"/>
      <c r="H31" s="1257"/>
      <c r="I31" s="1257"/>
      <c r="J31" s="101"/>
    </row>
    <row r="32" spans="1:17" s="101" customFormat="1" ht="50.25" customHeight="1" x14ac:dyDescent="0.2">
      <c r="A32" s="1258" t="s">
        <v>321</v>
      </c>
      <c r="B32" s="1258"/>
      <c r="C32" s="1258"/>
      <c r="D32" s="1258"/>
      <c r="E32" s="1258"/>
      <c r="F32" s="1258"/>
      <c r="G32" s="1258"/>
      <c r="H32" s="1258"/>
      <c r="I32" s="1258"/>
    </row>
    <row r="33" spans="1:10" s="101" customFormat="1" ht="28.5" customHeight="1" x14ac:dyDescent="0.2">
      <c r="A33" s="1258" t="s">
        <v>322</v>
      </c>
      <c r="B33" s="1258"/>
      <c r="C33" s="1258"/>
      <c r="D33" s="1258"/>
      <c r="E33" s="1258"/>
      <c r="F33" s="1258"/>
      <c r="G33" s="1258"/>
      <c r="H33" s="1258"/>
      <c r="I33" s="1258"/>
    </row>
    <row r="34" spans="1:10" s="101" customFormat="1" ht="16.5" customHeight="1" x14ac:dyDescent="0.2">
      <c r="A34" s="80" t="s">
        <v>257</v>
      </c>
      <c r="B34" s="95"/>
      <c r="C34" s="95"/>
      <c r="D34" s="95"/>
      <c r="E34" s="95"/>
      <c r="F34" s="95"/>
      <c r="G34" s="95"/>
      <c r="H34" s="95"/>
      <c r="I34" s="95"/>
      <c r="J34" s="95"/>
    </row>
  </sheetData>
  <mergeCells count="30">
    <mergeCell ref="C16:C17"/>
    <mergeCell ref="A31:I31"/>
    <mergeCell ref="A32:I32"/>
    <mergeCell ref="A33:I33"/>
    <mergeCell ref="G16:I16"/>
    <mergeCell ref="A18:B18"/>
    <mergeCell ref="A19:B19"/>
    <mergeCell ref="A20:B20"/>
    <mergeCell ref="A21:B21"/>
    <mergeCell ref="D16:F16"/>
    <mergeCell ref="A27:B27"/>
    <mergeCell ref="A26:B26"/>
    <mergeCell ref="A28:B28"/>
    <mergeCell ref="A29:B29"/>
    <mergeCell ref="A12:A13"/>
    <mergeCell ref="A24:B25"/>
    <mergeCell ref="A1:I1"/>
    <mergeCell ref="A4:B5"/>
    <mergeCell ref="C4:C5"/>
    <mergeCell ref="D4:F4"/>
    <mergeCell ref="G4:I4"/>
    <mergeCell ref="A6:B6"/>
    <mergeCell ref="A7:B7"/>
    <mergeCell ref="A8:B8"/>
    <mergeCell ref="A9:B9"/>
    <mergeCell ref="A10:A11"/>
    <mergeCell ref="C24:C25"/>
    <mergeCell ref="D24:F24"/>
    <mergeCell ref="G24:I24"/>
    <mergeCell ref="A16:B17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activeCell="A2" sqref="A2"/>
    </sheetView>
  </sheetViews>
  <sheetFormatPr defaultRowHeight="15" x14ac:dyDescent="0.25"/>
  <cols>
    <col min="1" max="1" width="29" customWidth="1"/>
    <col min="2" max="5" width="7.7109375" customWidth="1"/>
  </cols>
  <sheetData>
    <row r="1" spans="1:15" s="8" customFormat="1" ht="14.25" x14ac:dyDescent="0.2">
      <c r="A1" s="1047" t="s">
        <v>298</v>
      </c>
      <c r="B1" s="1047"/>
      <c r="C1" s="1047"/>
      <c r="D1" s="1047"/>
      <c r="E1" s="1047"/>
      <c r="F1" s="1047"/>
      <c r="G1" s="1047"/>
      <c r="H1" s="1047"/>
    </row>
    <row r="2" spans="1:15" ht="14.25" customHeight="1" x14ac:dyDescent="0.25">
      <c r="A2" s="3" t="s">
        <v>0</v>
      </c>
      <c r="I2" s="55"/>
      <c r="J2" s="55"/>
      <c r="K2" s="55"/>
      <c r="L2" s="55"/>
      <c r="M2" s="55"/>
    </row>
    <row r="3" spans="1:15" ht="15.75" thickBot="1" x14ac:dyDescent="0.3">
      <c r="G3" s="10" t="s">
        <v>17</v>
      </c>
      <c r="I3" s="55"/>
      <c r="J3" s="55"/>
      <c r="K3" s="55"/>
      <c r="L3" s="55"/>
      <c r="M3" s="55"/>
    </row>
    <row r="4" spans="1:15" x14ac:dyDescent="0.25">
      <c r="A4" s="1037" t="s">
        <v>332</v>
      </c>
      <c r="B4" s="1039">
        <v>2017</v>
      </c>
      <c r="C4" s="1041">
        <v>2018</v>
      </c>
      <c r="D4" s="1041">
        <v>2019</v>
      </c>
      <c r="E4" s="1043">
        <v>2020</v>
      </c>
      <c r="F4" s="1045" t="s">
        <v>15</v>
      </c>
      <c r="G4" s="1046"/>
      <c r="I4" s="55"/>
      <c r="J4" s="55"/>
      <c r="K4" s="55"/>
      <c r="L4" s="55"/>
      <c r="M4" s="55"/>
    </row>
    <row r="5" spans="1:15" ht="15.75" thickBot="1" x14ac:dyDescent="0.3">
      <c r="A5" s="1038"/>
      <c r="B5" s="1040"/>
      <c r="C5" s="1042"/>
      <c r="D5" s="1042"/>
      <c r="E5" s="1044"/>
      <c r="F5" s="545" t="s">
        <v>5</v>
      </c>
      <c r="G5" s="546" t="s">
        <v>16</v>
      </c>
      <c r="I5" s="55"/>
      <c r="J5" s="495"/>
      <c r="K5" s="55"/>
      <c r="L5" s="55"/>
      <c r="M5" s="55"/>
    </row>
    <row r="6" spans="1:15" ht="12.6" customHeight="1" x14ac:dyDescent="0.25">
      <c r="A6" s="666" t="s">
        <v>367</v>
      </c>
      <c r="B6" s="667">
        <v>318.31798061267995</v>
      </c>
      <c r="C6" s="668">
        <v>343.08803930195967</v>
      </c>
      <c r="D6" s="668">
        <v>374.23841979318996</v>
      </c>
      <c r="E6" s="669">
        <v>461.33135023747008</v>
      </c>
      <c r="F6" s="670">
        <v>87.092930444280114</v>
      </c>
      <c r="G6" s="671">
        <v>23.272044193754617</v>
      </c>
      <c r="I6" s="105"/>
      <c r="J6" s="105"/>
      <c r="K6" s="105"/>
      <c r="L6" s="105"/>
      <c r="N6" s="105"/>
    </row>
    <row r="7" spans="1:15" s="9" customFormat="1" ht="12.6" customHeight="1" x14ac:dyDescent="0.25">
      <c r="A7" s="698" t="s">
        <v>331</v>
      </c>
      <c r="B7" s="672">
        <v>45.571514794960002</v>
      </c>
      <c r="C7" s="673">
        <v>51.279115076879989</v>
      </c>
      <c r="D7" s="673">
        <v>56.83377355583</v>
      </c>
      <c r="E7" s="674">
        <v>91.933185408690008</v>
      </c>
      <c r="F7" s="675">
        <v>35.099411852860008</v>
      </c>
      <c r="G7" s="676">
        <v>61.758017560422076</v>
      </c>
      <c r="I7" s="105"/>
      <c r="J7" s="105"/>
      <c r="K7" s="105"/>
      <c r="L7" s="105"/>
      <c r="N7" s="105"/>
      <c r="O7"/>
    </row>
    <row r="8" spans="1:15" s="9" customFormat="1" ht="12.6" customHeight="1" x14ac:dyDescent="0.25">
      <c r="A8" s="700" t="s">
        <v>9</v>
      </c>
      <c r="B8" s="672">
        <v>37.777871396039998</v>
      </c>
      <c r="C8" s="673">
        <v>42.841010025469991</v>
      </c>
      <c r="D8" s="673">
        <v>47.596121378039996</v>
      </c>
      <c r="E8" s="674">
        <v>78.935488713690006</v>
      </c>
      <c r="F8" s="675">
        <v>31.33936733565001</v>
      </c>
      <c r="G8" s="676">
        <v>65.844372247755118</v>
      </c>
      <c r="I8" s="105"/>
      <c r="J8" s="105"/>
      <c r="K8" s="105"/>
      <c r="L8" s="105"/>
      <c r="N8" s="105"/>
      <c r="O8"/>
    </row>
    <row r="9" spans="1:15" s="9" customFormat="1" ht="12.6" customHeight="1" x14ac:dyDescent="0.25">
      <c r="A9" s="700" t="s">
        <v>10</v>
      </c>
      <c r="B9" s="672">
        <v>7.7936433989199996</v>
      </c>
      <c r="C9" s="673">
        <v>8.43810505141</v>
      </c>
      <c r="D9" s="673">
        <v>9.2376521777900003</v>
      </c>
      <c r="E9" s="674">
        <v>12.997696695</v>
      </c>
      <c r="F9" s="675">
        <v>3.7600445172099999</v>
      </c>
      <c r="G9" s="676">
        <v>40.703464958880353</v>
      </c>
      <c r="I9" s="105"/>
      <c r="J9" s="105"/>
      <c r="K9" s="105"/>
      <c r="L9" s="105"/>
      <c r="N9" s="105"/>
      <c r="O9"/>
    </row>
    <row r="10" spans="1:15" s="9" customFormat="1" ht="12.6" customHeight="1" x14ac:dyDescent="0.25">
      <c r="A10" s="699" t="s">
        <v>11</v>
      </c>
      <c r="B10" s="672">
        <v>272.74646581771998</v>
      </c>
      <c r="C10" s="673">
        <v>291.80892422507969</v>
      </c>
      <c r="D10" s="673">
        <v>317.40464623735994</v>
      </c>
      <c r="E10" s="674">
        <v>369.39816482878007</v>
      </c>
      <c r="F10" s="675">
        <v>51.993518591420127</v>
      </c>
      <c r="G10" s="676">
        <v>16.380830970110804</v>
      </c>
      <c r="I10" s="105"/>
      <c r="J10" s="496"/>
      <c r="N10" s="105"/>
      <c r="O10"/>
    </row>
    <row r="11" spans="1:15" ht="12.6" customHeight="1" x14ac:dyDescent="0.25">
      <c r="A11" s="666" t="s">
        <v>56</v>
      </c>
      <c r="B11" s="667">
        <v>4.0214338757203265</v>
      </c>
      <c r="C11" s="668">
        <v>3.7778432459255935</v>
      </c>
      <c r="D11" s="668">
        <v>4.0540483372052902</v>
      </c>
      <c r="E11" s="669">
        <v>4.1931365243146548</v>
      </c>
      <c r="F11" s="670">
        <v>0.13908818710936455</v>
      </c>
      <c r="G11" s="671">
        <v>3.4308467867269377</v>
      </c>
      <c r="I11" s="105"/>
      <c r="J11" s="496"/>
      <c r="K11" s="9"/>
      <c r="L11" s="9"/>
      <c r="M11" s="9"/>
      <c r="N11" s="105"/>
    </row>
    <row r="12" spans="1:15" s="9" customFormat="1" ht="12" customHeight="1" x14ac:dyDescent="0.25">
      <c r="A12" s="701" t="s">
        <v>368</v>
      </c>
      <c r="B12" s="672">
        <v>0.53910994000000001</v>
      </c>
      <c r="C12" s="673">
        <v>0.60157386000000002</v>
      </c>
      <c r="D12" s="673">
        <v>0.68392359999999996</v>
      </c>
      <c r="E12" s="674">
        <v>0.51211814</v>
      </c>
      <c r="F12" s="675">
        <v>-0.17180545999999997</v>
      </c>
      <c r="G12" s="676">
        <v>-25.120563174015341</v>
      </c>
      <c r="I12" s="105"/>
      <c r="J12" s="496"/>
      <c r="N12" s="105"/>
      <c r="O12"/>
    </row>
    <row r="13" spans="1:15" s="9" customFormat="1" ht="12.6" customHeight="1" x14ac:dyDescent="0.25">
      <c r="A13" s="699" t="s">
        <v>12</v>
      </c>
      <c r="B13" s="672">
        <v>1.7133239357203269</v>
      </c>
      <c r="C13" s="673">
        <v>1.9792693859255936</v>
      </c>
      <c r="D13" s="673">
        <v>2.1191627372052904</v>
      </c>
      <c r="E13" s="674">
        <v>2.3364633843146545</v>
      </c>
      <c r="F13" s="675">
        <v>0.21730064710936414</v>
      </c>
      <c r="G13" s="676">
        <v>10.254080222075634</v>
      </c>
      <c r="I13" s="105"/>
      <c r="J13" s="496"/>
      <c r="N13" s="105"/>
      <c r="O13"/>
    </row>
    <row r="14" spans="1:15" s="9" customFormat="1" ht="12.6" customHeight="1" x14ac:dyDescent="0.25">
      <c r="A14" s="699" t="s">
        <v>369</v>
      </c>
      <c r="B14" s="672">
        <v>1.7689999999999999</v>
      </c>
      <c r="C14" s="673">
        <v>1.1970000000000001</v>
      </c>
      <c r="D14" s="673">
        <v>1.2509619999999999</v>
      </c>
      <c r="E14" s="674">
        <v>1.3445550000000002</v>
      </c>
      <c r="F14" s="675">
        <v>9.3593000000000259E-2</v>
      </c>
      <c r="G14" s="676">
        <v>7.4816820974578091</v>
      </c>
      <c r="I14" s="105"/>
      <c r="J14" s="496"/>
      <c r="N14" s="105"/>
      <c r="O14"/>
    </row>
    <row r="15" spans="1:15" ht="12.6" customHeight="1" x14ac:dyDescent="0.25">
      <c r="A15" s="666" t="s">
        <v>13</v>
      </c>
      <c r="B15" s="667">
        <v>54.8700000013203</v>
      </c>
      <c r="C15" s="668">
        <v>57.344000000000001</v>
      </c>
      <c r="D15" s="668">
        <v>62.056000003403042</v>
      </c>
      <c r="E15" s="669">
        <v>60.641000002640901</v>
      </c>
      <c r="F15" s="670">
        <v>-1.4150000007621415</v>
      </c>
      <c r="G15" s="671">
        <v>-2.2801985314627848</v>
      </c>
      <c r="I15" s="105"/>
      <c r="J15" s="496"/>
      <c r="K15" s="9"/>
      <c r="L15" s="9"/>
      <c r="M15" s="9"/>
      <c r="N15" s="105"/>
    </row>
    <row r="16" spans="1:15" ht="12.6" customHeight="1" thickBot="1" x14ac:dyDescent="0.3">
      <c r="A16" s="677" t="s">
        <v>14</v>
      </c>
      <c r="B16" s="678">
        <v>377.20941448972059</v>
      </c>
      <c r="C16" s="679">
        <v>404.20988254788529</v>
      </c>
      <c r="D16" s="679">
        <v>440.34846813379835</v>
      </c>
      <c r="E16" s="680">
        <v>526.16548676442562</v>
      </c>
      <c r="F16" s="681">
        <v>85.817018630627274</v>
      </c>
      <c r="G16" s="682">
        <v>19.488433556796679</v>
      </c>
      <c r="I16" s="105"/>
      <c r="J16" s="496"/>
      <c r="K16" s="9"/>
      <c r="L16" s="9"/>
      <c r="M16" s="9"/>
      <c r="N16" s="105"/>
    </row>
    <row r="17" spans="1:14" ht="6" customHeight="1" x14ac:dyDescent="0.25">
      <c r="F17" s="105"/>
      <c r="I17" s="105"/>
      <c r="J17" s="496"/>
    </row>
    <row r="18" spans="1:14" ht="15.75" thickBot="1" x14ac:dyDescent="0.3">
      <c r="G18" s="10" t="s">
        <v>255</v>
      </c>
      <c r="I18" s="105"/>
      <c r="J18" s="496"/>
    </row>
    <row r="19" spans="1:14" x14ac:dyDescent="0.25">
      <c r="A19" s="1037" t="s">
        <v>332</v>
      </c>
      <c r="B19" s="1039">
        <v>2017</v>
      </c>
      <c r="C19" s="1041">
        <v>2018</v>
      </c>
      <c r="D19" s="1041">
        <v>2019</v>
      </c>
      <c r="E19" s="1043">
        <v>2020</v>
      </c>
      <c r="F19" s="1045" t="s">
        <v>15</v>
      </c>
      <c r="G19" s="1046"/>
      <c r="I19" s="105"/>
      <c r="J19" s="496"/>
    </row>
    <row r="20" spans="1:14" ht="15.75" thickBot="1" x14ac:dyDescent="0.3">
      <c r="A20" s="1038"/>
      <c r="B20" s="1040"/>
      <c r="C20" s="1042"/>
      <c r="D20" s="1042"/>
      <c r="E20" s="1044"/>
      <c r="F20" s="547" t="s">
        <v>123</v>
      </c>
      <c r="G20" s="548" t="s">
        <v>16</v>
      </c>
      <c r="I20" s="105"/>
      <c r="J20" s="496"/>
    </row>
    <row r="21" spans="1:14" ht="12.6" customHeight="1" x14ac:dyDescent="0.25">
      <c r="A21" s="666" t="s">
        <v>367</v>
      </c>
      <c r="B21" s="683">
        <v>30001.539163810179</v>
      </c>
      <c r="C21" s="684">
        <v>32215.444355946558</v>
      </c>
      <c r="D21" s="684">
        <v>34995.376333565204</v>
      </c>
      <c r="E21" s="685">
        <v>43107.920323649989</v>
      </c>
      <c r="F21" s="686">
        <v>8112.543990084785</v>
      </c>
      <c r="G21" s="687">
        <v>23.181759535198321</v>
      </c>
      <c r="I21" s="105"/>
      <c r="J21" s="105"/>
      <c r="K21" s="105"/>
      <c r="L21" s="105"/>
      <c r="N21" s="105"/>
    </row>
    <row r="22" spans="1:14" ht="12.6" customHeight="1" x14ac:dyDescent="0.25">
      <c r="A22" s="698" t="s">
        <v>331</v>
      </c>
      <c r="B22" s="688">
        <v>4295.1252180087658</v>
      </c>
      <c r="C22" s="689">
        <v>4815.0308059193594</v>
      </c>
      <c r="D22" s="689">
        <v>5314.5780573304182</v>
      </c>
      <c r="E22" s="690">
        <v>8590.4598281846102</v>
      </c>
      <c r="F22" s="691">
        <v>3275.8817708541919</v>
      </c>
      <c r="G22" s="692">
        <v>61.639545708351307</v>
      </c>
      <c r="I22" s="105"/>
      <c r="J22" s="105"/>
      <c r="K22" s="105"/>
      <c r="L22" s="105"/>
      <c r="N22" s="105"/>
    </row>
    <row r="23" spans="1:14" ht="12.6" customHeight="1" x14ac:dyDescent="0.25">
      <c r="A23" s="700" t="s">
        <v>9</v>
      </c>
      <c r="B23" s="688">
        <v>3560.5726262531157</v>
      </c>
      <c r="C23" s="689">
        <v>4022.7055931069121</v>
      </c>
      <c r="D23" s="689">
        <v>4450.7567677391835</v>
      </c>
      <c r="E23" s="690">
        <v>7375.9235231391949</v>
      </c>
      <c r="F23" s="691">
        <v>2925.1667554000114</v>
      </c>
      <c r="G23" s="692">
        <v>65.722907542437682</v>
      </c>
      <c r="I23" s="105"/>
      <c r="J23" s="105"/>
      <c r="K23" s="105"/>
      <c r="L23" s="105"/>
      <c r="N23" s="105"/>
    </row>
    <row r="24" spans="1:14" ht="12.6" customHeight="1" x14ac:dyDescent="0.25">
      <c r="A24" s="700" t="s">
        <v>10</v>
      </c>
      <c r="B24" s="688">
        <v>734.55259175565061</v>
      </c>
      <c r="C24" s="689">
        <v>792.32521281244726</v>
      </c>
      <c r="D24" s="689">
        <v>863.82128959123474</v>
      </c>
      <c r="E24" s="690">
        <v>1214.5363050454143</v>
      </c>
      <c r="F24" s="691">
        <v>350.71501545417959</v>
      </c>
      <c r="G24" s="692">
        <v>40.600413497581187</v>
      </c>
      <c r="I24" s="105"/>
      <c r="J24" s="105"/>
      <c r="K24" s="105"/>
      <c r="L24" s="105"/>
      <c r="N24" s="105"/>
    </row>
    <row r="25" spans="1:14" ht="12.6" customHeight="1" x14ac:dyDescent="0.25">
      <c r="A25" s="699" t="s">
        <v>11</v>
      </c>
      <c r="B25" s="688">
        <v>25706.413945801411</v>
      </c>
      <c r="C25" s="689">
        <v>27400.413550027202</v>
      </c>
      <c r="D25" s="689">
        <v>29680.798276234789</v>
      </c>
      <c r="E25" s="690">
        <v>34517.460495465384</v>
      </c>
      <c r="F25" s="691">
        <v>4836.6622192305949</v>
      </c>
      <c r="G25" s="692">
        <v>16.29559344804845</v>
      </c>
      <c r="I25" s="105"/>
      <c r="J25" s="496"/>
      <c r="N25" s="105"/>
    </row>
    <row r="26" spans="1:14" ht="12.6" customHeight="1" x14ac:dyDescent="0.25">
      <c r="A26" s="666" t="s">
        <v>56</v>
      </c>
      <c r="B26" s="683">
        <v>379.02102069407999</v>
      </c>
      <c r="C26" s="684">
        <v>354.73372701136111</v>
      </c>
      <c r="D26" s="684">
        <v>379.09776156431138</v>
      </c>
      <c r="E26" s="685">
        <v>391.81684726888392</v>
      </c>
      <c r="F26" s="686">
        <v>12.719085704572535</v>
      </c>
      <c r="G26" s="687">
        <v>3.3550938554974374</v>
      </c>
      <c r="I26" s="105"/>
      <c r="J26" s="496"/>
      <c r="N26" s="105"/>
    </row>
    <row r="27" spans="1:14" ht="12" customHeight="1" x14ac:dyDescent="0.25">
      <c r="A27" s="701" t="s">
        <v>368</v>
      </c>
      <c r="B27" s="688">
        <v>50.811229536510417</v>
      </c>
      <c r="C27" s="689">
        <v>56.486869236980979</v>
      </c>
      <c r="D27" s="689">
        <v>63.954320293018313</v>
      </c>
      <c r="E27" s="690">
        <v>47.853561142229005</v>
      </c>
      <c r="F27" s="691">
        <v>-16.100759150789308</v>
      </c>
      <c r="G27" s="692">
        <v>-25.175405003165952</v>
      </c>
      <c r="I27" s="105"/>
      <c r="J27" s="496"/>
      <c r="N27" s="105"/>
    </row>
    <row r="28" spans="1:14" ht="12.6" customHeight="1" x14ac:dyDescent="0.25">
      <c r="A28" s="699" t="s">
        <v>12</v>
      </c>
      <c r="B28" s="688">
        <v>161.48115497236603</v>
      </c>
      <c r="C28" s="689">
        <v>185.85038084523592</v>
      </c>
      <c r="D28" s="689">
        <v>198.16484245938659</v>
      </c>
      <c r="E28" s="690">
        <v>218.32480571354219</v>
      </c>
      <c r="F28" s="691">
        <v>20.159963254155599</v>
      </c>
      <c r="G28" s="692">
        <v>10.173329942866793</v>
      </c>
      <c r="I28" s="105"/>
      <c r="J28" s="496"/>
      <c r="N28" s="105"/>
    </row>
    <row r="29" spans="1:14" ht="12.6" customHeight="1" x14ac:dyDescent="0.25">
      <c r="A29" s="699" t="s">
        <v>369</v>
      </c>
      <c r="B29" s="688">
        <v>166.72863618520356</v>
      </c>
      <c r="C29" s="689">
        <v>112.39647692914421</v>
      </c>
      <c r="D29" s="689">
        <v>116.97859881190645</v>
      </c>
      <c r="E29" s="690">
        <v>125.6384804131127</v>
      </c>
      <c r="F29" s="691">
        <v>8.6598816012062514</v>
      </c>
      <c r="G29" s="692">
        <v>7.4029623274345591</v>
      </c>
      <c r="I29" s="105"/>
      <c r="J29" s="496"/>
      <c r="N29" s="105"/>
    </row>
    <row r="30" spans="1:14" ht="12.6" customHeight="1" x14ac:dyDescent="0.25">
      <c r="A30" s="666" t="s">
        <v>13</v>
      </c>
      <c r="B30" s="683">
        <v>5171.5094786332684</v>
      </c>
      <c r="C30" s="684">
        <v>5384.5142631786512</v>
      </c>
      <c r="D30" s="684">
        <v>5802.9132206012255</v>
      </c>
      <c r="E30" s="685">
        <v>5666.4421247649716</v>
      </c>
      <c r="F30" s="686">
        <v>-136.47109583625388</v>
      </c>
      <c r="G30" s="687">
        <v>-2.3517686832151941</v>
      </c>
      <c r="I30" s="105"/>
      <c r="J30" s="496"/>
      <c r="N30" s="105"/>
    </row>
    <row r="31" spans="1:14" ht="12.6" customHeight="1" thickBot="1" x14ac:dyDescent="0.3">
      <c r="A31" s="677" t="s">
        <v>14</v>
      </c>
      <c r="B31" s="693">
        <v>35552.069663137525</v>
      </c>
      <c r="C31" s="694">
        <v>37954.692346136573</v>
      </c>
      <c r="D31" s="694">
        <v>41177.387315730746</v>
      </c>
      <c r="E31" s="695">
        <v>49166.179295683854</v>
      </c>
      <c r="F31" s="696">
        <v>7988.7919799531082</v>
      </c>
      <c r="G31" s="697">
        <v>19.400920021220468</v>
      </c>
      <c r="I31" s="105"/>
      <c r="J31" s="496"/>
      <c r="N31" s="105"/>
    </row>
    <row r="32" spans="1:14" ht="6.6" customHeight="1" x14ac:dyDescent="0.25"/>
    <row r="33" spans="1:14" ht="15.75" thickBot="1" x14ac:dyDescent="0.3">
      <c r="G33" s="10" t="s">
        <v>256</v>
      </c>
    </row>
    <row r="34" spans="1:14" ht="12.6" customHeight="1" x14ac:dyDescent="0.25">
      <c r="A34" s="1037" t="s">
        <v>332</v>
      </c>
      <c r="B34" s="1039">
        <v>2017</v>
      </c>
      <c r="C34" s="1041">
        <v>2018</v>
      </c>
      <c r="D34" s="1041">
        <v>2019</v>
      </c>
      <c r="E34" s="1043">
        <v>2020</v>
      </c>
      <c r="F34" s="58"/>
    </row>
    <row r="35" spans="1:14" ht="12.6" customHeight="1" thickBot="1" x14ac:dyDescent="0.3">
      <c r="A35" s="1038"/>
      <c r="B35" s="1040"/>
      <c r="C35" s="1042"/>
      <c r="D35" s="1042"/>
      <c r="E35" s="1044"/>
      <c r="F35" s="58"/>
    </row>
    <row r="36" spans="1:14" ht="12.6" customHeight="1" x14ac:dyDescent="0.25">
      <c r="A36" s="666" t="s">
        <v>367</v>
      </c>
      <c r="B36" s="667">
        <v>84.387602319865891</v>
      </c>
      <c r="C36" s="668">
        <v>84.878686572269856</v>
      </c>
      <c r="D36" s="668">
        <v>84.986879000446294</v>
      </c>
      <c r="E36" s="669">
        <v>87.677995201539488</v>
      </c>
      <c r="F36" s="58"/>
      <c r="I36" s="105"/>
      <c r="J36" s="105"/>
      <c r="K36" s="105"/>
      <c r="L36" s="105"/>
      <c r="N36" s="105"/>
    </row>
    <row r="37" spans="1:14" ht="12.6" customHeight="1" x14ac:dyDescent="0.25">
      <c r="A37" s="698" t="s">
        <v>331</v>
      </c>
      <c r="B37" s="672">
        <v>12.081224127613039</v>
      </c>
      <c r="C37" s="673">
        <v>12.686259611875062</v>
      </c>
      <c r="D37" s="673">
        <v>12.906545081601431</v>
      </c>
      <c r="E37" s="674">
        <v>17.472294880840455</v>
      </c>
      <c r="F37" s="58"/>
      <c r="I37" s="105"/>
      <c r="J37" s="105"/>
      <c r="K37" s="105"/>
      <c r="L37" s="105"/>
      <c r="N37" s="105"/>
    </row>
    <row r="38" spans="1:14" ht="12.6" customHeight="1" x14ac:dyDescent="0.25">
      <c r="A38" s="700" t="s">
        <v>9</v>
      </c>
      <c r="B38" s="672">
        <v>10.015092398249113</v>
      </c>
      <c r="C38" s="673">
        <v>10.598704256171859</v>
      </c>
      <c r="D38" s="673">
        <v>10.808740082542558</v>
      </c>
      <c r="E38" s="674">
        <v>15.002027061693413</v>
      </c>
      <c r="F38" s="58"/>
      <c r="I38" s="105"/>
      <c r="J38" s="105"/>
      <c r="K38" s="105"/>
      <c r="L38" s="105"/>
      <c r="N38" s="105"/>
    </row>
    <row r="39" spans="1:14" ht="12.6" customHeight="1" x14ac:dyDescent="0.25">
      <c r="A39" s="700" t="s">
        <v>10</v>
      </c>
      <c r="B39" s="672">
        <v>2.0661317293639248</v>
      </c>
      <c r="C39" s="673">
        <v>2.0875553557032016</v>
      </c>
      <c r="D39" s="673">
        <v>2.0978049990588752</v>
      </c>
      <c r="E39" s="674">
        <v>2.4702678191470429</v>
      </c>
      <c r="F39" s="58"/>
      <c r="I39" s="105"/>
      <c r="J39" s="105"/>
      <c r="K39" s="105"/>
      <c r="L39" s="105"/>
      <c r="N39" s="105"/>
    </row>
    <row r="40" spans="1:14" ht="12.6" customHeight="1" x14ac:dyDescent="0.25">
      <c r="A40" s="699" t="s">
        <v>11</v>
      </c>
      <c r="B40" s="672">
        <v>72.306378192252851</v>
      </c>
      <c r="C40" s="673">
        <v>72.192426960394812</v>
      </c>
      <c r="D40" s="673">
        <v>72.080333918844858</v>
      </c>
      <c r="E40" s="674">
        <v>70.205700320699037</v>
      </c>
      <c r="F40" s="58"/>
      <c r="N40" s="105"/>
    </row>
    <row r="41" spans="1:14" ht="12.6" customHeight="1" x14ac:dyDescent="0.25">
      <c r="A41" s="666" t="s">
        <v>56</v>
      </c>
      <c r="B41" s="667">
        <v>1.066101142030196</v>
      </c>
      <c r="C41" s="668">
        <v>0.9346241665622923</v>
      </c>
      <c r="D41" s="668">
        <v>0.92064549568808363</v>
      </c>
      <c r="E41" s="669">
        <v>0.79692352117196208</v>
      </c>
      <c r="F41" s="58"/>
      <c r="N41" s="105"/>
    </row>
    <row r="42" spans="1:14" ht="12" customHeight="1" x14ac:dyDescent="0.25">
      <c r="A42" s="701" t="s">
        <v>368</v>
      </c>
      <c r="B42" s="672">
        <v>0.14292059511009142</v>
      </c>
      <c r="C42" s="673">
        <v>0.14882710343647615</v>
      </c>
      <c r="D42" s="673">
        <v>0.15531417717846863</v>
      </c>
      <c r="E42" s="674">
        <v>9.7330241698138059E-2</v>
      </c>
      <c r="F42" s="58"/>
      <c r="N42" s="105"/>
    </row>
    <row r="43" spans="1:14" ht="12.6" customHeight="1" x14ac:dyDescent="0.25">
      <c r="A43" s="699" t="s">
        <v>12</v>
      </c>
      <c r="B43" s="672">
        <v>0.45421027946454318</v>
      </c>
      <c r="C43" s="673">
        <v>0.48966377898766905</v>
      </c>
      <c r="D43" s="673">
        <v>0.48124676036374681</v>
      </c>
      <c r="E43" s="674">
        <v>0.44405485405026834</v>
      </c>
      <c r="F43" s="58"/>
      <c r="N43" s="105"/>
    </row>
    <row r="44" spans="1:14" ht="12.6" customHeight="1" x14ac:dyDescent="0.25">
      <c r="A44" s="699" t="s">
        <v>369</v>
      </c>
      <c r="B44" s="672">
        <v>0.46897026745556142</v>
      </c>
      <c r="C44" s="673">
        <v>0.29613328413814716</v>
      </c>
      <c r="D44" s="673">
        <v>0.28408455814586814</v>
      </c>
      <c r="E44" s="674">
        <v>0.25553842542355559</v>
      </c>
      <c r="F44" s="58"/>
      <c r="N44" s="105"/>
    </row>
    <row r="45" spans="1:14" ht="12.6" customHeight="1" x14ac:dyDescent="0.25">
      <c r="A45" s="666" t="s">
        <v>13</v>
      </c>
      <c r="B45" s="667">
        <v>14.546296538103922</v>
      </c>
      <c r="C45" s="668">
        <v>14.186689261167846</v>
      </c>
      <c r="D45" s="668">
        <v>14.092475503865623</v>
      </c>
      <c r="E45" s="669">
        <v>11.525081277288535</v>
      </c>
      <c r="F45" s="58"/>
      <c r="N45" s="105"/>
    </row>
    <row r="46" spans="1:14" ht="12.6" customHeight="1" thickBot="1" x14ac:dyDescent="0.3">
      <c r="A46" s="677" t="s">
        <v>14</v>
      </c>
      <c r="B46" s="678">
        <v>100</v>
      </c>
      <c r="C46" s="679">
        <v>100</v>
      </c>
      <c r="D46" s="679">
        <v>100</v>
      </c>
      <c r="E46" s="680">
        <v>100</v>
      </c>
      <c r="F46" s="58"/>
      <c r="N46" s="105"/>
    </row>
    <row r="47" spans="1:14" x14ac:dyDescent="0.25">
      <c r="F47" s="58"/>
    </row>
    <row r="48" spans="1:14" s="8" customFormat="1" ht="14.25" x14ac:dyDescent="0.2">
      <c r="A48" s="389" t="s">
        <v>257</v>
      </c>
    </row>
  </sheetData>
  <mergeCells count="18">
    <mergeCell ref="F19:G19"/>
    <mergeCell ref="A1:H1"/>
    <mergeCell ref="A4:A5"/>
    <mergeCell ref="B4:B5"/>
    <mergeCell ref="C4:C5"/>
    <mergeCell ref="D4:D5"/>
    <mergeCell ref="E4:E5"/>
    <mergeCell ref="F4:G4"/>
    <mergeCell ref="A19:A20"/>
    <mergeCell ref="B19:B20"/>
    <mergeCell ref="C19:C20"/>
    <mergeCell ref="D19:D20"/>
    <mergeCell ref="E19:E20"/>
    <mergeCell ref="A34:A35"/>
    <mergeCell ref="B34:B35"/>
    <mergeCell ref="C34:C35"/>
    <mergeCell ref="D34:D35"/>
    <mergeCell ref="E34:E35"/>
  </mergeCells>
  <hyperlinks>
    <hyperlink ref="A2" location="OBSAH!A1" tooltip="obsah" display="zpět na obsah"/>
  </hyperlinks>
  <pageMargins left="0.7" right="0.7" top="1.3474015750000001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sqref="A1:H1"/>
    </sheetView>
  </sheetViews>
  <sheetFormatPr defaultColWidth="9.140625" defaultRowHeight="14.25" x14ac:dyDescent="0.2"/>
  <cols>
    <col min="1" max="1" width="14.5703125" style="95" customWidth="1"/>
    <col min="2" max="2" width="16.28515625" style="95" customWidth="1"/>
    <col min="3" max="3" width="10.42578125" style="95" customWidth="1"/>
    <col min="4" max="7" width="8.85546875" style="95" customWidth="1"/>
    <col min="8" max="8" width="10" style="95" customWidth="1"/>
    <col min="9" max="16384" width="9.140625" style="95"/>
  </cols>
  <sheetData>
    <row r="1" spans="1:11" x14ac:dyDescent="0.2">
      <c r="A1" s="1175" t="s">
        <v>323</v>
      </c>
      <c r="B1" s="1175"/>
      <c r="C1" s="1175"/>
      <c r="D1" s="1175"/>
      <c r="E1" s="1175"/>
      <c r="F1" s="1175"/>
      <c r="G1" s="1175"/>
      <c r="H1" s="1175"/>
    </row>
    <row r="2" spans="1:11" x14ac:dyDescent="0.2">
      <c r="A2" s="3" t="s">
        <v>0</v>
      </c>
    </row>
    <row r="3" spans="1:11" ht="7.5" customHeight="1" x14ac:dyDescent="0.2">
      <c r="I3" s="96"/>
    </row>
    <row r="4" spans="1:11" ht="15" thickBot="1" x14ac:dyDescent="0.25"/>
    <row r="5" spans="1:11" ht="15" thickBot="1" x14ac:dyDescent="0.25">
      <c r="A5" s="1029"/>
      <c r="B5" s="1263"/>
      <c r="C5" s="1263"/>
      <c r="D5" s="261">
        <v>2017</v>
      </c>
      <c r="E5" s="261">
        <v>2018</v>
      </c>
      <c r="F5" s="261">
        <v>2019</v>
      </c>
      <c r="G5" s="262">
        <v>2020</v>
      </c>
    </row>
    <row r="6" spans="1:11" ht="20.25" customHeight="1" x14ac:dyDescent="0.2">
      <c r="A6" s="1184" t="s">
        <v>288</v>
      </c>
      <c r="B6" s="1264" t="s">
        <v>186</v>
      </c>
      <c r="C6" s="1264"/>
      <c r="D6" s="365">
        <v>29.177650384507082</v>
      </c>
      <c r="E6" s="365">
        <v>32.533501879999996</v>
      </c>
      <c r="F6" s="365">
        <v>37.766871260736501</v>
      </c>
      <c r="G6" s="366">
        <v>45.133089510458156</v>
      </c>
    </row>
    <row r="7" spans="1:11" ht="20.25" customHeight="1" x14ac:dyDescent="0.25">
      <c r="A7" s="1241"/>
      <c r="B7" s="1244" t="s">
        <v>4</v>
      </c>
      <c r="C7" s="190" t="s">
        <v>5</v>
      </c>
      <c r="D7" s="6" t="s">
        <v>7</v>
      </c>
      <c r="E7" s="6">
        <v>3.3558514954929137</v>
      </c>
      <c r="F7" s="6">
        <v>5.2333693807365051</v>
      </c>
      <c r="G7" s="38">
        <v>7.3662182497216548</v>
      </c>
      <c r="I7" s="498"/>
      <c r="J7" s="498"/>
      <c r="K7" s="498"/>
    </row>
    <row r="8" spans="1:11" ht="20.25" customHeight="1" x14ac:dyDescent="0.25">
      <c r="A8" s="1241"/>
      <c r="B8" s="1244"/>
      <c r="C8" s="190" t="s">
        <v>6</v>
      </c>
      <c r="D8" s="296" t="s">
        <v>7</v>
      </c>
      <c r="E8" s="296">
        <v>11.501445288668013</v>
      </c>
      <c r="F8" s="296">
        <v>16.086093037385947</v>
      </c>
      <c r="G8" s="297">
        <v>19.504443984428708</v>
      </c>
      <c r="I8" s="2"/>
      <c r="J8" s="2"/>
      <c r="K8" s="2"/>
    </row>
    <row r="9" spans="1:11" ht="20.25" customHeight="1" x14ac:dyDescent="0.2">
      <c r="A9" s="1261" t="s">
        <v>310</v>
      </c>
      <c r="B9" s="1259" t="s">
        <v>285</v>
      </c>
      <c r="C9" s="1259"/>
      <c r="D9" s="290">
        <v>0.57089999999999996</v>
      </c>
      <c r="E9" s="290">
        <v>0.60138999999999998</v>
      </c>
      <c r="F9" s="290">
        <v>0.65223799999999998</v>
      </c>
      <c r="G9" s="291">
        <v>0.79258899999999999</v>
      </c>
    </row>
    <row r="10" spans="1:11" ht="20.25" customHeight="1" thickBot="1" x14ac:dyDescent="0.25">
      <c r="A10" s="1262"/>
      <c r="B10" s="1260" t="s">
        <v>265</v>
      </c>
      <c r="C10" s="1260"/>
      <c r="D10" s="154">
        <v>2749.9999184271037</v>
      </c>
      <c r="E10" s="154">
        <v>3054.8462769253879</v>
      </c>
      <c r="F10" s="154">
        <v>3531.6146146650458</v>
      </c>
      <c r="G10" s="155">
        <v>4217.3453539966458</v>
      </c>
    </row>
    <row r="12" spans="1:11" x14ac:dyDescent="0.2">
      <c r="A12" s="80" t="s">
        <v>257</v>
      </c>
    </row>
    <row r="14" spans="1:11" x14ac:dyDescent="0.2">
      <c r="G14" s="100"/>
    </row>
    <row r="16" spans="1:11" x14ac:dyDescent="0.2">
      <c r="H16" s="100"/>
      <c r="I16" s="100"/>
    </row>
  </sheetData>
  <mergeCells count="8">
    <mergeCell ref="A1:H1"/>
    <mergeCell ref="B9:C9"/>
    <mergeCell ref="B10:C10"/>
    <mergeCell ref="A9:A10"/>
    <mergeCell ref="A5:C5"/>
    <mergeCell ref="A6:A8"/>
    <mergeCell ref="B6:C6"/>
    <mergeCell ref="B7:B8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zoomScaleNormal="100" workbookViewId="0">
      <selection activeCell="A2" sqref="A2"/>
    </sheetView>
  </sheetViews>
  <sheetFormatPr defaultColWidth="9.140625" defaultRowHeight="14.25" x14ac:dyDescent="0.2"/>
  <cols>
    <col min="1" max="1" width="9.140625" style="95" customWidth="1"/>
    <col min="2" max="2" width="6.7109375" style="95" customWidth="1"/>
    <col min="3" max="3" width="11.28515625" style="95" customWidth="1"/>
    <col min="4" max="5" width="7" style="95" customWidth="1"/>
    <col min="6" max="6" width="8.140625" style="95" customWidth="1"/>
    <col min="7" max="7" width="8.28515625" style="95" customWidth="1"/>
    <col min="8" max="9" width="7" style="95" customWidth="1"/>
    <col min="10" max="10" width="8.5703125" style="95" customWidth="1"/>
    <col min="11" max="11" width="6.85546875" style="95" customWidth="1"/>
    <col min="12" max="12" width="9.140625" style="95"/>
    <col min="13" max="13" width="18.85546875" style="95" bestFit="1" customWidth="1"/>
    <col min="14" max="16384" width="9.140625" style="95"/>
  </cols>
  <sheetData>
    <row r="1" spans="1:21" x14ac:dyDescent="0.2">
      <c r="A1" s="1175" t="s">
        <v>324</v>
      </c>
      <c r="B1" s="1175"/>
      <c r="C1" s="1175"/>
      <c r="D1" s="1175"/>
      <c r="E1" s="1175"/>
      <c r="F1" s="1175"/>
      <c r="G1" s="1175"/>
      <c r="H1" s="1175"/>
      <c r="I1" s="1175"/>
      <c r="J1" s="1175"/>
      <c r="K1" s="1175"/>
    </row>
    <row r="2" spans="1:21" x14ac:dyDescent="0.2">
      <c r="A2" s="3" t="s">
        <v>0</v>
      </c>
      <c r="B2" s="3"/>
    </row>
    <row r="3" spans="1:21" ht="14.25" customHeight="1" thickBot="1" x14ac:dyDescent="0.25">
      <c r="K3" s="97" t="s">
        <v>37</v>
      </c>
    </row>
    <row r="4" spans="1:21" ht="22.5" customHeight="1" x14ac:dyDescent="0.2">
      <c r="A4" s="1147" t="s">
        <v>1</v>
      </c>
      <c r="B4" s="1148"/>
      <c r="C4" s="1252" t="s">
        <v>199</v>
      </c>
      <c r="D4" s="1254" t="s">
        <v>192</v>
      </c>
      <c r="E4" s="1255"/>
      <c r="F4" s="1255"/>
      <c r="G4" s="1256"/>
      <c r="H4" s="1254" t="s">
        <v>193</v>
      </c>
      <c r="I4" s="1255"/>
      <c r="J4" s="1255"/>
      <c r="K4" s="1255"/>
    </row>
    <row r="5" spans="1:21" ht="41.25" customHeight="1" thickBot="1" x14ac:dyDescent="0.25">
      <c r="A5" s="1151"/>
      <c r="B5" s="1152"/>
      <c r="C5" s="1253"/>
      <c r="D5" s="191" t="s">
        <v>14</v>
      </c>
      <c r="E5" s="302" t="s">
        <v>194</v>
      </c>
      <c r="F5" s="303" t="s">
        <v>195</v>
      </c>
      <c r="G5" s="311" t="s">
        <v>196</v>
      </c>
      <c r="H5" s="191" t="s">
        <v>14</v>
      </c>
      <c r="I5" s="302" t="s">
        <v>197</v>
      </c>
      <c r="J5" s="303" t="s">
        <v>198</v>
      </c>
      <c r="K5" s="311" t="s">
        <v>447</v>
      </c>
    </row>
    <row r="6" spans="1:21" ht="15" customHeight="1" x14ac:dyDescent="0.2">
      <c r="A6" s="1130">
        <v>2017</v>
      </c>
      <c r="B6" s="1131"/>
      <c r="C6" s="854">
        <v>29177.650384507084</v>
      </c>
      <c r="D6" s="854">
        <v>19409.09808</v>
      </c>
      <c r="E6" s="855">
        <v>17453</v>
      </c>
      <c r="F6" s="856">
        <v>1202</v>
      </c>
      <c r="G6" s="857">
        <v>754</v>
      </c>
      <c r="H6" s="854">
        <v>9768.5523045070859</v>
      </c>
      <c r="I6" s="855">
        <v>1135</v>
      </c>
      <c r="J6" s="856">
        <v>686</v>
      </c>
      <c r="K6" s="858">
        <v>7947.5523045070859</v>
      </c>
      <c r="M6" s="555"/>
      <c r="N6" s="555"/>
      <c r="O6" s="555"/>
    </row>
    <row r="7" spans="1:21" ht="15" customHeight="1" x14ac:dyDescent="0.2">
      <c r="A7" s="1130">
        <v>2018</v>
      </c>
      <c r="B7" s="1131"/>
      <c r="C7" s="854">
        <v>32533.501879999996</v>
      </c>
      <c r="D7" s="854">
        <v>20698.901879999998</v>
      </c>
      <c r="E7" s="855">
        <v>18074</v>
      </c>
      <c r="F7" s="856">
        <v>1648</v>
      </c>
      <c r="G7" s="857">
        <v>977</v>
      </c>
      <c r="H7" s="854">
        <v>11834.6</v>
      </c>
      <c r="I7" s="855">
        <v>1344</v>
      </c>
      <c r="J7" s="856">
        <v>814</v>
      </c>
      <c r="K7" s="858">
        <v>9676.6</v>
      </c>
      <c r="M7" s="555"/>
      <c r="N7" s="555"/>
      <c r="O7" s="555"/>
    </row>
    <row r="8" spans="1:21" ht="15" customHeight="1" x14ac:dyDescent="0.2">
      <c r="A8" s="1130">
        <v>2019</v>
      </c>
      <c r="B8" s="1131"/>
      <c r="C8" s="854">
        <v>37766.871260736501</v>
      </c>
      <c r="D8" s="854">
        <v>23846</v>
      </c>
      <c r="E8" s="855">
        <v>21192</v>
      </c>
      <c r="F8" s="856">
        <v>1721</v>
      </c>
      <c r="G8" s="857">
        <v>933</v>
      </c>
      <c r="H8" s="854">
        <v>13920.8712607365</v>
      </c>
      <c r="I8" s="855">
        <v>1480</v>
      </c>
      <c r="J8" s="856">
        <v>933</v>
      </c>
      <c r="K8" s="858">
        <v>11507.8712607365</v>
      </c>
      <c r="M8" s="555"/>
      <c r="N8" s="555"/>
      <c r="O8" s="555"/>
    </row>
    <row r="9" spans="1:21" ht="15" customHeight="1" thickBot="1" x14ac:dyDescent="0.25">
      <c r="A9" s="1132">
        <v>2020</v>
      </c>
      <c r="B9" s="1133"/>
      <c r="C9" s="854">
        <v>45133.089510458158</v>
      </c>
      <c r="D9" s="859">
        <v>26639</v>
      </c>
      <c r="E9" s="860">
        <v>24011</v>
      </c>
      <c r="F9" s="861">
        <v>1729</v>
      </c>
      <c r="G9" s="862">
        <v>899</v>
      </c>
      <c r="H9" s="859">
        <v>18494.089510458161</v>
      </c>
      <c r="I9" s="860">
        <v>1728</v>
      </c>
      <c r="J9" s="861">
        <v>1125</v>
      </c>
      <c r="K9" s="863">
        <v>15641.089510458161</v>
      </c>
      <c r="M9" s="555"/>
      <c r="N9" s="555"/>
      <c r="O9" s="555"/>
    </row>
    <row r="10" spans="1:21" ht="17.25" customHeight="1" x14ac:dyDescent="0.2">
      <c r="A10" s="1155" t="s">
        <v>121</v>
      </c>
      <c r="B10" s="174" t="s">
        <v>38</v>
      </c>
      <c r="C10" s="864">
        <v>7366.2182497216563</v>
      </c>
      <c r="D10" s="865">
        <v>2793</v>
      </c>
      <c r="E10" s="866">
        <v>2819</v>
      </c>
      <c r="F10" s="867">
        <v>8</v>
      </c>
      <c r="G10" s="868">
        <v>-34</v>
      </c>
      <c r="H10" s="865">
        <v>4573.2182497216618</v>
      </c>
      <c r="I10" s="866">
        <v>248</v>
      </c>
      <c r="J10" s="867">
        <v>192</v>
      </c>
      <c r="K10" s="869">
        <v>4133.2182497216618</v>
      </c>
      <c r="M10" s="555"/>
      <c r="N10" s="555"/>
      <c r="O10" s="555"/>
      <c r="P10" s="555"/>
      <c r="Q10" s="555"/>
      <c r="R10" s="555"/>
      <c r="S10" s="555"/>
      <c r="T10" s="555"/>
      <c r="U10" s="555"/>
    </row>
    <row r="11" spans="1:21" ht="17.25" customHeight="1" x14ac:dyDescent="0.25">
      <c r="A11" s="1156"/>
      <c r="B11" s="175" t="s">
        <v>6</v>
      </c>
      <c r="C11" s="870">
        <v>19.504443984428722</v>
      </c>
      <c r="D11" s="871">
        <v>11.712656210685225</v>
      </c>
      <c r="E11" s="872">
        <v>13.302189505473772</v>
      </c>
      <c r="F11" s="873">
        <v>0.46484601975596007</v>
      </c>
      <c r="G11" s="874">
        <v>-3.644158628081462</v>
      </c>
      <c r="H11" s="870">
        <v>32.851523184617903</v>
      </c>
      <c r="I11" s="872">
        <v>16.756756756756765</v>
      </c>
      <c r="J11" s="873">
        <v>20.578778135048225</v>
      </c>
      <c r="K11" s="875">
        <v>35.916444979913152</v>
      </c>
      <c r="M11" s="82"/>
      <c r="N11" s="82"/>
      <c r="O11" s="82"/>
      <c r="P11" s="82"/>
      <c r="Q11" s="82"/>
      <c r="R11" s="82"/>
      <c r="S11" s="82"/>
      <c r="T11" s="82"/>
      <c r="U11" s="82"/>
    </row>
    <row r="12" spans="1:21" ht="17.25" customHeight="1" x14ac:dyDescent="0.2">
      <c r="A12" s="1153" t="s">
        <v>289</v>
      </c>
      <c r="B12" s="176" t="s">
        <v>38</v>
      </c>
      <c r="C12" s="876">
        <v>15955.439125951074</v>
      </c>
      <c r="D12" s="876">
        <v>7229.9019200000002</v>
      </c>
      <c r="E12" s="877">
        <v>6558</v>
      </c>
      <c r="F12" s="878">
        <v>527</v>
      </c>
      <c r="G12" s="879">
        <v>145</v>
      </c>
      <c r="H12" s="876">
        <v>8725.5372059510755</v>
      </c>
      <c r="I12" s="877">
        <v>593</v>
      </c>
      <c r="J12" s="878">
        <v>439</v>
      </c>
      <c r="K12" s="880">
        <v>7693.5372059510755</v>
      </c>
      <c r="M12" s="555"/>
      <c r="N12" s="555"/>
      <c r="O12" s="555"/>
      <c r="P12" s="555"/>
      <c r="Q12" s="555"/>
      <c r="R12" s="555"/>
      <c r="S12" s="555"/>
      <c r="T12" s="555"/>
      <c r="U12" s="555"/>
    </row>
    <row r="13" spans="1:21" ht="17.25" customHeight="1" thickBot="1" x14ac:dyDescent="0.25">
      <c r="A13" s="1154"/>
      <c r="B13" s="177" t="s">
        <v>6</v>
      </c>
      <c r="C13" s="881">
        <v>54.683769651387635</v>
      </c>
      <c r="D13" s="881">
        <v>37.250066387422784</v>
      </c>
      <c r="E13" s="882">
        <v>37.575201971007857</v>
      </c>
      <c r="F13" s="883">
        <v>43.843594009983363</v>
      </c>
      <c r="G13" s="884">
        <v>19.23076923076923</v>
      </c>
      <c r="H13" s="881">
        <v>89.322725967544073</v>
      </c>
      <c r="I13" s="882">
        <v>52.246696035242302</v>
      </c>
      <c r="J13" s="883">
        <v>63.994169096209916</v>
      </c>
      <c r="K13" s="885">
        <v>96.803857479340436</v>
      </c>
      <c r="M13" s="465"/>
      <c r="N13" s="465"/>
      <c r="O13" s="465"/>
      <c r="P13" s="465"/>
      <c r="Q13" s="465"/>
      <c r="R13" s="465"/>
      <c r="S13" s="465"/>
      <c r="T13" s="465"/>
      <c r="U13" s="465"/>
    </row>
    <row r="14" spans="1:21" x14ac:dyDescent="0.2">
      <c r="A14" s="96"/>
      <c r="B14" s="96"/>
    </row>
    <row r="15" spans="1:21" ht="15" thickBot="1" x14ac:dyDescent="0.25">
      <c r="K15" s="97" t="s">
        <v>255</v>
      </c>
    </row>
    <row r="16" spans="1:21" ht="22.5" customHeight="1" x14ac:dyDescent="0.2">
      <c r="A16" s="1147" t="s">
        <v>1</v>
      </c>
      <c r="B16" s="1148"/>
      <c r="C16" s="1252" t="s">
        <v>448</v>
      </c>
      <c r="D16" s="1254" t="s">
        <v>192</v>
      </c>
      <c r="E16" s="1255"/>
      <c r="F16" s="1255"/>
      <c r="G16" s="1256"/>
      <c r="H16" s="1254" t="s">
        <v>193</v>
      </c>
      <c r="I16" s="1255"/>
      <c r="J16" s="1255"/>
      <c r="K16" s="1255"/>
    </row>
    <row r="17" spans="1:15" ht="41.25" customHeight="1" thickBot="1" x14ac:dyDescent="0.25">
      <c r="A17" s="1151"/>
      <c r="B17" s="1152"/>
      <c r="C17" s="1253"/>
      <c r="D17" s="191" t="s">
        <v>14</v>
      </c>
      <c r="E17" s="302" t="s">
        <v>194</v>
      </c>
      <c r="F17" s="303" t="s">
        <v>195</v>
      </c>
      <c r="G17" s="311" t="s">
        <v>196</v>
      </c>
      <c r="H17" s="191" t="s">
        <v>14</v>
      </c>
      <c r="I17" s="302" t="s">
        <v>197</v>
      </c>
      <c r="J17" s="303" t="s">
        <v>198</v>
      </c>
      <c r="K17" s="311" t="s">
        <v>447</v>
      </c>
    </row>
    <row r="18" spans="1:15" x14ac:dyDescent="0.2">
      <c r="A18" s="1130">
        <v>2017</v>
      </c>
      <c r="B18" s="1131"/>
      <c r="C18" s="854">
        <v>2749.9999184271037</v>
      </c>
      <c r="D18" s="854">
        <v>1829.3117311832973</v>
      </c>
      <c r="E18" s="886">
        <v>1644.9490601132604</v>
      </c>
      <c r="F18" s="887">
        <v>113.28876240509592</v>
      </c>
      <c r="G18" s="888">
        <v>71.064664603529394</v>
      </c>
      <c r="H18" s="854">
        <v>920.68818724380651</v>
      </c>
      <c r="I18" s="886">
        <v>106.97399777852236</v>
      </c>
      <c r="J18" s="887">
        <v>64.65564975864875</v>
      </c>
      <c r="K18" s="889">
        <v>749.05853970663543</v>
      </c>
      <c r="M18" s="555"/>
      <c r="N18" s="555"/>
      <c r="O18" s="555"/>
    </row>
    <row r="19" spans="1:15" x14ac:dyDescent="0.2">
      <c r="A19" s="1130">
        <v>2018</v>
      </c>
      <c r="B19" s="1131"/>
      <c r="C19" s="854">
        <v>3054.8462769253879</v>
      </c>
      <c r="D19" s="854">
        <v>1943.5953614152374</v>
      </c>
      <c r="E19" s="886">
        <v>1697.1210726962008</v>
      </c>
      <c r="F19" s="887">
        <v>154.74469004112754</v>
      </c>
      <c r="G19" s="888">
        <v>91.738811996469423</v>
      </c>
      <c r="H19" s="854">
        <v>1111.2509155101504</v>
      </c>
      <c r="I19" s="886">
        <v>126.19955304324964</v>
      </c>
      <c r="J19" s="887">
        <v>76.433360250896726</v>
      </c>
      <c r="K19" s="890">
        <v>908.61800221600402</v>
      </c>
      <c r="M19" s="555"/>
      <c r="N19" s="555"/>
      <c r="O19" s="555"/>
    </row>
    <row r="20" spans="1:15" x14ac:dyDescent="0.2">
      <c r="A20" s="1130">
        <v>2019</v>
      </c>
      <c r="B20" s="1131"/>
      <c r="C20" s="854">
        <v>3531.6146146650458</v>
      </c>
      <c r="D20" s="854">
        <v>2229.8612326103598</v>
      </c>
      <c r="E20" s="886">
        <v>1981.6832693734273</v>
      </c>
      <c r="F20" s="887">
        <v>160.93228136049777</v>
      </c>
      <c r="G20" s="888">
        <v>87.245681876434872</v>
      </c>
      <c r="H20" s="854">
        <v>1301.7533820546853</v>
      </c>
      <c r="I20" s="886">
        <v>138.39615131524502</v>
      </c>
      <c r="J20" s="887">
        <v>87.245681876434872</v>
      </c>
      <c r="K20" s="890">
        <v>1076.1115488630055</v>
      </c>
      <c r="M20" s="555"/>
      <c r="N20" s="555"/>
      <c r="O20" s="555"/>
    </row>
    <row r="21" spans="1:15" ht="15" thickBot="1" x14ac:dyDescent="0.25">
      <c r="A21" s="1132">
        <v>2020</v>
      </c>
      <c r="B21" s="1133"/>
      <c r="C21" s="859">
        <v>4217.3453539966458</v>
      </c>
      <c r="D21" s="859">
        <v>2489.212772794649</v>
      </c>
      <c r="E21" s="891">
        <v>2243.6460785904997</v>
      </c>
      <c r="F21" s="892">
        <v>161.5619536830192</v>
      </c>
      <c r="G21" s="893">
        <v>84.004740521130273</v>
      </c>
      <c r="H21" s="859">
        <v>1728.1325812019966</v>
      </c>
      <c r="I21" s="891">
        <v>161.46851125752292</v>
      </c>
      <c r="J21" s="892">
        <v>105.12272868328316</v>
      </c>
      <c r="K21" s="894">
        <v>1461.5413412611908</v>
      </c>
      <c r="M21" s="555"/>
      <c r="N21" s="555"/>
      <c r="O21" s="555"/>
    </row>
    <row r="22" spans="1:15" x14ac:dyDescent="0.2">
      <c r="A22" s="96"/>
      <c r="B22" s="96"/>
    </row>
    <row r="23" spans="1:15" ht="15" thickBot="1" x14ac:dyDescent="0.25">
      <c r="K23" s="97" t="s">
        <v>291</v>
      </c>
    </row>
    <row r="24" spans="1:15" ht="22.5" customHeight="1" x14ac:dyDescent="0.2">
      <c r="A24" s="1147" t="s">
        <v>1</v>
      </c>
      <c r="B24" s="1148"/>
      <c r="C24" s="1252" t="s">
        <v>448</v>
      </c>
      <c r="D24" s="1254" t="s">
        <v>192</v>
      </c>
      <c r="E24" s="1255"/>
      <c r="F24" s="1255"/>
      <c r="G24" s="1256"/>
      <c r="H24" s="1254" t="s">
        <v>193</v>
      </c>
      <c r="I24" s="1255"/>
      <c r="J24" s="1255"/>
      <c r="K24" s="1255"/>
    </row>
    <row r="25" spans="1:15" ht="41.25" customHeight="1" thickBot="1" x14ac:dyDescent="0.25">
      <c r="A25" s="1151"/>
      <c r="B25" s="1152"/>
      <c r="C25" s="1253"/>
      <c r="D25" s="191" t="s">
        <v>14</v>
      </c>
      <c r="E25" s="302" t="s">
        <v>194</v>
      </c>
      <c r="F25" s="303" t="s">
        <v>195</v>
      </c>
      <c r="G25" s="311" t="s">
        <v>196</v>
      </c>
      <c r="H25" s="191" t="s">
        <v>14</v>
      </c>
      <c r="I25" s="302" t="s">
        <v>197</v>
      </c>
      <c r="J25" s="303" t="s">
        <v>198</v>
      </c>
      <c r="K25" s="311" t="s">
        <v>447</v>
      </c>
    </row>
    <row r="26" spans="1:15" x14ac:dyDescent="0.2">
      <c r="A26" s="1130">
        <v>2017</v>
      </c>
      <c r="B26" s="1131"/>
      <c r="C26" s="895">
        <v>100</v>
      </c>
      <c r="D26" s="895">
        <v>66.520428561670457</v>
      </c>
      <c r="E26" s="896">
        <v>59.816331232988162</v>
      </c>
      <c r="F26" s="897">
        <v>4.1195914823842186</v>
      </c>
      <c r="G26" s="898">
        <v>2.5841696986004163</v>
      </c>
      <c r="H26" s="895">
        <v>33.47957143832955</v>
      </c>
      <c r="I26" s="896">
        <v>3.8899636709701229</v>
      </c>
      <c r="J26" s="897">
        <v>2.3511146064189465</v>
      </c>
      <c r="K26" s="899">
        <v>27.238493160940479</v>
      </c>
      <c r="M26" s="555"/>
      <c r="N26" s="555"/>
      <c r="O26" s="555"/>
    </row>
    <row r="27" spans="1:15" x14ac:dyDescent="0.2">
      <c r="A27" s="1130">
        <v>2018</v>
      </c>
      <c r="B27" s="1131"/>
      <c r="C27" s="895">
        <v>100</v>
      </c>
      <c r="D27" s="895">
        <v>63.623344195617229</v>
      </c>
      <c r="E27" s="896">
        <v>55.555040052761761</v>
      </c>
      <c r="F27" s="897">
        <v>5.0655475272187331</v>
      </c>
      <c r="G27" s="898">
        <v>3.0030582124348926</v>
      </c>
      <c r="H27" s="895">
        <v>36.376655804382786</v>
      </c>
      <c r="I27" s="896">
        <v>4.1311261387026565</v>
      </c>
      <c r="J27" s="897">
        <v>2.5020362179344962</v>
      </c>
      <c r="K27" s="900">
        <v>29.743493447745628</v>
      </c>
      <c r="M27" s="555"/>
      <c r="N27" s="555"/>
      <c r="O27" s="555"/>
    </row>
    <row r="28" spans="1:15" x14ac:dyDescent="0.2">
      <c r="A28" s="1130">
        <v>2019</v>
      </c>
      <c r="B28" s="1131"/>
      <c r="C28" s="895">
        <v>100</v>
      </c>
      <c r="D28" s="895">
        <v>63.139993343295473</v>
      </c>
      <c r="E28" s="896">
        <v>56.112670424017352</v>
      </c>
      <c r="F28" s="897">
        <v>4.5569038221844975</v>
      </c>
      <c r="G28" s="898">
        <v>2.4704190970936288</v>
      </c>
      <c r="H28" s="895">
        <v>36.86000665670452</v>
      </c>
      <c r="I28" s="896">
        <v>3.918778417683356</v>
      </c>
      <c r="J28" s="897">
        <v>2.4704190970936288</v>
      </c>
      <c r="K28" s="900">
        <v>30.470809141927528</v>
      </c>
      <c r="M28" s="555"/>
      <c r="N28" s="555"/>
      <c r="O28" s="555"/>
    </row>
    <row r="29" spans="1:15" ht="15" thickBot="1" x14ac:dyDescent="0.25">
      <c r="A29" s="1132">
        <v>2020</v>
      </c>
      <c r="B29" s="1133"/>
      <c r="C29" s="901">
        <v>100</v>
      </c>
      <c r="D29" s="901">
        <v>59.02321398544467</v>
      </c>
      <c r="E29" s="902">
        <v>53.200435114100074</v>
      </c>
      <c r="F29" s="903">
        <v>3.8308921874257233</v>
      </c>
      <c r="G29" s="904">
        <v>1.9918866839188691</v>
      </c>
      <c r="H29" s="901">
        <v>40.976786014555337</v>
      </c>
      <c r="I29" s="902">
        <v>3.8286765181443894</v>
      </c>
      <c r="J29" s="903">
        <v>2.4926279415002535</v>
      </c>
      <c r="K29" s="905">
        <v>34.655481554910693</v>
      </c>
      <c r="M29" s="555"/>
      <c r="N29" s="555"/>
      <c r="O29" s="555"/>
    </row>
    <row r="30" spans="1:15" x14ac:dyDescent="0.2">
      <c r="A30" s="80"/>
    </row>
    <row r="31" spans="1:15" x14ac:dyDescent="0.2">
      <c r="A31" s="535" t="s">
        <v>439</v>
      </c>
    </row>
    <row r="32" spans="1:15" x14ac:dyDescent="0.2">
      <c r="A32" s="535"/>
    </row>
    <row r="33" spans="1:1" x14ac:dyDescent="0.2">
      <c r="A33" s="80" t="s">
        <v>257</v>
      </c>
    </row>
  </sheetData>
  <mergeCells count="27">
    <mergeCell ref="A28:B28"/>
    <mergeCell ref="A29:B29"/>
    <mergeCell ref="A16:B17"/>
    <mergeCell ref="H16:K16"/>
    <mergeCell ref="A18:B18"/>
    <mergeCell ref="A19:B19"/>
    <mergeCell ref="A20:B20"/>
    <mergeCell ref="C16:C17"/>
    <mergeCell ref="D16:G16"/>
    <mergeCell ref="A26:B26"/>
    <mergeCell ref="C24:C25"/>
    <mergeCell ref="D24:G24"/>
    <mergeCell ref="H24:K24"/>
    <mergeCell ref="A21:B21"/>
    <mergeCell ref="A27:B27"/>
    <mergeCell ref="A12:A13"/>
    <mergeCell ref="A24:B25"/>
    <mergeCell ref="A1:K1"/>
    <mergeCell ref="A4:B5"/>
    <mergeCell ref="C4:C5"/>
    <mergeCell ref="D4:G4"/>
    <mergeCell ref="H4:K4"/>
    <mergeCell ref="A6:B6"/>
    <mergeCell ref="A7:B7"/>
    <mergeCell ref="A8:B8"/>
    <mergeCell ref="A9:B9"/>
    <mergeCell ref="A10:A11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  <colBreaks count="1" manualBreakCount="1">
    <brk id="11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A2" sqref="A2"/>
    </sheetView>
  </sheetViews>
  <sheetFormatPr defaultColWidth="9.140625" defaultRowHeight="14.25" x14ac:dyDescent="0.2"/>
  <cols>
    <col min="1" max="1" width="14.5703125" style="95" customWidth="1"/>
    <col min="2" max="2" width="16.7109375" style="95" customWidth="1"/>
    <col min="3" max="3" width="10.5703125" style="95" customWidth="1"/>
    <col min="4" max="7" width="8.85546875" style="95" customWidth="1"/>
    <col min="8" max="16384" width="9.140625" style="95"/>
  </cols>
  <sheetData>
    <row r="1" spans="1:11" x14ac:dyDescent="0.2">
      <c r="A1" s="1175" t="s">
        <v>325</v>
      </c>
      <c r="B1" s="1175"/>
      <c r="C1" s="1175"/>
      <c r="D1" s="1175"/>
      <c r="E1" s="1175"/>
      <c r="F1" s="1175"/>
      <c r="G1" s="1175"/>
    </row>
    <row r="2" spans="1:11" x14ac:dyDescent="0.2">
      <c r="A2" s="3" t="s">
        <v>0</v>
      </c>
    </row>
    <row r="3" spans="1:11" ht="7.5" customHeight="1" thickBot="1" x14ac:dyDescent="0.25">
      <c r="H3" s="96"/>
    </row>
    <row r="4" spans="1:11" ht="15" customHeight="1" thickBot="1" x14ac:dyDescent="0.3">
      <c r="A4" s="1029"/>
      <c r="B4" s="1263"/>
      <c r="C4" s="1270"/>
      <c r="D4" s="298">
        <v>2017</v>
      </c>
      <c r="E4" s="299">
        <v>2018</v>
      </c>
      <c r="F4" s="299">
        <v>2019</v>
      </c>
      <c r="G4" s="300">
        <v>2020</v>
      </c>
      <c r="H4" s="82"/>
    </row>
    <row r="5" spans="1:11" ht="15" customHeight="1" x14ac:dyDescent="0.25">
      <c r="A5" s="1240" t="s">
        <v>261</v>
      </c>
      <c r="B5" s="1242" t="s">
        <v>186</v>
      </c>
      <c r="C5" s="1243"/>
      <c r="D5" s="906">
        <v>85.315563589900009</v>
      </c>
      <c r="E5" s="907">
        <v>88.319833379179997</v>
      </c>
      <c r="F5" s="907">
        <v>94.223686272699993</v>
      </c>
      <c r="G5" s="908">
        <v>99.664522665700005</v>
      </c>
      <c r="H5" s="82"/>
    </row>
    <row r="6" spans="1:11" ht="14.45" customHeight="1" x14ac:dyDescent="0.25">
      <c r="A6" s="1271"/>
      <c r="B6" s="1244" t="s">
        <v>4</v>
      </c>
      <c r="C6" s="214" t="s">
        <v>5</v>
      </c>
      <c r="D6" s="909" t="s">
        <v>7</v>
      </c>
      <c r="E6" s="910">
        <v>3.0042697892799879</v>
      </c>
      <c r="F6" s="910">
        <v>5.9038528935199963</v>
      </c>
      <c r="G6" s="911">
        <v>5.4408363930000121</v>
      </c>
      <c r="H6" s="82"/>
      <c r="I6" s="498"/>
      <c r="J6" s="498"/>
      <c r="K6" s="498"/>
    </row>
    <row r="7" spans="1:11" ht="15" x14ac:dyDescent="0.25">
      <c r="A7" s="1271"/>
      <c r="B7" s="1244"/>
      <c r="C7" s="214" t="s">
        <v>6</v>
      </c>
      <c r="D7" s="912" t="s">
        <v>7</v>
      </c>
      <c r="E7" s="913">
        <v>3.5213619448393851</v>
      </c>
      <c r="F7" s="913">
        <v>6.6846286588576609</v>
      </c>
      <c r="G7" s="914">
        <v>5.7743828629812421</v>
      </c>
      <c r="I7" s="2"/>
      <c r="J7" s="2"/>
      <c r="K7" s="2"/>
    </row>
    <row r="8" spans="1:11" ht="13.9" customHeight="1" x14ac:dyDescent="0.2">
      <c r="A8" s="1245" t="s">
        <v>2</v>
      </c>
      <c r="B8" s="1266" t="s">
        <v>285</v>
      </c>
      <c r="C8" s="1267"/>
      <c r="D8" s="915">
        <v>1.6189578771423254</v>
      </c>
      <c r="E8" s="916">
        <v>1.5843692797230529</v>
      </c>
      <c r="F8" s="916">
        <v>1.6176708392828907</v>
      </c>
      <c r="G8" s="917">
        <v>1.7502239076076145</v>
      </c>
    </row>
    <row r="9" spans="1:11" ht="33.75" customHeight="1" x14ac:dyDescent="0.2">
      <c r="A9" s="1245"/>
      <c r="B9" s="1266" t="s">
        <v>266</v>
      </c>
      <c r="C9" s="1267"/>
      <c r="D9" s="918">
        <v>22.61755945442474</v>
      </c>
      <c r="E9" s="919">
        <v>21.84999357820428</v>
      </c>
      <c r="F9" s="919">
        <v>21.397527887861408</v>
      </c>
      <c r="G9" s="920">
        <v>18.941668576282296</v>
      </c>
    </row>
    <row r="10" spans="1:11" ht="14.45" customHeight="1" thickBot="1" x14ac:dyDescent="0.25">
      <c r="A10" s="1265"/>
      <c r="B10" s="1268" t="s">
        <v>265</v>
      </c>
      <c r="C10" s="1269"/>
      <c r="D10" s="921">
        <v>8041.010493338631</v>
      </c>
      <c r="E10" s="922">
        <v>8293.0978402580331</v>
      </c>
      <c r="F10" s="922">
        <v>8810.9429343761913</v>
      </c>
      <c r="G10" s="923">
        <v>9312.8947338091602</v>
      </c>
    </row>
    <row r="11" spans="1:11" ht="14.45" customHeight="1" x14ac:dyDescent="0.2"/>
    <row r="12" spans="1:11" x14ac:dyDescent="0.2">
      <c r="A12" s="80" t="s">
        <v>257</v>
      </c>
    </row>
  </sheetData>
  <mergeCells count="9">
    <mergeCell ref="A8:A10"/>
    <mergeCell ref="B8:C8"/>
    <mergeCell ref="B9:C9"/>
    <mergeCell ref="B10:C10"/>
    <mergeCell ref="A1:G1"/>
    <mergeCell ref="A4:C4"/>
    <mergeCell ref="A5:A7"/>
    <mergeCell ref="B5:C5"/>
    <mergeCell ref="B6:B7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opLeftCell="A16" workbookViewId="0">
      <selection activeCell="L47" sqref="L46:L47"/>
    </sheetView>
  </sheetViews>
  <sheetFormatPr defaultColWidth="8.85546875" defaultRowHeight="11.25" x14ac:dyDescent="0.2"/>
  <cols>
    <col min="1" max="1" width="5.28515625" style="157" customWidth="1"/>
    <col min="2" max="2" width="27.5703125" style="157" customWidth="1"/>
    <col min="3" max="8" width="8.28515625" style="157" customWidth="1"/>
    <col min="9" max="15" width="8.85546875" style="157"/>
    <col min="16" max="16" width="10.140625" style="157" bestFit="1" customWidth="1"/>
    <col min="17" max="16384" width="8.85546875" style="157"/>
  </cols>
  <sheetData>
    <row r="1" spans="1:15" ht="15.75" customHeight="1" x14ac:dyDescent="0.2">
      <c r="A1" s="1175" t="s">
        <v>326</v>
      </c>
      <c r="B1" s="1175"/>
      <c r="C1" s="1175"/>
      <c r="D1" s="1175"/>
      <c r="E1" s="1175"/>
      <c r="F1" s="1175"/>
      <c r="G1" s="1175"/>
      <c r="H1" s="1175"/>
    </row>
    <row r="2" spans="1:15" ht="15.75" customHeight="1" x14ac:dyDescent="0.2">
      <c r="A2" s="3" t="s">
        <v>0</v>
      </c>
      <c r="B2" s="489"/>
      <c r="C2" s="489"/>
      <c r="D2" s="489"/>
      <c r="E2" s="489"/>
      <c r="F2" s="489"/>
      <c r="G2" s="489"/>
      <c r="H2" s="489"/>
    </row>
    <row r="3" spans="1:15" ht="12" thickBot="1" x14ac:dyDescent="0.25">
      <c r="H3" s="35" t="s">
        <v>55</v>
      </c>
    </row>
    <row r="4" spans="1:15" ht="23.25" customHeight="1" thickBot="1" x14ac:dyDescent="0.25">
      <c r="A4" s="1288"/>
      <c r="B4" s="1289"/>
      <c r="C4" s="1272">
        <v>2017</v>
      </c>
      <c r="D4" s="1274">
        <v>2018</v>
      </c>
      <c r="E4" s="1274">
        <v>2019</v>
      </c>
      <c r="F4" s="1276">
        <v>2020</v>
      </c>
      <c r="G4" s="1278" t="s">
        <v>440</v>
      </c>
      <c r="H4" s="1279"/>
    </row>
    <row r="5" spans="1:15" ht="12" thickBot="1" x14ac:dyDescent="0.25">
      <c r="A5" s="1288"/>
      <c r="B5" s="1290"/>
      <c r="C5" s="1273"/>
      <c r="D5" s="1275"/>
      <c r="E5" s="1275"/>
      <c r="F5" s="1277"/>
      <c r="G5" s="340" t="s">
        <v>5</v>
      </c>
      <c r="H5" s="341" t="s">
        <v>200</v>
      </c>
    </row>
    <row r="6" spans="1:15" ht="15" customHeight="1" x14ac:dyDescent="0.2">
      <c r="A6" s="1280" t="s">
        <v>91</v>
      </c>
      <c r="B6" s="513" t="s">
        <v>39</v>
      </c>
      <c r="C6" s="514">
        <v>35.330563589900002</v>
      </c>
      <c r="D6" s="515">
        <v>36.266833379179999</v>
      </c>
      <c r="E6" s="515">
        <v>37.993686272699996</v>
      </c>
      <c r="F6" s="516">
        <v>38.859331665700005</v>
      </c>
      <c r="G6" s="517">
        <v>0.86564539300000831</v>
      </c>
      <c r="H6" s="518">
        <v>2.2783927486973221</v>
      </c>
      <c r="J6" s="442"/>
      <c r="K6" s="442"/>
      <c r="L6" s="442"/>
      <c r="M6" s="442"/>
      <c r="N6" s="442"/>
      <c r="O6" s="442"/>
    </row>
    <row r="7" spans="1:15" ht="15" customHeight="1" x14ac:dyDescent="0.2">
      <c r="A7" s="1281"/>
      <c r="B7" s="936" t="s">
        <v>201</v>
      </c>
      <c r="C7" s="924">
        <v>8.2492332727199997</v>
      </c>
      <c r="D7" s="925">
        <v>8.4410005732499993</v>
      </c>
      <c r="E7" s="925">
        <v>8.5023984422300014</v>
      </c>
      <c r="F7" s="926">
        <v>7.7054826179999987</v>
      </c>
      <c r="G7" s="927">
        <v>-0.79691582423000273</v>
      </c>
      <c r="H7" s="928">
        <v>-9.3728355551047073</v>
      </c>
      <c r="J7" s="442"/>
      <c r="K7" s="442"/>
      <c r="L7" s="442"/>
      <c r="M7" s="442"/>
      <c r="N7" s="442"/>
      <c r="O7" s="442"/>
    </row>
    <row r="8" spans="1:15" ht="15" customHeight="1" x14ac:dyDescent="0.2">
      <c r="A8" s="1281"/>
      <c r="B8" s="937" t="s">
        <v>202</v>
      </c>
      <c r="C8" s="5">
        <v>25.433764908490001</v>
      </c>
      <c r="D8" s="6">
        <v>26.152830857189997</v>
      </c>
      <c r="E8" s="6">
        <v>27.862375274530002</v>
      </c>
      <c r="F8" s="929">
        <v>29.588728848300001</v>
      </c>
      <c r="G8" s="930">
        <v>1.7263535737699982</v>
      </c>
      <c r="H8" s="331">
        <v>6.1960028775727594</v>
      </c>
      <c r="J8" s="442"/>
      <c r="K8" s="442"/>
      <c r="L8" s="442"/>
      <c r="M8" s="442"/>
      <c r="N8" s="442"/>
      <c r="O8" s="442"/>
    </row>
    <row r="9" spans="1:15" ht="15" customHeight="1" x14ac:dyDescent="0.2">
      <c r="A9" s="1281"/>
      <c r="B9" s="938" t="s">
        <v>203</v>
      </c>
      <c r="C9" s="931">
        <v>1.6475654086900002</v>
      </c>
      <c r="D9" s="932">
        <v>1.6730019487400001</v>
      </c>
      <c r="E9" s="932">
        <v>1.62891255594</v>
      </c>
      <c r="F9" s="933">
        <v>1.5651201994000001</v>
      </c>
      <c r="G9" s="934">
        <v>-6.3792356539999817E-2</v>
      </c>
      <c r="H9" s="935">
        <v>-3.9162542094340336</v>
      </c>
      <c r="J9" s="442"/>
      <c r="K9" s="442"/>
      <c r="L9" s="442"/>
      <c r="M9" s="442"/>
      <c r="N9" s="442"/>
      <c r="O9" s="442"/>
    </row>
    <row r="10" spans="1:15" ht="22.5" x14ac:dyDescent="0.2">
      <c r="A10" s="1281"/>
      <c r="B10" s="519" t="s">
        <v>204</v>
      </c>
      <c r="C10" s="520">
        <v>24.6</v>
      </c>
      <c r="D10" s="521">
        <v>26.6</v>
      </c>
      <c r="E10" s="521">
        <v>29.2</v>
      </c>
      <c r="F10" s="522">
        <v>32.480190999999998</v>
      </c>
      <c r="G10" s="523">
        <v>3.2801909999999985</v>
      </c>
      <c r="H10" s="524">
        <v>11.233530821917803</v>
      </c>
      <c r="J10" s="442"/>
      <c r="K10" s="442"/>
      <c r="L10" s="442"/>
      <c r="M10" s="442"/>
      <c r="N10" s="442"/>
      <c r="O10" s="442"/>
    </row>
    <row r="11" spans="1:15" ht="15" customHeight="1" thickBot="1" x14ac:dyDescent="0.25">
      <c r="A11" s="1282"/>
      <c r="B11" s="201" t="s">
        <v>14</v>
      </c>
      <c r="C11" s="202">
        <v>59.930563589900004</v>
      </c>
      <c r="D11" s="203">
        <v>62.866833379180001</v>
      </c>
      <c r="E11" s="203">
        <v>67.193686272699992</v>
      </c>
      <c r="F11" s="204">
        <v>71.339522665700002</v>
      </c>
      <c r="G11" s="336">
        <v>4.1458363930000104</v>
      </c>
      <c r="H11" s="337">
        <v>6.1699790902592921</v>
      </c>
      <c r="J11" s="442"/>
      <c r="K11" s="442"/>
      <c r="L11" s="442"/>
      <c r="M11" s="442"/>
      <c r="N11" s="442"/>
      <c r="O11" s="442"/>
    </row>
    <row r="12" spans="1:15" ht="22.5" x14ac:dyDescent="0.2">
      <c r="A12" s="1283" t="s">
        <v>61</v>
      </c>
      <c r="B12" s="193" t="s">
        <v>205</v>
      </c>
      <c r="C12" s="194">
        <v>11.177</v>
      </c>
      <c r="D12" s="197">
        <v>11.095000000000001</v>
      </c>
      <c r="E12" s="197">
        <v>11.789</v>
      </c>
      <c r="F12" s="198">
        <v>12.332000000000001</v>
      </c>
      <c r="G12" s="344">
        <v>0.54300000000000104</v>
      </c>
      <c r="H12" s="345">
        <v>4.6059886334718803</v>
      </c>
      <c r="J12" s="442"/>
      <c r="K12" s="442"/>
      <c r="L12" s="442"/>
      <c r="M12" s="442"/>
      <c r="N12" s="442"/>
      <c r="O12" s="442"/>
    </row>
    <row r="13" spans="1:15" ht="22.5" x14ac:dyDescent="0.2">
      <c r="A13" s="1284"/>
      <c r="B13" s="192" t="s">
        <v>206</v>
      </c>
      <c r="C13" s="196">
        <v>14.208</v>
      </c>
      <c r="D13" s="199">
        <v>14.358000000000001</v>
      </c>
      <c r="E13" s="199">
        <v>15.241</v>
      </c>
      <c r="F13" s="200">
        <v>15.993</v>
      </c>
      <c r="G13" s="346">
        <v>0.75200000000000067</v>
      </c>
      <c r="H13" s="347">
        <v>4.9340594449183151</v>
      </c>
      <c r="J13" s="442"/>
      <c r="K13" s="442"/>
      <c r="L13" s="442"/>
      <c r="M13" s="442"/>
      <c r="N13" s="442"/>
      <c r="O13" s="442"/>
    </row>
    <row r="14" spans="1:15" ht="15" customHeight="1" thickBot="1" x14ac:dyDescent="0.25">
      <c r="A14" s="1285"/>
      <c r="B14" s="206" t="s">
        <v>14</v>
      </c>
      <c r="C14" s="207">
        <v>25.384999999999998</v>
      </c>
      <c r="D14" s="208">
        <v>25.453000000000003</v>
      </c>
      <c r="E14" s="208">
        <v>27.03</v>
      </c>
      <c r="F14" s="209">
        <v>28.324999999999999</v>
      </c>
      <c r="G14" s="338">
        <v>1.2949999999999982</v>
      </c>
      <c r="H14" s="339">
        <v>4.7909729929707767</v>
      </c>
      <c r="J14" s="442"/>
      <c r="K14" s="442"/>
      <c r="L14" s="442"/>
      <c r="M14" s="442"/>
      <c r="N14" s="442"/>
      <c r="O14" s="442"/>
    </row>
    <row r="15" spans="1:15" ht="15" customHeight="1" thickBot="1" x14ac:dyDescent="0.25">
      <c r="A15" s="1286" t="s">
        <v>14</v>
      </c>
      <c r="B15" s="1287"/>
      <c r="C15" s="560">
        <v>85.315563589899995</v>
      </c>
      <c r="D15" s="557">
        <v>88.319833379180011</v>
      </c>
      <c r="E15" s="557">
        <v>94.223686272699993</v>
      </c>
      <c r="F15" s="566">
        <v>99.664522665700005</v>
      </c>
      <c r="G15" s="567">
        <v>5.4408363930000121</v>
      </c>
      <c r="H15" s="558">
        <v>5.7743828629812644</v>
      </c>
      <c r="J15" s="442"/>
      <c r="K15" s="442"/>
      <c r="L15" s="442"/>
      <c r="M15" s="442"/>
      <c r="N15" s="442"/>
      <c r="O15" s="442"/>
    </row>
    <row r="16" spans="1:15" ht="6" customHeight="1" x14ac:dyDescent="0.2">
      <c r="A16" s="211"/>
      <c r="B16" s="211"/>
      <c r="J16" s="442"/>
      <c r="K16" s="512"/>
    </row>
    <row r="17" spans="1:15" ht="12" thickBot="1" x14ac:dyDescent="0.25">
      <c r="A17" s="211"/>
      <c r="B17" s="211"/>
      <c r="H17" s="35" t="s">
        <v>360</v>
      </c>
      <c r="J17" s="442"/>
      <c r="K17" s="512"/>
    </row>
    <row r="18" spans="1:15" ht="23.25" customHeight="1" thickBot="1" x14ac:dyDescent="0.25">
      <c r="A18" s="1288"/>
      <c r="B18" s="1289"/>
      <c r="C18" s="1272">
        <v>2017</v>
      </c>
      <c r="D18" s="1274">
        <v>2018</v>
      </c>
      <c r="E18" s="1274">
        <v>2019</v>
      </c>
      <c r="F18" s="1276">
        <v>2020</v>
      </c>
      <c r="G18" s="1278" t="s">
        <v>440</v>
      </c>
      <c r="H18" s="1279"/>
      <c r="J18" s="442"/>
      <c r="K18" s="512"/>
    </row>
    <row r="19" spans="1:15" ht="12" thickBot="1" x14ac:dyDescent="0.25">
      <c r="A19" s="1288"/>
      <c r="B19" s="1290"/>
      <c r="C19" s="1273"/>
      <c r="D19" s="1275"/>
      <c r="E19" s="1275"/>
      <c r="F19" s="1277"/>
      <c r="G19" s="342" t="s">
        <v>123</v>
      </c>
      <c r="H19" s="343" t="s">
        <v>200</v>
      </c>
      <c r="J19" s="442"/>
      <c r="K19" s="512"/>
    </row>
    <row r="20" spans="1:15" ht="15" customHeight="1" x14ac:dyDescent="0.2">
      <c r="A20" s="1280" t="s">
        <v>91</v>
      </c>
      <c r="B20" s="513" t="s">
        <v>39</v>
      </c>
      <c r="C20" s="525">
        <v>3329.9133312598287</v>
      </c>
      <c r="D20" s="526">
        <v>3405.4004187102105</v>
      </c>
      <c r="E20" s="526">
        <v>3552.8242935273893</v>
      </c>
      <c r="F20" s="527">
        <v>3631.110204006307</v>
      </c>
      <c r="G20" s="528">
        <v>78.285910478917685</v>
      </c>
      <c r="H20" s="518">
        <v>2.2034838768002274</v>
      </c>
      <c r="J20" s="442"/>
      <c r="K20" s="442"/>
      <c r="L20" s="442"/>
      <c r="M20" s="442"/>
      <c r="N20" s="442"/>
      <c r="O20" s="442"/>
    </row>
    <row r="21" spans="1:15" ht="15" customHeight="1" x14ac:dyDescent="0.2">
      <c r="A21" s="1281"/>
      <c r="B21" s="936" t="s">
        <v>201</v>
      </c>
      <c r="C21" s="939">
        <v>777.4920368197902</v>
      </c>
      <c r="D21" s="940">
        <v>792.59709790324689</v>
      </c>
      <c r="E21" s="940">
        <v>795.06704145497758</v>
      </c>
      <c r="F21" s="941">
        <v>720.01898544512744</v>
      </c>
      <c r="G21" s="942">
        <v>-75.048056009850143</v>
      </c>
      <c r="H21" s="943">
        <v>-9.4392110472233508</v>
      </c>
      <c r="J21" s="442"/>
      <c r="K21" s="442"/>
      <c r="L21" s="442"/>
      <c r="M21" s="442"/>
      <c r="N21" s="442"/>
      <c r="O21" s="442"/>
    </row>
    <row r="22" spans="1:15" ht="15" customHeight="1" x14ac:dyDescent="0.2">
      <c r="A22" s="1281"/>
      <c r="B22" s="937" t="s">
        <v>202</v>
      </c>
      <c r="C22" s="944">
        <v>2397.1378949958321</v>
      </c>
      <c r="D22" s="43">
        <v>2455.7109858579502</v>
      </c>
      <c r="E22" s="43">
        <v>2605.4361516864838</v>
      </c>
      <c r="F22" s="945">
        <v>2764.8425909360658</v>
      </c>
      <c r="G22" s="946">
        <v>159.40643924958204</v>
      </c>
      <c r="H22" s="335">
        <v>6.1182247412357116</v>
      </c>
      <c r="J22" s="442"/>
      <c r="K22" s="442"/>
      <c r="L22" s="442"/>
      <c r="M22" s="442"/>
      <c r="N22" s="442"/>
      <c r="O22" s="442"/>
    </row>
    <row r="23" spans="1:15" ht="15" customHeight="1" x14ac:dyDescent="0.2">
      <c r="A23" s="1281"/>
      <c r="B23" s="938" t="s">
        <v>203</v>
      </c>
      <c r="C23" s="947">
        <v>155.28339944420648</v>
      </c>
      <c r="D23" s="948">
        <v>157.09233494901312</v>
      </c>
      <c r="E23" s="948">
        <v>152.3211003859289</v>
      </c>
      <c r="F23" s="949">
        <v>146.2486276251131</v>
      </c>
      <c r="G23" s="950">
        <v>-6.0724727608157991</v>
      </c>
      <c r="H23" s="951">
        <v>-3.9866261111758394</v>
      </c>
      <c r="J23" s="442"/>
      <c r="K23" s="442"/>
      <c r="L23" s="442"/>
      <c r="M23" s="442"/>
      <c r="N23" s="442"/>
      <c r="O23" s="442"/>
    </row>
    <row r="24" spans="1:15" ht="22.5" x14ac:dyDescent="0.2">
      <c r="A24" s="1281"/>
      <c r="B24" s="519" t="s">
        <v>204</v>
      </c>
      <c r="C24" s="529">
        <v>2318.5553703538767</v>
      </c>
      <c r="D24" s="530">
        <v>2497.6994873143158</v>
      </c>
      <c r="E24" s="530">
        <v>2730.518661084564</v>
      </c>
      <c r="F24" s="531">
        <v>3035.0278276215245</v>
      </c>
      <c r="G24" s="532">
        <v>304.50916653696049</v>
      </c>
      <c r="H24" s="524">
        <v>11.152063191394168</v>
      </c>
      <c r="J24" s="442"/>
      <c r="K24" s="442"/>
      <c r="L24" s="442"/>
      <c r="M24" s="442"/>
      <c r="N24" s="442"/>
      <c r="O24" s="442"/>
    </row>
    <row r="25" spans="1:15" ht="15" customHeight="1" thickBot="1" x14ac:dyDescent="0.25">
      <c r="A25" s="1282"/>
      <c r="B25" s="201" t="s">
        <v>14</v>
      </c>
      <c r="C25" s="474">
        <v>5648.468701613705</v>
      </c>
      <c r="D25" s="475">
        <v>5903.0999060245267</v>
      </c>
      <c r="E25" s="475">
        <v>6283.3429546119523</v>
      </c>
      <c r="F25" s="476">
        <v>6666.138031627831</v>
      </c>
      <c r="G25" s="477">
        <v>382.79507701587863</v>
      </c>
      <c r="H25" s="337">
        <v>6.0922200137891291</v>
      </c>
      <c r="J25" s="442"/>
      <c r="K25" s="442"/>
      <c r="L25" s="442"/>
      <c r="M25" s="442"/>
      <c r="N25" s="442"/>
      <c r="O25" s="442"/>
    </row>
    <row r="26" spans="1:15" ht="20.45" customHeight="1" x14ac:dyDescent="0.2">
      <c r="A26" s="1283" t="s">
        <v>61</v>
      </c>
      <c r="B26" s="193" t="s">
        <v>205</v>
      </c>
      <c r="C26" s="466">
        <v>1053.4346900181008</v>
      </c>
      <c r="D26" s="467">
        <v>1041.8036019455765</v>
      </c>
      <c r="E26" s="467">
        <v>1102.4001539563671</v>
      </c>
      <c r="F26" s="468">
        <v>1152.331991219776</v>
      </c>
      <c r="G26" s="469">
        <v>49.931837263408852</v>
      </c>
      <c r="H26" s="345">
        <v>4.5293750263196264</v>
      </c>
      <c r="J26" s="442"/>
      <c r="K26" s="442"/>
      <c r="L26" s="442"/>
      <c r="M26" s="442"/>
      <c r="N26" s="442"/>
      <c r="O26" s="442"/>
    </row>
    <row r="27" spans="1:15" ht="22.5" x14ac:dyDescent="0.2">
      <c r="A27" s="1284"/>
      <c r="B27" s="192" t="s">
        <v>206</v>
      </c>
      <c r="C27" s="470">
        <v>1339.1071017068243</v>
      </c>
      <c r="D27" s="471">
        <v>1348.1943322879304</v>
      </c>
      <c r="E27" s="471">
        <v>1425.1998258078711</v>
      </c>
      <c r="F27" s="472">
        <v>1494.4247109615535</v>
      </c>
      <c r="G27" s="473">
        <v>69.224885153682408</v>
      </c>
      <c r="H27" s="347">
        <v>4.8572055581358464</v>
      </c>
      <c r="J27" s="442"/>
      <c r="K27" s="442"/>
      <c r="L27" s="442"/>
      <c r="M27" s="442"/>
      <c r="N27" s="442"/>
      <c r="O27" s="442"/>
    </row>
    <row r="28" spans="1:15" ht="15" customHeight="1" thickBot="1" x14ac:dyDescent="0.25">
      <c r="A28" s="1285"/>
      <c r="B28" s="206" t="s">
        <v>14</v>
      </c>
      <c r="C28" s="478">
        <v>2392.5417917249247</v>
      </c>
      <c r="D28" s="479">
        <v>2389.9979342335073</v>
      </c>
      <c r="E28" s="479">
        <v>2527.5999797642385</v>
      </c>
      <c r="F28" s="480">
        <v>2646.7567021813293</v>
      </c>
      <c r="G28" s="481">
        <v>119.1567224170908</v>
      </c>
      <c r="H28" s="339">
        <v>4.7142239029533961</v>
      </c>
      <c r="J28" s="442"/>
      <c r="K28" s="442"/>
      <c r="L28" s="442"/>
      <c r="M28" s="442"/>
      <c r="N28" s="442"/>
      <c r="O28" s="442"/>
    </row>
    <row r="29" spans="1:15" ht="15" customHeight="1" thickBot="1" x14ac:dyDescent="0.25">
      <c r="A29" s="1286" t="s">
        <v>14</v>
      </c>
      <c r="B29" s="1287"/>
      <c r="C29" s="562">
        <v>8041.0104933386292</v>
      </c>
      <c r="D29" s="559">
        <v>8293.0978402580331</v>
      </c>
      <c r="E29" s="559">
        <v>8810.9429343761913</v>
      </c>
      <c r="F29" s="564">
        <v>9312.8947338091621</v>
      </c>
      <c r="G29" s="565">
        <v>501.9517994329708</v>
      </c>
      <c r="H29" s="558">
        <v>5.6969135218727818</v>
      </c>
      <c r="I29" s="563"/>
      <c r="J29" s="442"/>
      <c r="K29" s="442"/>
      <c r="L29" s="442"/>
      <c r="M29" s="442"/>
      <c r="N29" s="442"/>
      <c r="O29" s="442"/>
    </row>
    <row r="30" spans="1:15" ht="6" customHeight="1" x14ac:dyDescent="0.2">
      <c r="A30" s="211"/>
      <c r="B30" s="211"/>
    </row>
    <row r="31" spans="1:15" x14ac:dyDescent="0.2">
      <c r="A31" s="211"/>
      <c r="B31" s="211"/>
    </row>
    <row r="32" spans="1:15" ht="15" customHeight="1" thickBot="1" x14ac:dyDescent="0.25">
      <c r="A32" s="211"/>
      <c r="B32" s="211"/>
      <c r="H32" s="35" t="s">
        <v>296</v>
      </c>
    </row>
    <row r="33" spans="1:13" ht="15" customHeight="1" x14ac:dyDescent="0.2">
      <c r="A33" s="1291"/>
      <c r="B33" s="1292"/>
      <c r="C33" s="1272">
        <v>2017</v>
      </c>
      <c r="D33" s="1274">
        <v>2018</v>
      </c>
      <c r="E33" s="1274">
        <v>2019</v>
      </c>
      <c r="F33" s="1295">
        <v>2020</v>
      </c>
      <c r="G33" s="229"/>
      <c r="H33" s="229"/>
    </row>
    <row r="34" spans="1:13" ht="15" customHeight="1" thickBot="1" x14ac:dyDescent="0.25">
      <c r="A34" s="1293"/>
      <c r="B34" s="1294"/>
      <c r="C34" s="1273"/>
      <c r="D34" s="1275"/>
      <c r="E34" s="1275"/>
      <c r="F34" s="1296"/>
      <c r="G34" s="229"/>
      <c r="H34" s="229"/>
    </row>
    <row r="35" spans="1:13" ht="15" customHeight="1" x14ac:dyDescent="0.2">
      <c r="A35" s="1280" t="s">
        <v>91</v>
      </c>
      <c r="B35" s="513" t="s">
        <v>39</v>
      </c>
      <c r="C35" s="514">
        <v>41.411627730350695</v>
      </c>
      <c r="D35" s="515">
        <v>41.063068159874184</v>
      </c>
      <c r="E35" s="515">
        <v>40.322861241853303</v>
      </c>
      <c r="F35" s="533">
        <v>38.990134730333303</v>
      </c>
      <c r="G35" s="229"/>
      <c r="H35" s="229"/>
      <c r="J35" s="442"/>
      <c r="K35" s="442"/>
      <c r="L35" s="442"/>
      <c r="M35" s="442"/>
    </row>
    <row r="36" spans="1:13" ht="15" customHeight="1" x14ac:dyDescent="0.2">
      <c r="A36" s="1281"/>
      <c r="B36" s="936" t="s">
        <v>201</v>
      </c>
      <c r="C36" s="924">
        <v>9.6690837235430003</v>
      </c>
      <c r="D36" s="925">
        <v>9.5573103461490803</v>
      </c>
      <c r="E36" s="925">
        <v>9.0236317199717249</v>
      </c>
      <c r="F36" s="952">
        <v>7.7314197789780561</v>
      </c>
      <c r="G36" s="229"/>
      <c r="H36" s="229"/>
      <c r="J36" s="442"/>
      <c r="K36" s="442"/>
      <c r="L36" s="442"/>
      <c r="M36" s="442"/>
    </row>
    <row r="37" spans="1:13" ht="15" customHeight="1" x14ac:dyDescent="0.2">
      <c r="A37" s="1281"/>
      <c r="B37" s="937" t="s">
        <v>202</v>
      </c>
      <c r="C37" s="5">
        <v>29.811401153893279</v>
      </c>
      <c r="D37" s="6">
        <v>29.611503845245146</v>
      </c>
      <c r="E37" s="6">
        <v>29.570457680769746</v>
      </c>
      <c r="F37" s="38">
        <v>29.688326454487797</v>
      </c>
      <c r="G37" s="229"/>
      <c r="H37" s="229"/>
      <c r="J37" s="442"/>
      <c r="K37" s="442"/>
      <c r="L37" s="442"/>
      <c r="M37" s="442"/>
    </row>
    <row r="38" spans="1:13" ht="15" customHeight="1" x14ac:dyDescent="0.2">
      <c r="A38" s="1281"/>
      <c r="B38" s="938" t="s">
        <v>203</v>
      </c>
      <c r="C38" s="931">
        <v>1.9311428529144075</v>
      </c>
      <c r="D38" s="932">
        <v>1.8942539684799538</v>
      </c>
      <c r="E38" s="932">
        <v>1.7287718411118405</v>
      </c>
      <c r="F38" s="953">
        <v>1.5703884968674449</v>
      </c>
      <c r="G38" s="229"/>
      <c r="H38" s="229"/>
      <c r="J38" s="442"/>
      <c r="K38" s="442"/>
      <c r="L38" s="442"/>
      <c r="M38" s="442"/>
    </row>
    <row r="39" spans="1:13" ht="22.15" customHeight="1" x14ac:dyDescent="0.2">
      <c r="A39" s="1281"/>
      <c r="B39" s="519" t="s">
        <v>204</v>
      </c>
      <c r="C39" s="520">
        <v>28.834129395486112</v>
      </c>
      <c r="D39" s="521">
        <v>30.117810442190585</v>
      </c>
      <c r="E39" s="521">
        <v>30.990084505386513</v>
      </c>
      <c r="F39" s="534">
        <v>32.589521457847908</v>
      </c>
      <c r="G39" s="229"/>
      <c r="H39" s="229"/>
      <c r="J39" s="442"/>
      <c r="K39" s="442"/>
      <c r="L39" s="442"/>
      <c r="M39" s="442"/>
    </row>
    <row r="40" spans="1:13" ht="15" customHeight="1" thickBot="1" x14ac:dyDescent="0.25">
      <c r="A40" s="1282"/>
      <c r="B40" s="201" t="s">
        <v>14</v>
      </c>
      <c r="C40" s="202">
        <v>70.245757125836803</v>
      </c>
      <c r="D40" s="203">
        <v>71.180878602064766</v>
      </c>
      <c r="E40" s="203">
        <v>71.312945747239809</v>
      </c>
      <c r="F40" s="205">
        <v>71.579656188181218</v>
      </c>
      <c r="G40" s="229"/>
      <c r="H40" s="229"/>
      <c r="J40" s="442"/>
      <c r="K40" s="442"/>
      <c r="L40" s="442"/>
      <c r="M40" s="442"/>
    </row>
    <row r="41" spans="1:13" ht="22.15" customHeight="1" x14ac:dyDescent="0.2">
      <c r="A41" s="1283" t="s">
        <v>61</v>
      </c>
      <c r="B41" s="193" t="s">
        <v>205</v>
      </c>
      <c r="C41" s="194">
        <v>13.100774969648302</v>
      </c>
      <c r="D41" s="197">
        <v>12.562297250229493</v>
      </c>
      <c r="E41" s="197">
        <v>12.511715966917864</v>
      </c>
      <c r="F41" s="195">
        <v>12.37351032258956</v>
      </c>
      <c r="G41" s="229"/>
      <c r="H41" s="229"/>
      <c r="J41" s="442"/>
      <c r="K41" s="442"/>
      <c r="L41" s="442"/>
      <c r="M41" s="442"/>
    </row>
    <row r="42" spans="1:13" ht="22.15" customHeight="1" x14ac:dyDescent="0.2">
      <c r="A42" s="1284"/>
      <c r="B42" s="192" t="s">
        <v>206</v>
      </c>
      <c r="C42" s="196">
        <v>16.653467904514905</v>
      </c>
      <c r="D42" s="199">
        <v>16.256824147705728</v>
      </c>
      <c r="E42" s="199">
        <v>16.175338285842322</v>
      </c>
      <c r="F42" s="195">
        <v>16.046833489229225</v>
      </c>
      <c r="G42" s="229"/>
      <c r="H42" s="229"/>
      <c r="J42" s="442"/>
      <c r="K42" s="442"/>
      <c r="L42" s="442"/>
      <c r="M42" s="442"/>
    </row>
    <row r="43" spans="1:13" ht="15" customHeight="1" thickBot="1" x14ac:dyDescent="0.25">
      <c r="A43" s="1285"/>
      <c r="B43" s="206" t="s">
        <v>14</v>
      </c>
      <c r="C43" s="207">
        <v>29.754242874163207</v>
      </c>
      <c r="D43" s="208">
        <v>28.819121397935227</v>
      </c>
      <c r="E43" s="208">
        <v>28.687054252760184</v>
      </c>
      <c r="F43" s="210">
        <v>28.420343811818782</v>
      </c>
      <c r="G43" s="229"/>
      <c r="H43" s="229"/>
      <c r="J43" s="442"/>
      <c r="K43" s="442"/>
      <c r="L43" s="442"/>
      <c r="M43" s="442"/>
    </row>
    <row r="44" spans="1:13" ht="15" customHeight="1" thickBot="1" x14ac:dyDescent="0.25">
      <c r="A44" s="1286" t="s">
        <v>14</v>
      </c>
      <c r="B44" s="1287"/>
      <c r="C44" s="560">
        <v>100</v>
      </c>
      <c r="D44" s="557">
        <v>100</v>
      </c>
      <c r="E44" s="557">
        <v>100</v>
      </c>
      <c r="F44" s="561">
        <v>100</v>
      </c>
      <c r="G44" s="229"/>
      <c r="H44" s="229"/>
      <c r="J44" s="442"/>
      <c r="K44" s="442"/>
      <c r="L44" s="442"/>
      <c r="M44" s="442"/>
    </row>
    <row r="45" spans="1:13" s="213" customFormat="1" ht="15" customHeight="1" x14ac:dyDescent="0.2">
      <c r="A45" s="212"/>
      <c r="B45" s="212"/>
      <c r="C45" s="147"/>
      <c r="D45" s="147"/>
      <c r="E45" s="147"/>
      <c r="F45" s="147"/>
      <c r="G45" s="167"/>
      <c r="H45" s="167"/>
    </row>
    <row r="46" spans="1:13" x14ac:dyDescent="0.2">
      <c r="A46" s="80" t="s">
        <v>257</v>
      </c>
    </row>
  </sheetData>
  <mergeCells count="27">
    <mergeCell ref="A6:A11"/>
    <mergeCell ref="A4:B5"/>
    <mergeCell ref="G18:H18"/>
    <mergeCell ref="A33:B34"/>
    <mergeCell ref="C18:C19"/>
    <mergeCell ref="D18:D19"/>
    <mergeCell ref="E18:E19"/>
    <mergeCell ref="F18:F19"/>
    <mergeCell ref="C33:C34"/>
    <mergeCell ref="D33:D34"/>
    <mergeCell ref="E33:E34"/>
    <mergeCell ref="F33:F34"/>
    <mergeCell ref="A35:A40"/>
    <mergeCell ref="A41:A43"/>
    <mergeCell ref="A44:B44"/>
    <mergeCell ref="A12:A14"/>
    <mergeCell ref="A20:A25"/>
    <mergeCell ref="A26:A28"/>
    <mergeCell ref="A29:B29"/>
    <mergeCell ref="A18:B19"/>
    <mergeCell ref="A15:B15"/>
    <mergeCell ref="A1:H1"/>
    <mergeCell ref="C4:C5"/>
    <mergeCell ref="D4:D5"/>
    <mergeCell ref="E4:E5"/>
    <mergeCell ref="F4:F5"/>
    <mergeCell ref="G4:H4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>
      <selection activeCell="A2" sqref="A2"/>
    </sheetView>
  </sheetViews>
  <sheetFormatPr defaultColWidth="9.140625" defaultRowHeight="15" x14ac:dyDescent="0.25"/>
  <cols>
    <col min="1" max="1" width="11.7109375" style="482" customWidth="1"/>
    <col min="2" max="2" width="8.140625" style="482" customWidth="1"/>
    <col min="3" max="4" width="8.28515625" style="482" customWidth="1"/>
    <col min="5" max="5" width="7.7109375" style="482" customWidth="1"/>
    <col min="6" max="6" width="8.140625" style="482" customWidth="1"/>
    <col min="7" max="10" width="8.5703125" style="482" customWidth="1"/>
    <col min="11" max="16384" width="9.140625" style="482"/>
  </cols>
  <sheetData>
    <row r="1" spans="1:14" x14ac:dyDescent="0.25">
      <c r="A1" s="1298" t="s">
        <v>327</v>
      </c>
      <c r="B1" s="1298"/>
      <c r="C1" s="1298"/>
      <c r="D1" s="1298"/>
      <c r="E1" s="1298"/>
      <c r="F1" s="1298"/>
      <c r="G1" s="1298"/>
      <c r="H1" s="1298"/>
      <c r="I1" s="1298"/>
      <c r="J1" s="1298"/>
    </row>
    <row r="2" spans="1:14" x14ac:dyDescent="0.25">
      <c r="A2" s="3" t="s">
        <v>0</v>
      </c>
    </row>
    <row r="3" spans="1:14" ht="15.75" thickBot="1" x14ac:dyDescent="0.3">
      <c r="A3" s="102"/>
      <c r="J3" s="483" t="s">
        <v>236</v>
      </c>
    </row>
    <row r="4" spans="1:14" x14ac:dyDescent="0.25">
      <c r="A4" s="1299" t="s">
        <v>207</v>
      </c>
      <c r="B4" s="1302" t="s">
        <v>237</v>
      </c>
      <c r="C4" s="1303"/>
      <c r="D4" s="1303"/>
      <c r="E4" s="1303"/>
      <c r="F4" s="1303"/>
      <c r="G4" s="1303"/>
      <c r="H4" s="1303"/>
      <c r="I4" s="1304"/>
      <c r="J4" s="1305" t="s">
        <v>361</v>
      </c>
    </row>
    <row r="5" spans="1:14" ht="15" customHeight="1" x14ac:dyDescent="0.25">
      <c r="A5" s="1300"/>
      <c r="B5" s="1308" t="s">
        <v>239</v>
      </c>
      <c r="C5" s="1309"/>
      <c r="D5" s="1310"/>
      <c r="E5" s="1311" t="s">
        <v>61</v>
      </c>
      <c r="F5" s="1308" t="s">
        <v>29</v>
      </c>
      <c r="G5" s="1309"/>
      <c r="H5" s="1309"/>
      <c r="I5" s="1310"/>
      <c r="J5" s="1306"/>
    </row>
    <row r="6" spans="1:14" ht="51.75" customHeight="1" thickBot="1" x14ac:dyDescent="0.3">
      <c r="A6" s="1301"/>
      <c r="B6" s="492" t="s">
        <v>14</v>
      </c>
      <c r="C6" s="954" t="s">
        <v>240</v>
      </c>
      <c r="D6" s="955" t="s">
        <v>91</v>
      </c>
      <c r="E6" s="1312"/>
      <c r="F6" s="492" t="s">
        <v>14</v>
      </c>
      <c r="G6" s="954" t="s">
        <v>241</v>
      </c>
      <c r="H6" s="956" t="s">
        <v>242</v>
      </c>
      <c r="I6" s="955" t="s">
        <v>372</v>
      </c>
      <c r="J6" s="1307"/>
    </row>
    <row r="7" spans="1:14" x14ac:dyDescent="0.25">
      <c r="A7" s="957" t="s">
        <v>243</v>
      </c>
      <c r="B7" s="958">
        <f>SUM(B8:B34)</f>
        <v>1105306.4443004748</v>
      </c>
      <c r="C7" s="959">
        <f t="shared" ref="C7:J7" si="0">SUM(C8:C34)</f>
        <v>390723.91533135297</v>
      </c>
      <c r="D7" s="960">
        <f t="shared" si="0"/>
        <v>714582.52896912186</v>
      </c>
      <c r="E7" s="961">
        <f t="shared" si="0"/>
        <v>213565.8822790574</v>
      </c>
      <c r="F7" s="958">
        <f t="shared" si="0"/>
        <v>66923.009424900883</v>
      </c>
      <c r="G7" s="959">
        <f t="shared" si="0"/>
        <v>53618.002913907294</v>
      </c>
      <c r="H7" s="962">
        <f t="shared" si="0"/>
        <v>6000.0940606624581</v>
      </c>
      <c r="I7" s="960">
        <f t="shared" si="0"/>
        <v>7304.9124503311259</v>
      </c>
      <c r="J7" s="963">
        <f t="shared" si="0"/>
        <v>1385795.5060044329</v>
      </c>
      <c r="L7" s="484"/>
      <c r="M7" s="484"/>
      <c r="N7" s="484"/>
    </row>
    <row r="8" spans="1:14" x14ac:dyDescent="0.25">
      <c r="A8" s="964" t="s">
        <v>208</v>
      </c>
      <c r="B8" s="958">
        <v>38986.800000000003</v>
      </c>
      <c r="C8" s="959">
        <v>11155.97</v>
      </c>
      <c r="D8" s="960">
        <v>27830.83</v>
      </c>
      <c r="E8" s="961">
        <v>9223.3799999999992</v>
      </c>
      <c r="F8" s="958">
        <v>2549.23</v>
      </c>
      <c r="G8" s="959">
        <v>2543.3000000000002</v>
      </c>
      <c r="H8" s="962">
        <v>5.93</v>
      </c>
      <c r="I8" s="960" t="s">
        <v>7</v>
      </c>
      <c r="J8" s="963">
        <v>50759.41</v>
      </c>
      <c r="L8" s="484"/>
      <c r="M8" s="484"/>
      <c r="N8" s="484"/>
    </row>
    <row r="9" spans="1:14" x14ac:dyDescent="0.25">
      <c r="A9" s="964" t="s">
        <v>209</v>
      </c>
      <c r="B9" s="958">
        <v>2644.15</v>
      </c>
      <c r="C9" s="959">
        <v>455.29</v>
      </c>
      <c r="D9" s="960">
        <v>2188.86</v>
      </c>
      <c r="E9" s="961">
        <v>1649.4</v>
      </c>
      <c r="F9" s="958">
        <v>70.44</v>
      </c>
      <c r="G9" s="959">
        <v>34.83</v>
      </c>
      <c r="H9" s="962">
        <v>23.14</v>
      </c>
      <c r="I9" s="960">
        <v>12.47</v>
      </c>
      <c r="J9" s="963">
        <v>4363.99</v>
      </c>
      <c r="L9" s="484"/>
      <c r="M9" s="484"/>
      <c r="N9" s="484"/>
    </row>
    <row r="10" spans="1:14" x14ac:dyDescent="0.25">
      <c r="A10" s="965" t="s">
        <v>362</v>
      </c>
      <c r="B10" s="966">
        <v>14578.824300474871</v>
      </c>
      <c r="C10" s="967">
        <v>2214.0153313529408</v>
      </c>
      <c r="D10" s="968">
        <v>12364.80896912193</v>
      </c>
      <c r="E10" s="969">
        <v>2417.4522790573837</v>
      </c>
      <c r="F10" s="966">
        <v>157.92942490086833</v>
      </c>
      <c r="G10" s="967">
        <v>26.642913907284765</v>
      </c>
      <c r="H10" s="970">
        <v>82.554060662457744</v>
      </c>
      <c r="I10" s="968">
        <v>48.732450331125825</v>
      </c>
      <c r="J10" s="971">
        <v>17154.206004433123</v>
      </c>
      <c r="L10" s="484"/>
      <c r="M10" s="484"/>
      <c r="N10" s="484"/>
    </row>
    <row r="11" spans="1:14" x14ac:dyDescent="0.25">
      <c r="A11" s="964" t="s">
        <v>210</v>
      </c>
      <c r="B11" s="958">
        <v>25933.55</v>
      </c>
      <c r="C11" s="959">
        <v>25933.55</v>
      </c>
      <c r="D11" s="960">
        <v>0</v>
      </c>
      <c r="E11" s="961">
        <v>4411.82</v>
      </c>
      <c r="F11" s="958">
        <v>791.20999999999992</v>
      </c>
      <c r="G11" s="959">
        <v>765.55</v>
      </c>
      <c r="H11" s="962">
        <v>25.66</v>
      </c>
      <c r="I11" s="960" t="s">
        <v>7</v>
      </c>
      <c r="J11" s="963">
        <v>31136.579999999998</v>
      </c>
      <c r="L11" s="484"/>
      <c r="M11" s="484"/>
      <c r="N11" s="484"/>
    </row>
    <row r="12" spans="1:14" x14ac:dyDescent="0.25">
      <c r="A12" s="964" t="s">
        <v>211</v>
      </c>
      <c r="B12" s="958">
        <v>1409.47</v>
      </c>
      <c r="C12" s="959">
        <v>153.55000000000001</v>
      </c>
      <c r="D12" s="960">
        <v>1255.92</v>
      </c>
      <c r="E12" s="961">
        <v>452.87</v>
      </c>
      <c r="F12" s="958">
        <v>29.75</v>
      </c>
      <c r="G12" s="959">
        <v>5.28</v>
      </c>
      <c r="H12" s="962">
        <v>2.81</v>
      </c>
      <c r="I12" s="960">
        <v>21.66</v>
      </c>
      <c r="J12" s="963">
        <v>1892.0900000000001</v>
      </c>
      <c r="L12" s="484"/>
      <c r="M12" s="484"/>
      <c r="N12" s="484"/>
    </row>
    <row r="13" spans="1:14" x14ac:dyDescent="0.25">
      <c r="A13" s="964" t="s">
        <v>212</v>
      </c>
      <c r="B13" s="958">
        <v>17114.78</v>
      </c>
      <c r="C13" s="959">
        <v>14055.17</v>
      </c>
      <c r="D13" s="960">
        <v>3059.61</v>
      </c>
      <c r="E13" s="961">
        <v>3837.42</v>
      </c>
      <c r="F13" s="958">
        <v>1040.05</v>
      </c>
      <c r="G13" s="959">
        <v>439.52</v>
      </c>
      <c r="H13" s="962">
        <v>90.27</v>
      </c>
      <c r="I13" s="960">
        <v>510.26</v>
      </c>
      <c r="J13" s="963">
        <v>21992.249999999996</v>
      </c>
      <c r="L13" s="484"/>
      <c r="M13" s="484"/>
      <c r="N13" s="484"/>
    </row>
    <row r="14" spans="1:14" x14ac:dyDescent="0.25">
      <c r="A14" s="964" t="s">
        <v>213</v>
      </c>
      <c r="B14" s="958">
        <v>225627.35</v>
      </c>
      <c r="C14" s="959">
        <v>14854.01</v>
      </c>
      <c r="D14" s="960">
        <v>210773.34</v>
      </c>
      <c r="E14" s="961">
        <v>24962.39</v>
      </c>
      <c r="F14" s="958">
        <v>18951.07</v>
      </c>
      <c r="G14" s="959">
        <v>17264.189999999999</v>
      </c>
      <c r="H14" s="962">
        <v>12.97</v>
      </c>
      <c r="I14" s="960">
        <v>1673.91</v>
      </c>
      <c r="J14" s="963">
        <v>269540.81</v>
      </c>
      <c r="L14" s="484"/>
      <c r="M14" s="484"/>
      <c r="N14" s="484"/>
    </row>
    <row r="15" spans="1:14" x14ac:dyDescent="0.25">
      <c r="A15" s="964" t="s">
        <v>214</v>
      </c>
      <c r="B15" s="958">
        <v>3100.2</v>
      </c>
      <c r="C15" s="959">
        <v>197.98</v>
      </c>
      <c r="D15" s="960">
        <v>2902.22</v>
      </c>
      <c r="E15" s="961">
        <v>433.94</v>
      </c>
      <c r="F15" s="958">
        <v>250.86</v>
      </c>
      <c r="G15" s="959">
        <v>249.37</v>
      </c>
      <c r="H15" s="962">
        <v>0.96</v>
      </c>
      <c r="I15" s="960">
        <v>0.53</v>
      </c>
      <c r="J15" s="963">
        <v>3785</v>
      </c>
      <c r="L15" s="484"/>
      <c r="M15" s="484"/>
      <c r="N15" s="484"/>
    </row>
    <row r="16" spans="1:14" x14ac:dyDescent="0.25">
      <c r="A16" s="964" t="s">
        <v>215</v>
      </c>
      <c r="B16" s="958">
        <v>17735.98</v>
      </c>
      <c r="C16" s="959">
        <v>17591.41</v>
      </c>
      <c r="D16" s="960">
        <v>144.57</v>
      </c>
      <c r="E16" s="961">
        <v>2786.17</v>
      </c>
      <c r="F16" s="958">
        <v>3259.63</v>
      </c>
      <c r="G16" s="959">
        <v>2800.09</v>
      </c>
      <c r="H16" s="962" t="s">
        <v>7</v>
      </c>
      <c r="I16" s="960">
        <v>459.54</v>
      </c>
      <c r="J16" s="963">
        <v>23781.780000000002</v>
      </c>
      <c r="L16" s="484"/>
      <c r="M16" s="484"/>
      <c r="N16" s="484"/>
    </row>
    <row r="17" spans="1:14" x14ac:dyDescent="0.25">
      <c r="A17" s="964" t="s">
        <v>216</v>
      </c>
      <c r="B17" s="958">
        <v>114759</v>
      </c>
      <c r="C17" s="959">
        <v>114502</v>
      </c>
      <c r="D17" s="960">
        <v>257</v>
      </c>
      <c r="E17" s="961">
        <v>36196</v>
      </c>
      <c r="F17" s="958">
        <v>4294</v>
      </c>
      <c r="G17" s="959">
        <v>3230</v>
      </c>
      <c r="H17" s="962">
        <v>337</v>
      </c>
      <c r="I17" s="960">
        <v>727</v>
      </c>
      <c r="J17" s="963">
        <v>155249</v>
      </c>
      <c r="L17" s="484"/>
      <c r="M17" s="484"/>
      <c r="N17" s="484"/>
    </row>
    <row r="18" spans="1:14" x14ac:dyDescent="0.25">
      <c r="A18" s="964" t="s">
        <v>217</v>
      </c>
      <c r="B18" s="958">
        <v>882.45</v>
      </c>
      <c r="C18" s="959">
        <v>657.71</v>
      </c>
      <c r="D18" s="960">
        <v>224.74</v>
      </c>
      <c r="E18" s="961">
        <v>477.51</v>
      </c>
      <c r="F18" s="958">
        <v>202.14000000000001</v>
      </c>
      <c r="G18" s="959">
        <v>179.65</v>
      </c>
      <c r="H18" s="962">
        <v>22.49</v>
      </c>
      <c r="I18" s="960">
        <v>0</v>
      </c>
      <c r="J18" s="963">
        <v>1562.1000000000001</v>
      </c>
      <c r="L18" s="484"/>
      <c r="M18" s="484"/>
      <c r="N18" s="484"/>
    </row>
    <row r="19" spans="1:14" x14ac:dyDescent="0.25">
      <c r="A19" s="964" t="s">
        <v>218</v>
      </c>
      <c r="B19" s="958">
        <v>2269.9700000000003</v>
      </c>
      <c r="C19" s="959">
        <v>280.75</v>
      </c>
      <c r="D19" s="960">
        <v>1989.22</v>
      </c>
      <c r="E19" s="961">
        <v>1103.49</v>
      </c>
      <c r="F19" s="958">
        <v>45.29</v>
      </c>
      <c r="G19" s="959">
        <v>43.19</v>
      </c>
      <c r="H19" s="962">
        <v>0.21</v>
      </c>
      <c r="I19" s="960">
        <v>1.89</v>
      </c>
      <c r="J19" s="963">
        <v>3418.75</v>
      </c>
      <c r="L19" s="484"/>
      <c r="M19" s="484"/>
      <c r="N19" s="484"/>
    </row>
    <row r="20" spans="1:14" x14ac:dyDescent="0.25">
      <c r="A20" s="964" t="s">
        <v>219</v>
      </c>
      <c r="B20" s="958">
        <v>1217.23</v>
      </c>
      <c r="C20" s="959">
        <v>1217.23</v>
      </c>
      <c r="D20" s="960" t="s">
        <v>7</v>
      </c>
      <c r="E20" s="961">
        <v>712.32</v>
      </c>
      <c r="F20" s="958">
        <v>71.569999999999993</v>
      </c>
      <c r="G20" s="959">
        <v>69</v>
      </c>
      <c r="H20" s="962">
        <v>2.4700000000000002</v>
      </c>
      <c r="I20" s="960">
        <v>0.1</v>
      </c>
      <c r="J20" s="963">
        <v>2001.1200000000001</v>
      </c>
      <c r="L20" s="484"/>
      <c r="M20" s="484"/>
      <c r="N20" s="484"/>
    </row>
    <row r="21" spans="1:14" x14ac:dyDescent="0.25">
      <c r="A21" s="964" t="s">
        <v>220</v>
      </c>
      <c r="B21" s="958">
        <v>2898.17</v>
      </c>
      <c r="C21" s="959">
        <v>158.75</v>
      </c>
      <c r="D21" s="960">
        <v>2739.42</v>
      </c>
      <c r="E21" s="961">
        <v>327.12</v>
      </c>
      <c r="F21" s="958">
        <v>140.6</v>
      </c>
      <c r="G21" s="959">
        <v>106</v>
      </c>
      <c r="H21" s="962">
        <v>34.6</v>
      </c>
      <c r="I21" s="960">
        <v>0</v>
      </c>
      <c r="J21" s="963">
        <v>3365.89</v>
      </c>
      <c r="L21" s="484"/>
      <c r="M21" s="484"/>
      <c r="N21" s="484"/>
    </row>
    <row r="22" spans="1:14" x14ac:dyDescent="0.25">
      <c r="A22" s="964" t="s">
        <v>221</v>
      </c>
      <c r="B22" s="958">
        <v>6338.5199999999995</v>
      </c>
      <c r="C22" s="959">
        <v>795.4</v>
      </c>
      <c r="D22" s="960">
        <v>5543.12</v>
      </c>
      <c r="E22" s="961">
        <v>2612.34</v>
      </c>
      <c r="F22" s="958">
        <v>326.06</v>
      </c>
      <c r="G22" s="959">
        <v>161.13</v>
      </c>
      <c r="H22" s="962">
        <v>114.07</v>
      </c>
      <c r="I22" s="960">
        <v>50.86</v>
      </c>
      <c r="J22" s="963">
        <v>9276.92</v>
      </c>
      <c r="L22" s="484"/>
      <c r="M22" s="484"/>
      <c r="N22" s="484"/>
    </row>
    <row r="23" spans="1:14" x14ac:dyDescent="0.25">
      <c r="A23" s="964" t="s">
        <v>363</v>
      </c>
      <c r="B23" s="958">
        <v>704.42</v>
      </c>
      <c r="C23" s="959">
        <v>704.42</v>
      </c>
      <c r="D23" s="960" t="s">
        <v>7</v>
      </c>
      <c r="E23" s="961">
        <v>380.58</v>
      </c>
      <c r="F23" s="958">
        <v>24.53</v>
      </c>
      <c r="G23" s="959">
        <v>24.53</v>
      </c>
      <c r="H23" s="962" t="s">
        <v>7</v>
      </c>
      <c r="I23" s="960" t="s">
        <v>7</v>
      </c>
      <c r="J23" s="963">
        <v>1109.7</v>
      </c>
      <c r="L23" s="484"/>
      <c r="M23" s="484"/>
      <c r="N23" s="484"/>
    </row>
    <row r="24" spans="1:14" x14ac:dyDescent="0.25">
      <c r="A24" s="964" t="s">
        <v>222</v>
      </c>
      <c r="B24" s="958">
        <v>341325</v>
      </c>
      <c r="C24" s="959">
        <v>26345</v>
      </c>
      <c r="D24" s="960">
        <v>314980</v>
      </c>
      <c r="E24" s="961">
        <v>51223</v>
      </c>
      <c r="F24" s="958">
        <v>10895</v>
      </c>
      <c r="G24" s="959">
        <v>5615</v>
      </c>
      <c r="H24" s="962">
        <v>3618</v>
      </c>
      <c r="I24" s="960">
        <v>1662</v>
      </c>
      <c r="J24" s="963">
        <v>403443</v>
      </c>
      <c r="L24" s="484"/>
      <c r="M24" s="484"/>
      <c r="N24" s="484"/>
    </row>
    <row r="25" spans="1:14" x14ac:dyDescent="0.25">
      <c r="A25" s="964" t="s">
        <v>223</v>
      </c>
      <c r="B25" s="958">
        <v>68067</v>
      </c>
      <c r="C25" s="959">
        <v>5333</v>
      </c>
      <c r="D25" s="960">
        <v>62734</v>
      </c>
      <c r="E25" s="961">
        <v>8712</v>
      </c>
      <c r="F25" s="958">
        <v>5585</v>
      </c>
      <c r="G25" s="959">
        <v>4356</v>
      </c>
      <c r="H25" s="962">
        <v>0</v>
      </c>
      <c r="I25" s="960">
        <v>1229</v>
      </c>
      <c r="J25" s="963">
        <v>82364</v>
      </c>
      <c r="L25" s="484"/>
      <c r="M25" s="484"/>
      <c r="N25" s="484"/>
    </row>
    <row r="26" spans="1:14" x14ac:dyDescent="0.25">
      <c r="A26" s="964" t="s">
        <v>224</v>
      </c>
      <c r="B26" s="958">
        <v>24691.43</v>
      </c>
      <c r="C26" s="959">
        <v>3419.03</v>
      </c>
      <c r="D26" s="960">
        <v>21272.400000000001</v>
      </c>
      <c r="E26" s="961">
        <v>6911.28</v>
      </c>
      <c r="F26" s="958">
        <v>2797.54</v>
      </c>
      <c r="G26" s="959">
        <v>2132.94</v>
      </c>
      <c r="H26" s="962">
        <v>382.17</v>
      </c>
      <c r="I26" s="960">
        <v>282.43</v>
      </c>
      <c r="J26" s="963">
        <v>34400.25</v>
      </c>
      <c r="L26" s="484"/>
      <c r="M26" s="484"/>
      <c r="N26" s="484"/>
    </row>
    <row r="27" spans="1:14" x14ac:dyDescent="0.25">
      <c r="A27" s="964" t="s">
        <v>225</v>
      </c>
      <c r="B27" s="958">
        <v>12434.59</v>
      </c>
      <c r="C27" s="959">
        <v>11947.73</v>
      </c>
      <c r="D27" s="960">
        <v>486.86</v>
      </c>
      <c r="E27" s="961">
        <v>6210.07</v>
      </c>
      <c r="F27" s="958">
        <v>1747.83</v>
      </c>
      <c r="G27" s="959">
        <v>1561.91</v>
      </c>
      <c r="H27" s="962">
        <v>22.58</v>
      </c>
      <c r="I27" s="960">
        <v>163.34</v>
      </c>
      <c r="J27" s="963">
        <v>20392.489999999998</v>
      </c>
      <c r="L27" s="484"/>
      <c r="M27" s="484"/>
      <c r="N27" s="484"/>
    </row>
    <row r="28" spans="1:14" x14ac:dyDescent="0.25">
      <c r="A28" s="964" t="s">
        <v>226</v>
      </c>
      <c r="B28" s="958">
        <v>31209.05</v>
      </c>
      <c r="C28" s="959">
        <v>12646</v>
      </c>
      <c r="D28" s="960">
        <v>18563.05</v>
      </c>
      <c r="E28" s="961">
        <v>7332.02</v>
      </c>
      <c r="F28" s="958">
        <v>2942.05</v>
      </c>
      <c r="G28" s="959">
        <v>2155.96</v>
      </c>
      <c r="H28" s="962">
        <v>692.22</v>
      </c>
      <c r="I28" s="960">
        <v>93.87</v>
      </c>
      <c r="J28" s="963">
        <v>41483.120000000003</v>
      </c>
      <c r="L28" s="484"/>
      <c r="M28" s="484"/>
      <c r="N28" s="484"/>
    </row>
    <row r="29" spans="1:14" x14ac:dyDescent="0.25">
      <c r="A29" s="964" t="s">
        <v>227</v>
      </c>
      <c r="B29" s="958">
        <v>10305.109999999999</v>
      </c>
      <c r="C29" s="959">
        <v>1977.9</v>
      </c>
      <c r="D29" s="960">
        <v>8327.2099999999991</v>
      </c>
      <c r="E29" s="961">
        <v>2418.17</v>
      </c>
      <c r="F29" s="958">
        <v>86.76</v>
      </c>
      <c r="G29" s="959">
        <v>56.59</v>
      </c>
      <c r="H29" s="962">
        <v>20.420000000000002</v>
      </c>
      <c r="I29" s="960">
        <v>9.75</v>
      </c>
      <c r="J29" s="963">
        <v>12810.039999999999</v>
      </c>
      <c r="L29" s="484"/>
      <c r="M29" s="484"/>
      <c r="N29" s="484"/>
    </row>
    <row r="30" spans="1:14" x14ac:dyDescent="0.25">
      <c r="A30" s="964" t="s">
        <v>228</v>
      </c>
      <c r="B30" s="958">
        <v>8590.61</v>
      </c>
      <c r="C30" s="959">
        <v>4108.5600000000004</v>
      </c>
      <c r="D30" s="960">
        <v>4482.05</v>
      </c>
      <c r="E30" s="961">
        <v>5056.95</v>
      </c>
      <c r="F30" s="958">
        <v>708.37</v>
      </c>
      <c r="G30" s="959">
        <v>672.28</v>
      </c>
      <c r="H30" s="962">
        <v>13.69</v>
      </c>
      <c r="I30" s="960">
        <v>22.4</v>
      </c>
      <c r="J30" s="963">
        <v>14355.930000000002</v>
      </c>
      <c r="L30" s="484"/>
      <c r="M30" s="484"/>
      <c r="N30" s="484"/>
    </row>
    <row r="31" spans="1:14" x14ac:dyDescent="0.25">
      <c r="A31" s="964" t="s">
        <v>229</v>
      </c>
      <c r="B31" s="958">
        <v>5213.87</v>
      </c>
      <c r="C31" s="959">
        <v>158.49</v>
      </c>
      <c r="D31" s="960">
        <v>5055.38</v>
      </c>
      <c r="E31" s="961">
        <v>1251.9100000000001</v>
      </c>
      <c r="F31" s="958">
        <v>68.430000000000007</v>
      </c>
      <c r="G31" s="959" t="s">
        <v>7</v>
      </c>
      <c r="H31" s="962">
        <v>55.64</v>
      </c>
      <c r="I31" s="960">
        <v>12.79</v>
      </c>
      <c r="J31" s="963">
        <v>6534.21</v>
      </c>
      <c r="L31" s="484"/>
      <c r="M31" s="484"/>
      <c r="N31" s="484"/>
    </row>
    <row r="32" spans="1:14" x14ac:dyDescent="0.25">
      <c r="A32" s="964" t="s">
        <v>230</v>
      </c>
      <c r="B32" s="958">
        <v>3002.31</v>
      </c>
      <c r="C32" s="959">
        <v>173.46</v>
      </c>
      <c r="D32" s="960">
        <v>2828.85</v>
      </c>
      <c r="E32" s="961">
        <v>481.02</v>
      </c>
      <c r="F32" s="958">
        <v>641.57999999999993</v>
      </c>
      <c r="G32" s="959">
        <v>589.91</v>
      </c>
      <c r="H32" s="962">
        <v>3.91</v>
      </c>
      <c r="I32" s="960">
        <v>47.76</v>
      </c>
      <c r="J32" s="963">
        <v>4124.91</v>
      </c>
      <c r="L32" s="484"/>
      <c r="M32" s="484"/>
      <c r="N32" s="484"/>
    </row>
    <row r="33" spans="1:14" x14ac:dyDescent="0.25">
      <c r="A33" s="964" t="s">
        <v>231</v>
      </c>
      <c r="B33" s="958">
        <v>80276.19</v>
      </c>
      <c r="C33" s="959">
        <v>75697.119999999995</v>
      </c>
      <c r="D33" s="960">
        <v>4579.07</v>
      </c>
      <c r="E33" s="961">
        <v>24794</v>
      </c>
      <c r="F33" s="958">
        <v>8604.02</v>
      </c>
      <c r="G33" s="959">
        <v>8196.02</v>
      </c>
      <c r="H33" s="962">
        <v>408</v>
      </c>
      <c r="I33" s="960" t="s">
        <v>7</v>
      </c>
      <c r="J33" s="963">
        <v>113674.21</v>
      </c>
      <c r="L33" s="484"/>
      <c r="M33" s="484"/>
      <c r="N33" s="484"/>
    </row>
    <row r="34" spans="1:14" ht="15.75" thickBot="1" x14ac:dyDescent="0.3">
      <c r="A34" s="972" t="s">
        <v>232</v>
      </c>
      <c r="B34" s="973">
        <v>43990.42</v>
      </c>
      <c r="C34" s="974">
        <v>43990.42</v>
      </c>
      <c r="D34" s="975">
        <v>0</v>
      </c>
      <c r="E34" s="976">
        <v>7191.26</v>
      </c>
      <c r="F34" s="973">
        <v>642.06999999999994</v>
      </c>
      <c r="G34" s="974">
        <v>339.12</v>
      </c>
      <c r="H34" s="977">
        <v>28.33</v>
      </c>
      <c r="I34" s="975">
        <v>274.62</v>
      </c>
      <c r="J34" s="978">
        <v>51823.75</v>
      </c>
      <c r="L34" s="484"/>
      <c r="M34" s="484"/>
      <c r="N34" s="484"/>
    </row>
    <row r="35" spans="1:14" x14ac:dyDescent="0.25">
      <c r="A35" s="979" t="s">
        <v>233</v>
      </c>
      <c r="B35" s="958">
        <v>32708.43</v>
      </c>
      <c r="C35" s="959">
        <v>32708.43</v>
      </c>
      <c r="D35" s="960">
        <v>0</v>
      </c>
      <c r="E35" s="961">
        <v>5282.35</v>
      </c>
      <c r="F35" s="958">
        <v>122.02</v>
      </c>
      <c r="G35" s="959">
        <v>0</v>
      </c>
      <c r="H35" s="962">
        <v>0</v>
      </c>
      <c r="I35" s="960">
        <v>122.02</v>
      </c>
      <c r="J35" s="963">
        <v>38112.799999999996</v>
      </c>
      <c r="L35" s="484"/>
      <c r="M35" s="484"/>
      <c r="N35" s="484"/>
    </row>
    <row r="36" spans="1:14" x14ac:dyDescent="0.25">
      <c r="A36" s="979" t="s">
        <v>234</v>
      </c>
      <c r="B36" s="958">
        <v>49262.979999999996</v>
      </c>
      <c r="C36" s="959">
        <v>16604.23</v>
      </c>
      <c r="D36" s="960">
        <v>32658.75</v>
      </c>
      <c r="E36" s="961">
        <v>18662.96</v>
      </c>
      <c r="F36" s="958">
        <v>5860.59</v>
      </c>
      <c r="G36" s="959">
        <v>5134.83</v>
      </c>
      <c r="H36" s="962">
        <v>290.88</v>
      </c>
      <c r="I36" s="960">
        <v>434.88</v>
      </c>
      <c r="J36" s="963">
        <v>73786.53</v>
      </c>
      <c r="L36" s="484"/>
      <c r="M36" s="484"/>
      <c r="N36" s="484"/>
    </row>
    <row r="37" spans="1:14" x14ac:dyDescent="0.25">
      <c r="A37" s="979" t="s">
        <v>235</v>
      </c>
      <c r="B37" s="958">
        <v>201428.49</v>
      </c>
      <c r="C37" s="959">
        <v>201428.49</v>
      </c>
      <c r="D37" s="960">
        <v>0</v>
      </c>
      <c r="E37" s="961">
        <v>40720.800000000003</v>
      </c>
      <c r="F37" s="958">
        <v>14403.89</v>
      </c>
      <c r="G37" s="959">
        <v>7232.99</v>
      </c>
      <c r="H37" s="962">
        <v>6158.31</v>
      </c>
      <c r="I37" s="960">
        <v>1012.59</v>
      </c>
      <c r="J37" s="963">
        <v>256553.18</v>
      </c>
      <c r="L37" s="484"/>
      <c r="M37" s="484"/>
      <c r="N37" s="484"/>
    </row>
    <row r="38" spans="1:14" ht="9.75" customHeight="1" x14ac:dyDescent="0.25"/>
    <row r="39" spans="1:14" x14ac:dyDescent="0.25">
      <c r="A39" s="485" t="s">
        <v>8</v>
      </c>
      <c r="B39" s="486"/>
      <c r="C39" s="487"/>
      <c r="D39" s="487"/>
      <c r="E39" s="487"/>
    </row>
    <row r="40" spans="1:14" ht="27" customHeight="1" x14ac:dyDescent="0.25">
      <c r="A40" s="1297" t="s">
        <v>364</v>
      </c>
      <c r="B40" s="1297"/>
      <c r="C40" s="1297"/>
      <c r="D40" s="1297"/>
      <c r="E40" s="1297"/>
      <c r="F40" s="1297"/>
      <c r="G40" s="1297"/>
      <c r="H40" s="1297"/>
      <c r="I40" s="1297"/>
      <c r="J40" s="1297"/>
    </row>
    <row r="41" spans="1:14" ht="27" customHeight="1" x14ac:dyDescent="0.25">
      <c r="A41" s="1297" t="s">
        <v>394</v>
      </c>
      <c r="B41" s="1297"/>
      <c r="C41" s="1297"/>
      <c r="D41" s="1297"/>
      <c r="E41" s="1297"/>
      <c r="F41" s="1297"/>
      <c r="G41" s="1297"/>
      <c r="H41" s="1297"/>
      <c r="I41" s="1297"/>
      <c r="J41" s="1297"/>
    </row>
    <row r="42" spans="1:14" ht="14.25" customHeight="1" x14ac:dyDescent="0.25">
      <c r="A42" s="1297" t="s">
        <v>395</v>
      </c>
      <c r="B42" s="1297"/>
      <c r="C42" s="1297"/>
      <c r="D42" s="1297"/>
      <c r="E42" s="1297"/>
      <c r="F42" s="1297"/>
      <c r="G42" s="1297"/>
      <c r="H42" s="1297"/>
      <c r="I42" s="1297"/>
      <c r="J42" s="1297"/>
    </row>
    <row r="43" spans="1:14" ht="14.25" customHeight="1" x14ac:dyDescent="0.25">
      <c r="A43" s="488" t="s">
        <v>393</v>
      </c>
      <c r="B43" s="552"/>
      <c r="C43" s="552"/>
      <c r="D43" s="552"/>
      <c r="E43" s="552"/>
      <c r="F43" s="552"/>
      <c r="G43" s="552"/>
      <c r="H43" s="552"/>
      <c r="I43" s="552"/>
      <c r="J43" s="552"/>
    </row>
    <row r="44" spans="1:14" ht="59.25" customHeight="1" x14ac:dyDescent="0.25">
      <c r="A44" s="552"/>
      <c r="B44" s="552"/>
      <c r="C44" s="552"/>
      <c r="D44" s="552"/>
      <c r="E44" s="552"/>
      <c r="F44" s="552"/>
      <c r="G44" s="552"/>
      <c r="H44" s="552"/>
      <c r="I44" s="552"/>
      <c r="J44" s="552"/>
    </row>
    <row r="45" spans="1:14" ht="46.5" customHeight="1" x14ac:dyDescent="0.25">
      <c r="A45" s="552"/>
      <c r="B45" s="552"/>
      <c r="C45" s="552"/>
      <c r="D45" s="552"/>
      <c r="E45" s="552"/>
      <c r="F45" s="552"/>
      <c r="G45" s="552"/>
      <c r="H45" s="552"/>
      <c r="I45" s="552"/>
      <c r="J45" s="552"/>
    </row>
  </sheetData>
  <mergeCells count="10">
    <mergeCell ref="A40:J40"/>
    <mergeCell ref="A41:J41"/>
    <mergeCell ref="A42:J42"/>
    <mergeCell ref="A1:J1"/>
    <mergeCell ref="A4:A6"/>
    <mergeCell ref="B4:I4"/>
    <mergeCell ref="J4:J6"/>
    <mergeCell ref="B5:D5"/>
    <mergeCell ref="E5:E6"/>
    <mergeCell ref="F5:I5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zoomScaleNormal="100" zoomScaleSheetLayoutView="100" workbookViewId="0">
      <selection activeCell="B57" sqref="B57"/>
    </sheetView>
  </sheetViews>
  <sheetFormatPr defaultRowHeight="15" x14ac:dyDescent="0.25"/>
  <cols>
    <col min="1" max="1" width="37.7109375" customWidth="1"/>
    <col min="2" max="7" width="7.42578125" customWidth="1"/>
  </cols>
  <sheetData>
    <row r="1" spans="1:8" x14ac:dyDescent="0.25">
      <c r="A1" s="1050" t="s">
        <v>299</v>
      </c>
      <c r="B1" s="1050"/>
      <c r="C1" s="1050"/>
      <c r="D1" s="1050"/>
      <c r="E1" s="1050"/>
      <c r="F1" s="1050"/>
      <c r="G1" s="1050"/>
      <c r="H1" s="1050"/>
    </row>
    <row r="2" spans="1:8" x14ac:dyDescent="0.25">
      <c r="A2" s="3" t="s">
        <v>0</v>
      </c>
      <c r="H2" s="580"/>
    </row>
    <row r="3" spans="1:8" ht="15.75" thickBot="1" x14ac:dyDescent="0.3">
      <c r="G3" s="10" t="s">
        <v>17</v>
      </c>
      <c r="H3" s="580"/>
    </row>
    <row r="4" spans="1:8" x14ac:dyDescent="0.25">
      <c r="A4" s="1037" t="s">
        <v>333</v>
      </c>
      <c r="B4" s="1039">
        <v>2017</v>
      </c>
      <c r="C4" s="1041">
        <v>2018</v>
      </c>
      <c r="D4" s="1041">
        <v>2019</v>
      </c>
      <c r="E4" s="1043">
        <v>2020</v>
      </c>
      <c r="F4" s="1045" t="s">
        <v>15</v>
      </c>
      <c r="G4" s="1046"/>
      <c r="H4" s="580"/>
    </row>
    <row r="5" spans="1:8" ht="15.75" thickBot="1" x14ac:dyDescent="0.3">
      <c r="A5" s="1038"/>
      <c r="B5" s="1040"/>
      <c r="C5" s="1042"/>
      <c r="D5" s="1042"/>
      <c r="E5" s="1044"/>
      <c r="F5" s="545" t="s">
        <v>5</v>
      </c>
      <c r="G5" s="546" t="s">
        <v>16</v>
      </c>
      <c r="H5" s="580"/>
    </row>
    <row r="6" spans="1:8" ht="12.75" customHeight="1" x14ac:dyDescent="0.25">
      <c r="A6" s="594" t="s">
        <v>19</v>
      </c>
      <c r="B6" s="230">
        <v>165.2910635215579</v>
      </c>
      <c r="C6" s="231">
        <v>179.31504974345376</v>
      </c>
      <c r="D6" s="231">
        <v>195.30918773677604</v>
      </c>
      <c r="E6" s="238">
        <v>239.18832689843629</v>
      </c>
      <c r="F6" s="239">
        <v>43.879139161660248</v>
      </c>
      <c r="G6" s="106">
        <v>22.466500255378396</v>
      </c>
      <c r="H6" s="580"/>
    </row>
    <row r="7" spans="1:8" ht="12.75" customHeight="1" x14ac:dyDescent="0.25">
      <c r="A7" s="594" t="s">
        <v>20</v>
      </c>
      <c r="B7" s="230">
        <v>28.424369071829624</v>
      </c>
      <c r="C7" s="231">
        <v>32.482586733170002</v>
      </c>
      <c r="D7" s="231">
        <v>35.96195376094591</v>
      </c>
      <c r="E7" s="238">
        <v>41.945994273011564</v>
      </c>
      <c r="F7" s="239">
        <v>5.9840405120656541</v>
      </c>
      <c r="G7" s="106">
        <v>16.639920488870175</v>
      </c>
      <c r="H7" s="580"/>
    </row>
    <row r="8" spans="1:8" ht="12.75" customHeight="1" x14ac:dyDescent="0.25">
      <c r="A8" s="594" t="s">
        <v>21</v>
      </c>
      <c r="B8" s="230">
        <v>85.047003582937606</v>
      </c>
      <c r="C8" s="231">
        <v>89.421325723549984</v>
      </c>
      <c r="D8" s="231">
        <v>98.003611532063843</v>
      </c>
      <c r="E8" s="238">
        <v>108.81960971548196</v>
      </c>
      <c r="F8" s="239">
        <v>10.815998183418117</v>
      </c>
      <c r="G8" s="106">
        <v>11.036326125470852</v>
      </c>
      <c r="H8" s="580"/>
    </row>
    <row r="9" spans="1:8" ht="12.75" customHeight="1" x14ac:dyDescent="0.25">
      <c r="A9" s="594" t="s">
        <v>397</v>
      </c>
      <c r="B9" s="230">
        <v>14.565117548459998</v>
      </c>
      <c r="C9" s="231">
        <v>15.701446895130001</v>
      </c>
      <c r="D9" s="231">
        <v>16.969340584360001</v>
      </c>
      <c r="E9" s="238">
        <v>22.392802133850001</v>
      </c>
      <c r="F9" s="239">
        <v>5.4234615494899998</v>
      </c>
      <c r="G9" s="106">
        <v>31.960355339255784</v>
      </c>
      <c r="H9" s="580"/>
    </row>
    <row r="10" spans="1:8" x14ac:dyDescent="0.25">
      <c r="A10" s="594" t="s">
        <v>396</v>
      </c>
      <c r="B10" s="230">
        <v>61.885008334429997</v>
      </c>
      <c r="C10" s="231">
        <v>63.118503425170005</v>
      </c>
      <c r="D10" s="231">
        <v>67.181633478820004</v>
      </c>
      <c r="E10" s="238">
        <v>71.354882671369992</v>
      </c>
      <c r="F10" s="239">
        <v>4.1732491925499886</v>
      </c>
      <c r="G10" s="106">
        <v>6.2118900307264191</v>
      </c>
      <c r="H10" s="580"/>
    </row>
    <row r="11" spans="1:8" ht="12.75" customHeight="1" x14ac:dyDescent="0.25">
      <c r="A11" s="594" t="s">
        <v>26</v>
      </c>
      <c r="B11" s="230">
        <v>2.7372294997034112</v>
      </c>
      <c r="C11" s="231">
        <v>2.2555072638718063</v>
      </c>
      <c r="D11" s="231">
        <v>2.280904078811961</v>
      </c>
      <c r="E11" s="238">
        <v>2.8719505368057163</v>
      </c>
      <c r="F11" s="239">
        <v>0.59104645799375533</v>
      </c>
      <c r="G11" s="106">
        <v>25.912815163257964</v>
      </c>
      <c r="H11" s="580"/>
    </row>
    <row r="12" spans="1:8" ht="12.75" customHeight="1" x14ac:dyDescent="0.25">
      <c r="A12" s="595" t="s">
        <v>383</v>
      </c>
      <c r="B12" s="230">
        <v>8.6328538521899993</v>
      </c>
      <c r="C12" s="231">
        <v>9.1878340489799974</v>
      </c>
      <c r="D12" s="231">
        <v>10.002384702860001</v>
      </c>
      <c r="E12" s="238">
        <v>10.792780739159999</v>
      </c>
      <c r="F12" s="239">
        <v>0.79039603629999888</v>
      </c>
      <c r="G12" s="106">
        <v>7.9020759526875484</v>
      </c>
      <c r="H12" s="580"/>
    </row>
    <row r="13" spans="1:8" ht="12.75" customHeight="1" x14ac:dyDescent="0.25">
      <c r="A13" s="594" t="s">
        <v>373</v>
      </c>
      <c r="B13" s="230">
        <v>5.7355</v>
      </c>
      <c r="C13" s="231">
        <v>6.6012000000000004</v>
      </c>
      <c r="D13" s="231">
        <v>7.3230000000000004</v>
      </c>
      <c r="E13" s="238">
        <v>8.4540000000000006</v>
      </c>
      <c r="F13" s="239">
        <v>1.1310000000000002</v>
      </c>
      <c r="G13" s="106">
        <v>15.444489963129859</v>
      </c>
      <c r="H13" s="580"/>
    </row>
    <row r="14" spans="1:8" ht="12.75" customHeight="1" x14ac:dyDescent="0.25">
      <c r="A14" s="594" t="s">
        <v>330</v>
      </c>
      <c r="B14" s="230">
        <v>0.52203294</v>
      </c>
      <c r="C14" s="231">
        <v>0.58093386000000002</v>
      </c>
      <c r="D14" s="231">
        <v>0.66063360000000004</v>
      </c>
      <c r="E14" s="238">
        <v>0.49339914000000001</v>
      </c>
      <c r="F14" s="239">
        <v>-0.16723446000000003</v>
      </c>
      <c r="G14" s="106">
        <v>-25.314252862706354</v>
      </c>
      <c r="H14" s="580"/>
    </row>
    <row r="15" spans="1:8" ht="12.75" customHeight="1" x14ac:dyDescent="0.25">
      <c r="A15" s="594" t="s">
        <v>57</v>
      </c>
      <c r="B15" s="230">
        <v>4.3692361386121039</v>
      </c>
      <c r="C15" s="231">
        <v>5.5454948545600091</v>
      </c>
      <c r="D15" s="231">
        <v>6.6558186591606798</v>
      </c>
      <c r="E15" s="238">
        <v>19.851740656310213</v>
      </c>
      <c r="F15" s="239">
        <v>13.195921997149533</v>
      </c>
      <c r="G15" s="106">
        <v>198.26144119758186</v>
      </c>
      <c r="H15" s="580"/>
    </row>
    <row r="16" spans="1:8" ht="15.75" customHeight="1" thickBot="1" x14ac:dyDescent="0.3">
      <c r="A16" s="168" t="s">
        <v>14</v>
      </c>
      <c r="B16" s="235">
        <v>377.20941448972059</v>
      </c>
      <c r="C16" s="236">
        <v>404.20988254788529</v>
      </c>
      <c r="D16" s="236">
        <v>440.34846813379835</v>
      </c>
      <c r="E16" s="236">
        <v>526.16548676442574</v>
      </c>
      <c r="F16" s="237">
        <v>85.817018630627388</v>
      </c>
      <c r="G16" s="169">
        <v>19.488433556796704</v>
      </c>
      <c r="H16" s="580"/>
    </row>
    <row r="17" spans="1:8" x14ac:dyDescent="0.25">
      <c r="H17" s="581"/>
    </row>
    <row r="18" spans="1:8" ht="15.75" thickBot="1" x14ac:dyDescent="0.3">
      <c r="G18" s="10" t="s">
        <v>255</v>
      </c>
      <c r="H18" s="582"/>
    </row>
    <row r="19" spans="1:8" ht="12.75" customHeight="1" x14ac:dyDescent="0.25">
      <c r="A19" s="1037" t="s">
        <v>333</v>
      </c>
      <c r="B19" s="1039">
        <v>2017</v>
      </c>
      <c r="C19" s="1041">
        <v>2018</v>
      </c>
      <c r="D19" s="1041">
        <v>2019</v>
      </c>
      <c r="E19" s="1041">
        <v>2020</v>
      </c>
      <c r="F19" s="1049" t="s">
        <v>15</v>
      </c>
      <c r="G19" s="1046"/>
      <c r="H19" s="580"/>
    </row>
    <row r="20" spans="1:8" ht="12.75" customHeight="1" thickBot="1" x14ac:dyDescent="0.3">
      <c r="A20" s="1038"/>
      <c r="B20" s="1040"/>
      <c r="C20" s="1042"/>
      <c r="D20" s="1042"/>
      <c r="E20" s="1042"/>
      <c r="F20" s="549" t="s">
        <v>123</v>
      </c>
      <c r="G20" s="546" t="s">
        <v>16</v>
      </c>
      <c r="H20" s="580"/>
    </row>
    <row r="21" spans="1:8" ht="12.75" customHeight="1" x14ac:dyDescent="0.25">
      <c r="A21" s="594" t="s">
        <v>19</v>
      </c>
      <c r="B21" s="233">
        <v>15578.7188211143</v>
      </c>
      <c r="C21" s="234">
        <v>16837.410068119003</v>
      </c>
      <c r="D21" s="234">
        <v>18263.540472484088</v>
      </c>
      <c r="E21" s="234">
        <v>22350.337415780232</v>
      </c>
      <c r="F21" s="241">
        <v>4086.7969432961436</v>
      </c>
      <c r="G21" s="108">
        <v>22.376805578597025</v>
      </c>
      <c r="H21" s="580"/>
    </row>
    <row r="22" spans="1:8" ht="12.75" customHeight="1" x14ac:dyDescent="0.25">
      <c r="A22" s="594" t="s">
        <v>20</v>
      </c>
      <c r="B22" s="233">
        <v>2679.0029902606184</v>
      </c>
      <c r="C22" s="234">
        <v>3050.0654221835152</v>
      </c>
      <c r="D22" s="234">
        <v>3362.8351312781856</v>
      </c>
      <c r="E22" s="234">
        <v>3919.5354447220839</v>
      </c>
      <c r="F22" s="241">
        <v>556.70031344389827</v>
      </c>
      <c r="G22" s="108">
        <v>16.554493209195819</v>
      </c>
      <c r="H22" s="580"/>
    </row>
    <row r="23" spans="1:8" ht="12.75" customHeight="1" x14ac:dyDescent="0.25">
      <c r="A23" s="594" t="s">
        <v>21</v>
      </c>
      <c r="B23" s="233">
        <v>8015.6986540538765</v>
      </c>
      <c r="C23" s="234">
        <v>8396.5262937848565</v>
      </c>
      <c r="D23" s="234">
        <v>9164.4071966432421</v>
      </c>
      <c r="E23" s="234">
        <v>10168.368273370112</v>
      </c>
      <c r="F23" s="241">
        <v>1003.9610767268696</v>
      </c>
      <c r="G23" s="108">
        <v>10.955002928008284</v>
      </c>
      <c r="H23" s="580"/>
    </row>
    <row r="24" spans="1:8" ht="12.75" customHeight="1" x14ac:dyDescent="0.25">
      <c r="A24" s="594" t="s">
        <v>397</v>
      </c>
      <c r="B24" s="233">
        <v>1372.7655086104642</v>
      </c>
      <c r="C24" s="234">
        <v>1474.3419496262841</v>
      </c>
      <c r="D24" s="234">
        <v>1586.8185319141994</v>
      </c>
      <c r="E24" s="234">
        <v>2092.4377450445845</v>
      </c>
      <c r="F24" s="241">
        <v>505.61921313038511</v>
      </c>
      <c r="G24" s="108">
        <v>31.863707346576685</v>
      </c>
      <c r="H24" s="580"/>
    </row>
    <row r="25" spans="1:8" ht="12.75" customHeight="1" x14ac:dyDescent="0.25">
      <c r="A25" s="594" t="s">
        <v>396</v>
      </c>
      <c r="B25" s="233">
        <v>5832.6755454547601</v>
      </c>
      <c r="C25" s="234">
        <v>5926.7313400411276</v>
      </c>
      <c r="D25" s="234">
        <v>6282.2158868514216</v>
      </c>
      <c r="E25" s="234">
        <v>6667.5733078132716</v>
      </c>
      <c r="F25" s="241">
        <v>385.35742096185004</v>
      </c>
      <c r="G25" s="108">
        <v>6.1341002586109417</v>
      </c>
      <c r="H25" s="580"/>
    </row>
    <row r="26" spans="1:8" ht="12.75" customHeight="1" x14ac:dyDescent="0.25">
      <c r="A26" s="594" t="s">
        <v>26</v>
      </c>
      <c r="B26" s="233">
        <v>257.98447790359347</v>
      </c>
      <c r="C26" s="234">
        <v>211.78869686489944</v>
      </c>
      <c r="D26" s="234">
        <v>213.2894229910944</v>
      </c>
      <c r="E26" s="234">
        <v>268.36202406438821</v>
      </c>
      <c r="F26" s="241">
        <v>55.072601073293811</v>
      </c>
      <c r="G26" s="108">
        <v>25.820596399472318</v>
      </c>
      <c r="H26" s="580"/>
    </row>
    <row r="27" spans="1:8" ht="12.75" customHeight="1" x14ac:dyDescent="0.25">
      <c r="A27" s="595" t="s">
        <v>383</v>
      </c>
      <c r="B27" s="233">
        <v>813.64836018192159</v>
      </c>
      <c r="C27" s="234">
        <v>862.72362382204335</v>
      </c>
      <c r="D27" s="234">
        <v>935.33212625020587</v>
      </c>
      <c r="E27" s="234">
        <v>1008.5036101163386</v>
      </c>
      <c r="F27" s="241">
        <v>73.171483866132689</v>
      </c>
      <c r="G27" s="108">
        <v>7.8230482854770411</v>
      </c>
      <c r="H27" s="580"/>
    </row>
    <row r="28" spans="1:8" ht="12.75" customHeight="1" x14ac:dyDescent="0.25">
      <c r="A28" s="594" t="s">
        <v>373</v>
      </c>
      <c r="B28" s="233">
        <v>540.57212710018939</v>
      </c>
      <c r="C28" s="234">
        <v>619.84262615260388</v>
      </c>
      <c r="D28" s="234">
        <v>684.78041627131029</v>
      </c>
      <c r="E28" s="234">
        <v>789.9622651453119</v>
      </c>
      <c r="F28" s="241">
        <v>105.18184887400162</v>
      </c>
      <c r="G28" s="108">
        <v>15.359938218841895</v>
      </c>
      <c r="H28" s="580"/>
    </row>
    <row r="29" spans="1:8" ht="12.75" customHeight="1" x14ac:dyDescent="0.25">
      <c r="A29" s="594" t="s">
        <v>330</v>
      </c>
      <c r="B29" s="233">
        <v>49.201718558480614</v>
      </c>
      <c r="C29" s="234">
        <v>54.548804672388215</v>
      </c>
      <c r="D29" s="234">
        <v>61.776451128064224</v>
      </c>
      <c r="E29" s="234">
        <v>46.104412379364661</v>
      </c>
      <c r="F29" s="241">
        <v>-15.672038748699563</v>
      </c>
      <c r="G29" s="108">
        <v>-25.368952833193692</v>
      </c>
      <c r="H29" s="580"/>
    </row>
    <row r="30" spans="1:8" ht="12.75" customHeight="1" x14ac:dyDescent="0.25">
      <c r="A30" s="594" t="s">
        <v>57</v>
      </c>
      <c r="B30" s="233">
        <v>411.80145989932225</v>
      </c>
      <c r="C30" s="234">
        <v>520.71352086987633</v>
      </c>
      <c r="D30" s="234">
        <v>622.39167991894101</v>
      </c>
      <c r="E30" s="234">
        <v>1854.9947972481777</v>
      </c>
      <c r="F30" s="241">
        <v>1232.6031173292367</v>
      </c>
      <c r="G30" s="108">
        <v>198.04299400174634</v>
      </c>
      <c r="H30" s="580"/>
    </row>
    <row r="31" spans="1:8" ht="15.75" customHeight="1" thickBot="1" x14ac:dyDescent="0.3">
      <c r="A31" s="168" t="s">
        <v>14</v>
      </c>
      <c r="B31" s="539">
        <v>35552.069663137525</v>
      </c>
      <c r="C31" s="540">
        <v>37954.692346136602</v>
      </c>
      <c r="D31" s="540">
        <v>41177.387315730768</v>
      </c>
      <c r="E31" s="540">
        <v>49166.179295683862</v>
      </c>
      <c r="F31" s="246">
        <v>7988.79197995309</v>
      </c>
      <c r="G31" s="542">
        <v>19.400920021220426</v>
      </c>
      <c r="H31" s="580"/>
    </row>
    <row r="32" spans="1:8" x14ac:dyDescent="0.25">
      <c r="H32" s="581"/>
    </row>
    <row r="33" spans="1:8" ht="15.75" thickBot="1" x14ac:dyDescent="0.3">
      <c r="G33" s="10" t="s">
        <v>256</v>
      </c>
      <c r="H33" s="581"/>
    </row>
    <row r="34" spans="1:8" ht="12.75" customHeight="1" x14ac:dyDescent="0.25">
      <c r="A34" s="1037" t="s">
        <v>333</v>
      </c>
      <c r="B34" s="1039">
        <v>2017</v>
      </c>
      <c r="C34" s="1041">
        <v>2018</v>
      </c>
      <c r="D34" s="1041">
        <v>2019</v>
      </c>
      <c r="E34" s="1043">
        <v>2020</v>
      </c>
      <c r="F34" s="58"/>
      <c r="H34" s="580"/>
    </row>
    <row r="35" spans="1:8" ht="12.75" customHeight="1" thickBot="1" x14ac:dyDescent="0.3">
      <c r="A35" s="1038"/>
      <c r="B35" s="1040"/>
      <c r="C35" s="1042"/>
      <c r="D35" s="1042"/>
      <c r="E35" s="1044"/>
      <c r="F35" s="584"/>
      <c r="G35" s="583"/>
      <c r="H35" s="580"/>
    </row>
    <row r="36" spans="1:8" ht="12.75" customHeight="1" x14ac:dyDescent="0.25">
      <c r="A36" s="594" t="s">
        <v>19</v>
      </c>
      <c r="B36" s="230">
        <v>43.81944277429011</v>
      </c>
      <c r="C36" s="231">
        <v>44.361866813637576</v>
      </c>
      <c r="D36" s="231">
        <v>44.35332512101121</v>
      </c>
      <c r="E36" s="238">
        <v>45.458764003942633</v>
      </c>
      <c r="F36" s="585"/>
      <c r="G36" s="585"/>
      <c r="H36" s="585"/>
    </row>
    <row r="37" spans="1:8" ht="12.75" customHeight="1" x14ac:dyDescent="0.25">
      <c r="A37" s="594" t="s">
        <v>20</v>
      </c>
      <c r="B37" s="230">
        <v>7.5354346895825488</v>
      </c>
      <c r="C37" s="231">
        <v>8.0360694123607708</v>
      </c>
      <c r="D37" s="231">
        <v>8.1667035003784765</v>
      </c>
      <c r="E37" s="238">
        <v>7.9720155213813149</v>
      </c>
      <c r="F37" s="586"/>
      <c r="G37" s="586"/>
      <c r="H37" s="580"/>
    </row>
    <row r="38" spans="1:8" ht="12.75" customHeight="1" x14ac:dyDescent="0.25">
      <c r="A38" s="594" t="s">
        <v>21</v>
      </c>
      <c r="B38" s="230">
        <v>22.546362926277187</v>
      </c>
      <c r="C38" s="231">
        <v>22.122498628656505</v>
      </c>
      <c r="D38" s="231">
        <v>22.255921985468515</v>
      </c>
      <c r="E38" s="238">
        <v>20.681632006054127</v>
      </c>
      <c r="F38" s="587"/>
      <c r="G38" s="588"/>
      <c r="H38" s="580"/>
    </row>
    <row r="39" spans="1:8" ht="12.75" customHeight="1" x14ac:dyDescent="0.25">
      <c r="A39" s="594" t="s">
        <v>397</v>
      </c>
      <c r="B39" s="230">
        <v>3.8612815558072229</v>
      </c>
      <c r="C39" s="231">
        <v>3.8844787257941196</v>
      </c>
      <c r="D39" s="231">
        <v>3.85361635440138</v>
      </c>
      <c r="E39" s="238">
        <v>4.2558477697864818</v>
      </c>
      <c r="F39" s="58"/>
      <c r="H39" s="581"/>
    </row>
    <row r="40" spans="1:8" ht="12.75" customHeight="1" x14ac:dyDescent="0.25">
      <c r="A40" s="594" t="s">
        <v>396</v>
      </c>
      <c r="B40" s="230">
        <v>16.406008428540016</v>
      </c>
      <c r="C40" s="231">
        <v>15.615279623375509</v>
      </c>
      <c r="D40" s="231">
        <v>15.256470350297006</v>
      </c>
      <c r="E40" s="238">
        <v>13.561300477945814</v>
      </c>
      <c r="F40" s="58"/>
      <c r="H40" s="581"/>
    </row>
    <row r="41" spans="1:8" ht="12.75" customHeight="1" x14ac:dyDescent="0.25">
      <c r="A41" s="594" t="s">
        <v>26</v>
      </c>
      <c r="B41" s="230">
        <v>0.72565248759929979</v>
      </c>
      <c r="C41" s="231">
        <v>0.55800398784277738</v>
      </c>
      <c r="D41" s="231">
        <v>0.51797706677133626</v>
      </c>
      <c r="E41" s="238">
        <v>0.54582647646966309</v>
      </c>
      <c r="F41" s="58"/>
      <c r="H41" s="581"/>
    </row>
    <row r="42" spans="1:8" ht="12.75" customHeight="1" x14ac:dyDescent="0.25">
      <c r="A42" s="595" t="s">
        <v>383</v>
      </c>
      <c r="B42" s="230">
        <v>2.288610390031836</v>
      </c>
      <c r="C42" s="231">
        <v>2.2730354812370397</v>
      </c>
      <c r="D42" s="231">
        <v>2.2714703074249849</v>
      </c>
      <c r="E42" s="238">
        <v>2.0512141162143789</v>
      </c>
      <c r="F42" s="58"/>
      <c r="H42" s="581"/>
    </row>
    <row r="43" spans="1:8" ht="12.75" customHeight="1" x14ac:dyDescent="0.25">
      <c r="A43" s="594" t="s">
        <v>373</v>
      </c>
      <c r="B43" s="230">
        <v>1.5205081791924095</v>
      </c>
      <c r="C43" s="231">
        <v>1.6331119759839072</v>
      </c>
      <c r="D43" s="231">
        <v>1.6630011297722811</v>
      </c>
      <c r="E43" s="238">
        <v>1.6067188389695761</v>
      </c>
      <c r="F43" s="58"/>
      <c r="H43" s="581"/>
    </row>
    <row r="44" spans="1:8" ht="12.75" customHeight="1" x14ac:dyDescent="0.25">
      <c r="A44" s="594" t="s">
        <v>330</v>
      </c>
      <c r="B44" s="230">
        <v>0.13839340163505545</v>
      </c>
      <c r="C44" s="231">
        <v>0.14372084530396875</v>
      </c>
      <c r="D44" s="231">
        <v>0.15002518410016788</v>
      </c>
      <c r="E44" s="238">
        <v>9.3772615728576689E-2</v>
      </c>
      <c r="F44" s="58"/>
      <c r="H44" s="581"/>
    </row>
    <row r="45" spans="1:8" ht="12.75" customHeight="1" x14ac:dyDescent="0.25">
      <c r="A45" s="594" t="s">
        <v>57</v>
      </c>
      <c r="B45" s="230">
        <v>1.1583051670443318</v>
      </c>
      <c r="C45" s="231">
        <v>1.3719345058078967</v>
      </c>
      <c r="D45" s="231">
        <v>1.5114890003746606</v>
      </c>
      <c r="E45" s="238">
        <v>3.7729081735074375</v>
      </c>
      <c r="F45" s="58"/>
      <c r="H45" s="581"/>
    </row>
    <row r="46" spans="1:8" ht="15.75" customHeight="1" thickBot="1" x14ac:dyDescent="0.3">
      <c r="A46" s="168" t="s">
        <v>14</v>
      </c>
      <c r="B46" s="235">
        <v>100</v>
      </c>
      <c r="C46" s="236">
        <v>100</v>
      </c>
      <c r="D46" s="236">
        <v>100</v>
      </c>
      <c r="E46" s="543">
        <v>100</v>
      </c>
      <c r="F46" s="58"/>
      <c r="H46" s="581"/>
    </row>
    <row r="47" spans="1:8" x14ac:dyDescent="0.25">
      <c r="H47" s="581"/>
    </row>
    <row r="48" spans="1:8" x14ac:dyDescent="0.25">
      <c r="A48" s="589" t="s">
        <v>8</v>
      </c>
      <c r="B48" s="583"/>
      <c r="C48" s="583"/>
      <c r="D48" s="583"/>
      <c r="E48" s="583"/>
      <c r="H48" s="583"/>
    </row>
    <row r="49" spans="1:8" x14ac:dyDescent="0.25">
      <c r="A49" s="590" t="s">
        <v>444</v>
      </c>
      <c r="B49" s="591"/>
      <c r="C49" s="591"/>
      <c r="D49" s="591"/>
      <c r="E49" s="591"/>
      <c r="H49" s="591"/>
    </row>
    <row r="50" spans="1:8" x14ac:dyDescent="0.25">
      <c r="A50" s="592" t="s">
        <v>443</v>
      </c>
      <c r="B50" s="591"/>
      <c r="C50" s="591"/>
      <c r="D50" s="591"/>
      <c r="E50" s="591"/>
      <c r="H50" s="591"/>
    </row>
    <row r="51" spans="1:8" ht="25.5" customHeight="1" x14ac:dyDescent="0.25">
      <c r="A51" s="1048" t="s">
        <v>403</v>
      </c>
      <c r="B51" s="1048"/>
      <c r="C51" s="1048"/>
      <c r="D51" s="1048"/>
      <c r="E51" s="1048"/>
      <c r="F51" s="1048"/>
      <c r="G51" s="1048"/>
      <c r="H51" s="586"/>
    </row>
    <row r="52" spans="1:8" x14ac:dyDescent="0.25">
      <c r="A52" s="590" t="s">
        <v>445</v>
      </c>
      <c r="B52" s="588"/>
      <c r="C52" s="588"/>
      <c r="D52" s="588"/>
      <c r="E52" s="588"/>
      <c r="H52" s="588"/>
    </row>
    <row r="53" spans="1:8" x14ac:dyDescent="0.25">
      <c r="A53" s="593" t="s">
        <v>257</v>
      </c>
      <c r="H53" s="580"/>
    </row>
    <row r="54" spans="1:8" x14ac:dyDescent="0.25">
      <c r="H54" s="580"/>
    </row>
    <row r="55" spans="1:8" x14ac:dyDescent="0.25">
      <c r="H55" s="580"/>
    </row>
    <row r="56" spans="1:8" x14ac:dyDescent="0.25">
      <c r="H56" s="580"/>
    </row>
    <row r="57" spans="1:8" x14ac:dyDescent="0.25">
      <c r="H57" s="580"/>
    </row>
    <row r="58" spans="1:8" x14ac:dyDescent="0.25">
      <c r="H58" s="580"/>
    </row>
    <row r="59" spans="1:8" x14ac:dyDescent="0.25">
      <c r="H59" s="580"/>
    </row>
    <row r="60" spans="1:8" x14ac:dyDescent="0.25">
      <c r="H60" s="580"/>
    </row>
    <row r="61" spans="1:8" x14ac:dyDescent="0.25">
      <c r="H61" s="580"/>
    </row>
    <row r="62" spans="1:8" x14ac:dyDescent="0.25">
      <c r="H62" s="580"/>
    </row>
    <row r="63" spans="1:8" x14ac:dyDescent="0.25">
      <c r="H63" s="580"/>
    </row>
  </sheetData>
  <mergeCells count="19">
    <mergeCell ref="A1:H1"/>
    <mergeCell ref="A4:A5"/>
    <mergeCell ref="B4:B5"/>
    <mergeCell ref="C4:C5"/>
    <mergeCell ref="D4:D5"/>
    <mergeCell ref="E4:E5"/>
    <mergeCell ref="F4:G4"/>
    <mergeCell ref="A51:G51"/>
    <mergeCell ref="A19:A20"/>
    <mergeCell ref="B19:B20"/>
    <mergeCell ref="C19:C20"/>
    <mergeCell ref="D19:D20"/>
    <mergeCell ref="E19:E20"/>
    <mergeCell ref="F19:G19"/>
    <mergeCell ref="A34:A35"/>
    <mergeCell ref="B34:B35"/>
    <mergeCell ref="C34:C35"/>
    <mergeCell ref="D34:D35"/>
    <mergeCell ref="E34:E35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zoomScaleNormal="100" workbookViewId="0">
      <selection activeCell="M20" sqref="M20"/>
    </sheetView>
  </sheetViews>
  <sheetFormatPr defaultColWidth="9.140625" defaultRowHeight="15" x14ac:dyDescent="0.25"/>
  <cols>
    <col min="1" max="1" width="33.5703125" customWidth="1"/>
    <col min="2" max="5" width="7.7109375" customWidth="1"/>
    <col min="8" max="16384" width="9.140625" style="378"/>
  </cols>
  <sheetData>
    <row r="1" spans="1:15" ht="14.25" x14ac:dyDescent="0.2">
      <c r="A1" s="1027" t="s">
        <v>300</v>
      </c>
      <c r="B1" s="1027"/>
      <c r="C1" s="1027"/>
      <c r="D1" s="1027"/>
      <c r="E1" s="1027"/>
      <c r="F1" s="1027"/>
      <c r="G1" s="1027"/>
      <c r="H1" s="1027"/>
      <c r="I1" s="1027"/>
    </row>
    <row r="2" spans="1:15" x14ac:dyDescent="0.25">
      <c r="A2" s="3" t="s">
        <v>0</v>
      </c>
    </row>
    <row r="3" spans="1:15" s="392" customFormat="1" ht="14.25" customHeight="1" thickBot="1" x14ac:dyDescent="0.25">
      <c r="A3" s="17"/>
      <c r="B3" s="17"/>
      <c r="C3" s="17"/>
      <c r="D3" s="17"/>
      <c r="E3" s="17"/>
      <c r="F3" s="17"/>
      <c r="G3" s="16" t="s">
        <v>17</v>
      </c>
    </row>
    <row r="4" spans="1:15" s="392" customFormat="1" ht="12" customHeight="1" x14ac:dyDescent="0.2">
      <c r="A4" s="1037" t="s">
        <v>334</v>
      </c>
      <c r="B4" s="1051">
        <v>2017</v>
      </c>
      <c r="C4" s="1041">
        <v>2018</v>
      </c>
      <c r="D4" s="1041">
        <v>2019</v>
      </c>
      <c r="E4" s="1041">
        <v>2020</v>
      </c>
      <c r="F4" s="1049" t="s">
        <v>15</v>
      </c>
      <c r="G4" s="1046"/>
    </row>
    <row r="5" spans="1:15" s="392" customFormat="1" ht="12" customHeight="1" thickBot="1" x14ac:dyDescent="0.25">
      <c r="A5" s="1038"/>
      <c r="B5" s="1052"/>
      <c r="C5" s="1042"/>
      <c r="D5" s="1042"/>
      <c r="E5" s="1042"/>
      <c r="F5" s="549" t="s">
        <v>5</v>
      </c>
      <c r="G5" s="546" t="s">
        <v>16</v>
      </c>
    </row>
    <row r="6" spans="1:15" s="392" customFormat="1" ht="12" customHeight="1" x14ac:dyDescent="0.25">
      <c r="A6" s="594" t="s">
        <v>23</v>
      </c>
      <c r="B6" s="244">
        <v>193.70951400731667</v>
      </c>
      <c r="C6" s="231">
        <v>208.45341534738378</v>
      </c>
      <c r="D6" s="231">
        <v>227.99442068663134</v>
      </c>
      <c r="E6" s="231">
        <v>279.21785461537746</v>
      </c>
      <c r="F6" s="242">
        <v>51.223433928746118</v>
      </c>
      <c r="G6" s="106">
        <v>22.466968171624924</v>
      </c>
      <c r="I6" s="390"/>
      <c r="J6" s="390"/>
      <c r="K6" s="390"/>
      <c r="L6" s="390"/>
      <c r="M6" s="378"/>
      <c r="N6" s="105"/>
      <c r="O6"/>
    </row>
    <row r="7" spans="1:15" s="392" customFormat="1" ht="12" customHeight="1" x14ac:dyDescent="0.25">
      <c r="A7" s="594" t="s">
        <v>24</v>
      </c>
      <c r="B7" s="244">
        <v>18.695994374468842</v>
      </c>
      <c r="C7" s="231">
        <v>20.68352569032</v>
      </c>
      <c r="D7" s="231">
        <v>23.50546777553842</v>
      </c>
      <c r="E7" s="231">
        <v>22.789621263320829</v>
      </c>
      <c r="F7" s="242">
        <v>-0.71584651221759188</v>
      </c>
      <c r="G7" s="106">
        <v>-3.0454467830780874</v>
      </c>
      <c r="I7" s="390"/>
      <c r="J7" s="390"/>
      <c r="K7" s="390"/>
      <c r="L7" s="390"/>
      <c r="M7" s="378"/>
      <c r="N7" s="105"/>
      <c r="O7"/>
    </row>
    <row r="8" spans="1:15" s="392" customFormat="1" ht="12" customHeight="1" x14ac:dyDescent="0.25">
      <c r="A8" s="594" t="s">
        <v>25</v>
      </c>
      <c r="B8" s="244">
        <v>47.43205264082961</v>
      </c>
      <c r="C8" s="231">
        <v>53.485023151169997</v>
      </c>
      <c r="D8" s="231">
        <v>58.977370429945921</v>
      </c>
      <c r="E8" s="231">
        <v>67.18140497389156</v>
      </c>
      <c r="F8" s="242">
        <v>8.2040345439456388</v>
      </c>
      <c r="G8" s="106">
        <v>13.910478687228856</v>
      </c>
      <c r="I8" s="390"/>
      <c r="J8" s="390"/>
      <c r="K8" s="390"/>
      <c r="L8" s="390"/>
      <c r="M8" s="378"/>
      <c r="N8" s="105"/>
      <c r="O8"/>
    </row>
    <row r="9" spans="1:15" s="392" customFormat="1" ht="12" customHeight="1" x14ac:dyDescent="0.25">
      <c r="A9" s="594" t="s">
        <v>346</v>
      </c>
      <c r="B9" s="244">
        <v>19.265380315219996</v>
      </c>
      <c r="C9" s="231">
        <v>20.482379913979997</v>
      </c>
      <c r="D9" s="231">
        <v>22.265945664509999</v>
      </c>
      <c r="E9" s="231">
        <v>27.918175633580006</v>
      </c>
      <c r="F9" s="242">
        <v>5.6522299690700066</v>
      </c>
      <c r="G9" s="106">
        <v>25.385088305857018</v>
      </c>
      <c r="I9" s="390"/>
      <c r="J9" s="390"/>
      <c r="K9" s="390"/>
      <c r="L9" s="390"/>
      <c r="M9" s="378"/>
      <c r="N9" s="105"/>
      <c r="O9"/>
    </row>
    <row r="10" spans="1:15" s="392" customFormat="1" ht="12" customHeight="1" x14ac:dyDescent="0.25">
      <c r="A10" s="594" t="s">
        <v>60</v>
      </c>
      <c r="B10" s="244">
        <v>74.412163966799994</v>
      </c>
      <c r="C10" s="231">
        <v>76.052833992139995</v>
      </c>
      <c r="D10" s="231">
        <v>80.212862831270002</v>
      </c>
      <c r="E10" s="231">
        <v>91.178359468329973</v>
      </c>
      <c r="F10" s="242">
        <v>10.965496637059971</v>
      </c>
      <c r="G10" s="106">
        <v>13.670496538848397</v>
      </c>
      <c r="I10" s="390"/>
      <c r="J10" s="390"/>
      <c r="K10" s="390"/>
      <c r="L10" s="390"/>
      <c r="M10" s="378"/>
      <c r="N10" s="105"/>
      <c r="O10"/>
    </row>
    <row r="11" spans="1:15" s="392" customFormat="1" ht="12" customHeight="1" x14ac:dyDescent="0.25">
      <c r="A11" s="594" t="s">
        <v>380</v>
      </c>
      <c r="B11" s="244">
        <v>11.434022974863412</v>
      </c>
      <c r="C11" s="231">
        <v>11.756869476521807</v>
      </c>
      <c r="D11" s="231">
        <v>12.568146325141958</v>
      </c>
      <c r="E11" s="231">
        <v>19.753772330415927</v>
      </c>
      <c r="F11" s="242">
        <v>7.1856260052739689</v>
      </c>
      <c r="G11" s="106">
        <v>57.173315932035877</v>
      </c>
      <c r="I11" s="390"/>
      <c r="J11" s="390"/>
      <c r="K11" s="390"/>
      <c r="L11" s="390"/>
      <c r="M11" s="378"/>
      <c r="N11" s="105"/>
      <c r="O11"/>
    </row>
    <row r="12" spans="1:15" s="392" customFormat="1" ht="12" customHeight="1" x14ac:dyDescent="0.25">
      <c r="A12" s="594" t="s">
        <v>22</v>
      </c>
      <c r="B12" s="244">
        <v>8.6328538521899993</v>
      </c>
      <c r="C12" s="231">
        <v>9.1878340489799992</v>
      </c>
      <c r="D12" s="231">
        <v>10.002384702859999</v>
      </c>
      <c r="E12" s="231">
        <v>10.792780739159999</v>
      </c>
      <c r="F12" s="242">
        <v>0.79039603630000066</v>
      </c>
      <c r="G12" s="106">
        <v>7.9020759526875706</v>
      </c>
      <c r="I12" s="390"/>
      <c r="J12" s="390"/>
      <c r="K12" s="390"/>
      <c r="L12" s="390"/>
      <c r="M12" s="378"/>
      <c r="N12" s="105"/>
      <c r="O12"/>
    </row>
    <row r="13" spans="1:15" s="392" customFormat="1" ht="12" customHeight="1" x14ac:dyDescent="0.25">
      <c r="A13" s="594" t="s">
        <v>59</v>
      </c>
      <c r="B13" s="244">
        <v>3.6274323580321042</v>
      </c>
      <c r="C13" s="231">
        <v>4.1080009273900089</v>
      </c>
      <c r="D13" s="231">
        <v>4.8218697179006798</v>
      </c>
      <c r="E13" s="231">
        <v>7.3335177403500058</v>
      </c>
      <c r="F13" s="242">
        <v>2.5116480224493261</v>
      </c>
      <c r="G13" s="106">
        <v>52.088674505764843</v>
      </c>
      <c r="I13" s="390"/>
      <c r="J13" s="390"/>
      <c r="K13" s="390"/>
      <c r="L13" s="390"/>
      <c r="M13" s="378"/>
      <c r="N13" s="105"/>
      <c r="O13"/>
    </row>
    <row r="14" spans="1:15" s="392" customFormat="1" ht="12" customHeight="1" thickBot="1" x14ac:dyDescent="0.3">
      <c r="A14" s="168" t="s">
        <v>14</v>
      </c>
      <c r="B14" s="245">
        <v>377.20941448972059</v>
      </c>
      <c r="C14" s="232">
        <v>404.20988254788529</v>
      </c>
      <c r="D14" s="232">
        <v>440.34846813379835</v>
      </c>
      <c r="E14" s="232">
        <v>526.16548676442574</v>
      </c>
      <c r="F14" s="243">
        <v>85.817018630627388</v>
      </c>
      <c r="G14" s="169">
        <v>19.488433556796704</v>
      </c>
      <c r="I14" s="390"/>
      <c r="J14" s="390"/>
      <c r="K14" s="390"/>
      <c r="L14" s="390"/>
      <c r="M14" s="378"/>
      <c r="N14" s="105"/>
      <c r="O14"/>
    </row>
    <row r="15" spans="1:15" s="392" customFormat="1" ht="6.6" customHeight="1" x14ac:dyDescent="0.2">
      <c r="A15" s="17"/>
      <c r="B15" s="17"/>
      <c r="C15" s="17"/>
      <c r="D15" s="17"/>
      <c r="E15" s="17"/>
      <c r="F15" s="17"/>
      <c r="G15" s="17"/>
    </row>
    <row r="16" spans="1:15" s="392" customFormat="1" ht="16.5" customHeight="1" thickBot="1" x14ac:dyDescent="0.25">
      <c r="A16" s="17"/>
      <c r="B16" s="17"/>
      <c r="C16" s="17"/>
      <c r="D16" s="17"/>
      <c r="E16" s="17"/>
      <c r="F16" s="17"/>
      <c r="G16" s="16" t="s">
        <v>255</v>
      </c>
    </row>
    <row r="17" spans="1:15" s="392" customFormat="1" ht="12.6" customHeight="1" x14ac:dyDescent="0.2">
      <c r="A17" s="1037" t="s">
        <v>334</v>
      </c>
      <c r="B17" s="1051">
        <v>2017</v>
      </c>
      <c r="C17" s="1041">
        <v>2018</v>
      </c>
      <c r="D17" s="1041">
        <v>2019</v>
      </c>
      <c r="E17" s="1041">
        <v>2020</v>
      </c>
      <c r="F17" s="1049" t="s">
        <v>15</v>
      </c>
      <c r="G17" s="1046"/>
    </row>
    <row r="18" spans="1:15" s="392" customFormat="1" ht="12.6" customHeight="1" thickBot="1" x14ac:dyDescent="0.25">
      <c r="A18" s="1038"/>
      <c r="B18" s="1052"/>
      <c r="C18" s="1042"/>
      <c r="D18" s="1042"/>
      <c r="E18" s="1042"/>
      <c r="F18" s="550" t="s">
        <v>123</v>
      </c>
      <c r="G18" s="548" t="s">
        <v>16</v>
      </c>
    </row>
    <row r="19" spans="1:15" s="392" customFormat="1" ht="12.6" customHeight="1" x14ac:dyDescent="0.25">
      <c r="A19" s="594" t="s">
        <v>23</v>
      </c>
      <c r="B19" s="247">
        <v>18257.163983345672</v>
      </c>
      <c r="C19" s="234">
        <v>19573.458219627017</v>
      </c>
      <c r="D19" s="234">
        <v>21319.966448904499</v>
      </c>
      <c r="E19" s="234">
        <v>26090.793577120643</v>
      </c>
      <c r="F19" s="241">
        <v>4770.827128216144</v>
      </c>
      <c r="G19" s="106">
        <v>22.377273152140841</v>
      </c>
      <c r="I19" s="390"/>
      <c r="J19" s="390"/>
      <c r="K19" s="390"/>
      <c r="L19" s="390"/>
      <c r="N19" s="105"/>
      <c r="O19"/>
    </row>
    <row r="20" spans="1:15" s="392" customFormat="1" ht="12.6" customHeight="1" x14ac:dyDescent="0.25">
      <c r="A20" s="594" t="s">
        <v>24</v>
      </c>
      <c r="B20" s="247">
        <v>1762.1015512614065</v>
      </c>
      <c r="C20" s="234">
        <v>1942.1515606227347</v>
      </c>
      <c r="D20" s="234">
        <v>2198.0177533777237</v>
      </c>
      <c r="E20" s="234">
        <v>2129.5174869856501</v>
      </c>
      <c r="F20" s="241">
        <v>-68.500266392073627</v>
      </c>
      <c r="G20" s="106">
        <v>-3.1164564656863347</v>
      </c>
      <c r="N20" s="105"/>
      <c r="O20"/>
    </row>
    <row r="21" spans="1:15" s="392" customFormat="1" ht="12.6" customHeight="1" x14ac:dyDescent="0.25">
      <c r="A21" s="594" t="s">
        <v>25</v>
      </c>
      <c r="B21" s="247">
        <v>4470.4813161505399</v>
      </c>
      <c r="C21" s="234">
        <v>5022.1622144237444</v>
      </c>
      <c r="D21" s="234">
        <v>5515.0277582419276</v>
      </c>
      <c r="E21" s="234">
        <v>6277.593429006376</v>
      </c>
      <c r="F21" s="241">
        <v>762.56567076444844</v>
      </c>
      <c r="G21" s="106">
        <v>13.827050455454781</v>
      </c>
      <c r="N21" s="105"/>
      <c r="O21"/>
    </row>
    <row r="22" spans="1:15" s="392" customFormat="1" ht="12" customHeight="1" x14ac:dyDescent="0.25">
      <c r="A22" s="594" t="s">
        <v>346</v>
      </c>
      <c r="B22" s="247">
        <v>1815.7663004781782</v>
      </c>
      <c r="C22" s="234">
        <v>1923.2642785761232</v>
      </c>
      <c r="D22" s="234">
        <v>2082.1089090287496</v>
      </c>
      <c r="E22" s="234">
        <v>2608.7420466320691</v>
      </c>
      <c r="F22" s="241">
        <v>526.63313760331948</v>
      </c>
      <c r="G22" s="106">
        <v>25.293256050135259</v>
      </c>
      <c r="N22" s="105"/>
      <c r="O22"/>
    </row>
    <row r="23" spans="1:15" s="392" customFormat="1" ht="12.6" customHeight="1" x14ac:dyDescent="0.25">
      <c r="A23" s="594" t="s">
        <v>60</v>
      </c>
      <c r="B23" s="247">
        <v>7013.3626985722512</v>
      </c>
      <c r="C23" s="234">
        <v>7141.2452808634889</v>
      </c>
      <c r="D23" s="234">
        <v>7500.7780417739432</v>
      </c>
      <c r="E23" s="234">
        <v>8519.9270614898796</v>
      </c>
      <c r="F23" s="241">
        <v>1019.1490197159364</v>
      </c>
      <c r="G23" s="106">
        <v>13.587244070415206</v>
      </c>
      <c r="N23" s="105"/>
      <c r="O23"/>
    </row>
    <row r="24" spans="1:15" s="392" customFormat="1" ht="12.6" customHeight="1" x14ac:dyDescent="0.25">
      <c r="A24" s="594" t="s">
        <v>380</v>
      </c>
      <c r="B24" s="247">
        <v>1077.6591615089096</v>
      </c>
      <c r="C24" s="234">
        <v>1103.9521377417234</v>
      </c>
      <c r="D24" s="234">
        <v>1175.2588382205993</v>
      </c>
      <c r="E24" s="234">
        <v>1845.8403992548085</v>
      </c>
      <c r="F24" s="241">
        <v>670.58156103420924</v>
      </c>
      <c r="G24" s="106">
        <v>57.058201923374028</v>
      </c>
      <c r="N24" s="105"/>
      <c r="O24"/>
    </row>
    <row r="25" spans="1:15" s="392" customFormat="1" ht="12.6" customHeight="1" x14ac:dyDescent="0.25">
      <c r="A25" s="594" t="s">
        <v>22</v>
      </c>
      <c r="B25" s="247">
        <v>813.64836018192159</v>
      </c>
      <c r="C25" s="234">
        <v>862.72362382204358</v>
      </c>
      <c r="D25" s="234">
        <v>935.33212625020576</v>
      </c>
      <c r="E25" s="234">
        <v>1008.5036101163386</v>
      </c>
      <c r="F25" s="241">
        <v>73.171483866132803</v>
      </c>
      <c r="G25" s="106">
        <v>7.8230482854770633</v>
      </c>
      <c r="N25" s="105"/>
      <c r="O25"/>
    </row>
    <row r="26" spans="1:15" s="392" customFormat="1" ht="12.6" customHeight="1" x14ac:dyDescent="0.25">
      <c r="A26" s="594" t="s">
        <v>59</v>
      </c>
      <c r="B26" s="247">
        <v>341.88629163864886</v>
      </c>
      <c r="C26" s="234">
        <v>385.73503045972774</v>
      </c>
      <c r="D26" s="234">
        <v>450.8974399330948</v>
      </c>
      <c r="E26" s="234">
        <v>685.26168507809541</v>
      </c>
      <c r="F26" s="241">
        <v>234.36424514500061</v>
      </c>
      <c r="G26" s="106">
        <v>51.977284497285268</v>
      </c>
      <c r="N26" s="105"/>
      <c r="O26"/>
    </row>
    <row r="27" spans="1:15" s="392" customFormat="1" ht="12.6" customHeight="1" thickBot="1" x14ac:dyDescent="0.3">
      <c r="A27" s="168" t="s">
        <v>14</v>
      </c>
      <c r="B27" s="544">
        <v>35552.069663137525</v>
      </c>
      <c r="C27" s="540">
        <v>37954.692346136602</v>
      </c>
      <c r="D27" s="540">
        <v>41177.387315730739</v>
      </c>
      <c r="E27" s="540">
        <v>49166.179295683862</v>
      </c>
      <c r="F27" s="246">
        <v>7988.7919799531228</v>
      </c>
      <c r="G27" s="169">
        <v>19.400920021220514</v>
      </c>
      <c r="N27" s="105"/>
      <c r="O27"/>
    </row>
    <row r="28" spans="1:15" s="392" customFormat="1" ht="6" customHeight="1" x14ac:dyDescent="0.2"/>
    <row r="29" spans="1:15" s="392" customFormat="1" ht="12.75" customHeight="1" thickBot="1" x14ac:dyDescent="0.25">
      <c r="A29" s="17"/>
      <c r="B29" s="17"/>
      <c r="C29" s="17"/>
      <c r="D29" s="17"/>
      <c r="E29" s="17"/>
      <c r="F29" s="17"/>
      <c r="G29" s="16" t="s">
        <v>256</v>
      </c>
    </row>
    <row r="30" spans="1:15" s="392" customFormat="1" ht="12.6" customHeight="1" x14ac:dyDescent="0.2">
      <c r="A30" s="1037" t="s">
        <v>334</v>
      </c>
      <c r="B30" s="1039">
        <v>2017</v>
      </c>
      <c r="C30" s="1041">
        <v>2018</v>
      </c>
      <c r="D30" s="1041">
        <v>2019</v>
      </c>
      <c r="E30" s="1043">
        <v>2020</v>
      </c>
      <c r="F30" s="394"/>
      <c r="G30" s="394"/>
    </row>
    <row r="31" spans="1:15" s="392" customFormat="1" ht="12.6" customHeight="1" thickBot="1" x14ac:dyDescent="0.25">
      <c r="A31" s="1038"/>
      <c r="B31" s="1040"/>
      <c r="C31" s="1042"/>
      <c r="D31" s="1042"/>
      <c r="E31" s="1044"/>
      <c r="F31" s="394"/>
      <c r="G31" s="394"/>
    </row>
    <row r="32" spans="1:15" s="392" customFormat="1" ht="12.6" customHeight="1" x14ac:dyDescent="0.2">
      <c r="A32" s="594" t="s">
        <v>23</v>
      </c>
      <c r="B32" s="248">
        <v>51.353308418710078</v>
      </c>
      <c r="C32" s="249">
        <v>51.570588535199668</v>
      </c>
      <c r="D32" s="249">
        <v>51.775908669076152</v>
      </c>
      <c r="E32" s="250">
        <v>53.066546863874521</v>
      </c>
      <c r="F32" s="394"/>
      <c r="G32" s="394"/>
      <c r="I32" s="390"/>
      <c r="J32" s="390"/>
      <c r="K32" s="390"/>
      <c r="L32" s="390"/>
    </row>
    <row r="33" spans="1:7" s="392" customFormat="1" ht="12.6" customHeight="1" x14ac:dyDescent="0.2">
      <c r="A33" s="594" t="s">
        <v>24</v>
      </c>
      <c r="B33" s="248">
        <v>4.9563965416293527</v>
      </c>
      <c r="C33" s="249">
        <v>5.1170262240853788</v>
      </c>
      <c r="D33" s="249">
        <v>5.3379242750985041</v>
      </c>
      <c r="E33" s="250">
        <v>4.3312649416559266</v>
      </c>
      <c r="F33" s="394"/>
      <c r="G33" s="394"/>
    </row>
    <row r="34" spans="1:7" s="392" customFormat="1" ht="12.6" customHeight="1" x14ac:dyDescent="0.2">
      <c r="A34" s="594" t="s">
        <v>25</v>
      </c>
      <c r="B34" s="248">
        <v>12.574461510987073</v>
      </c>
      <c r="C34" s="249">
        <v>13.231992947335675</v>
      </c>
      <c r="D34" s="249">
        <v>13.393340660384871</v>
      </c>
      <c r="E34" s="250">
        <v>12.76811320085119</v>
      </c>
      <c r="F34" s="394"/>
      <c r="G34" s="394"/>
    </row>
    <row r="35" spans="1:7" s="392" customFormat="1" ht="12.6" customHeight="1" x14ac:dyDescent="0.2">
      <c r="A35" s="594" t="s">
        <v>346</v>
      </c>
      <c r="B35" s="248">
        <v>5.1073434477455235</v>
      </c>
      <c r="C35" s="249">
        <v>5.0672635178714422</v>
      </c>
      <c r="D35" s="249">
        <v>5.0564376342384758</v>
      </c>
      <c r="E35" s="250">
        <v>5.3059686231528715</v>
      </c>
      <c r="F35" s="394"/>
      <c r="G35" s="394"/>
    </row>
    <row r="36" spans="1:7" s="392" customFormat="1" ht="12.6" customHeight="1" x14ac:dyDescent="0.2">
      <c r="A36" s="594" t="s">
        <v>60</v>
      </c>
      <c r="B36" s="248">
        <v>19.727016640733343</v>
      </c>
      <c r="C36" s="249">
        <v>18.815184208943801</v>
      </c>
      <c r="D36" s="249">
        <v>18.215769699668311</v>
      </c>
      <c r="E36" s="250">
        <v>17.328836984162031</v>
      </c>
      <c r="F36" s="394"/>
      <c r="G36" s="394"/>
    </row>
    <row r="37" spans="1:7" s="392" customFormat="1" ht="12.6" customHeight="1" x14ac:dyDescent="0.2">
      <c r="A37" s="594" t="s">
        <v>380</v>
      </c>
      <c r="B37" s="248">
        <v>3.0312135741179924</v>
      </c>
      <c r="C37" s="249">
        <v>2.9086051539398006</v>
      </c>
      <c r="D37" s="249">
        <v>2.8541364929474837</v>
      </c>
      <c r="E37" s="250">
        <v>3.7542888743784268</v>
      </c>
      <c r="F37" s="394"/>
      <c r="G37" s="394"/>
    </row>
    <row r="38" spans="1:7" s="392" customFormat="1" ht="12.6" customHeight="1" x14ac:dyDescent="0.2">
      <c r="A38" s="594" t="s">
        <v>22</v>
      </c>
      <c r="B38" s="248">
        <v>2.288610390031836</v>
      </c>
      <c r="C38" s="249">
        <v>2.2730354812370401</v>
      </c>
      <c r="D38" s="249">
        <v>2.2714703074249845</v>
      </c>
      <c r="E38" s="250">
        <v>2.0512141162143789</v>
      </c>
      <c r="F38" s="394"/>
      <c r="G38" s="394"/>
    </row>
    <row r="39" spans="1:7" s="392" customFormat="1" ht="12.6" customHeight="1" x14ac:dyDescent="0.2">
      <c r="A39" s="594" t="s">
        <v>59</v>
      </c>
      <c r="B39" s="248">
        <v>0.96164947604481277</v>
      </c>
      <c r="C39" s="249">
        <v>1.0163039313872659</v>
      </c>
      <c r="D39" s="249">
        <v>1.0950122611612154</v>
      </c>
      <c r="E39" s="250">
        <v>1.3937663957106636</v>
      </c>
      <c r="F39" s="394"/>
      <c r="G39" s="394"/>
    </row>
    <row r="40" spans="1:7" s="392" customFormat="1" ht="12.6" customHeight="1" thickBot="1" x14ac:dyDescent="0.25">
      <c r="A40" s="168" t="s">
        <v>14</v>
      </c>
      <c r="B40" s="235">
        <v>100.00000000000003</v>
      </c>
      <c r="C40" s="236">
        <v>100.00000000000007</v>
      </c>
      <c r="D40" s="236">
        <v>99.999999999999986</v>
      </c>
      <c r="E40" s="543">
        <v>100</v>
      </c>
      <c r="F40" s="394"/>
      <c r="G40" s="394"/>
    </row>
    <row r="41" spans="1:7" s="392" customFormat="1" ht="7.5" customHeight="1" x14ac:dyDescent="0.2">
      <c r="A41" s="17"/>
      <c r="B41" s="17"/>
      <c r="C41" s="17"/>
      <c r="D41" s="17"/>
      <c r="E41" s="17"/>
      <c r="F41" s="140"/>
      <c r="G41" s="140"/>
    </row>
    <row r="42" spans="1:7" s="392" customFormat="1" ht="12.6" customHeight="1" x14ac:dyDescent="0.2">
      <c r="A42" s="393" t="s">
        <v>404</v>
      </c>
      <c r="F42" s="394"/>
      <c r="G42" s="394"/>
    </row>
    <row r="43" spans="1:7" s="392" customFormat="1" ht="12.75" customHeight="1" x14ac:dyDescent="0.25">
      <c r="A43"/>
      <c r="B43"/>
      <c r="C43"/>
      <c r="D43"/>
      <c r="E43"/>
      <c r="F43"/>
      <c r="G43"/>
    </row>
    <row r="44" spans="1:7" s="392" customFormat="1" x14ac:dyDescent="0.25">
      <c r="A44" s="389" t="s">
        <v>257</v>
      </c>
      <c r="B44"/>
      <c r="C44"/>
      <c r="D44"/>
      <c r="E44"/>
      <c r="F44"/>
      <c r="G44"/>
    </row>
    <row r="45" spans="1:7" ht="13.9" customHeight="1" x14ac:dyDescent="0.25"/>
  </sheetData>
  <mergeCells count="18">
    <mergeCell ref="F17:G17"/>
    <mergeCell ref="A1:I1"/>
    <mergeCell ref="A4:A5"/>
    <mergeCell ref="B4:B5"/>
    <mergeCell ref="C4:C5"/>
    <mergeCell ref="D4:D5"/>
    <mergeCell ref="E4:E5"/>
    <mergeCell ref="F4:G4"/>
    <mergeCell ref="A17:A18"/>
    <mergeCell ref="B17:B18"/>
    <mergeCell ref="C17:C18"/>
    <mergeCell ref="D17:D18"/>
    <mergeCell ref="E17:E18"/>
    <mergeCell ref="A30:A31"/>
    <mergeCell ref="B30:B31"/>
    <mergeCell ref="C30:C31"/>
    <mergeCell ref="D30:D31"/>
    <mergeCell ref="E30:E31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topLeftCell="A7" zoomScaleNormal="100" workbookViewId="0">
      <selection activeCell="O19" sqref="O19"/>
    </sheetView>
  </sheetViews>
  <sheetFormatPr defaultColWidth="8.85546875" defaultRowHeight="15" x14ac:dyDescent="0.25"/>
  <cols>
    <col min="1" max="1" width="29.42578125" style="400" customWidth="1"/>
    <col min="2" max="2" width="6.42578125" style="406" customWidth="1"/>
    <col min="3" max="3" width="5.7109375" style="406" customWidth="1"/>
    <col min="4" max="4" width="5.7109375" style="400" customWidth="1"/>
    <col min="5" max="5" width="6.42578125" style="400" customWidth="1"/>
    <col min="6" max="6" width="5.7109375" style="406" customWidth="1"/>
    <col min="7" max="7" width="6.42578125" style="400" customWidth="1"/>
    <col min="8" max="8" width="5.7109375" style="400" customWidth="1"/>
    <col min="9" max="9" width="6.42578125" style="400" customWidth="1"/>
    <col min="10" max="10" width="5.7109375" style="400" customWidth="1"/>
    <col min="11" max="11" width="7.140625" style="400" customWidth="1"/>
    <col min="12" max="12" width="3.28515625" style="400" customWidth="1"/>
    <col min="13" max="13" width="8.85546875" style="400"/>
    <col min="14" max="14" width="10.140625" style="400" bestFit="1" customWidth="1"/>
    <col min="15" max="15" width="11.85546875" style="400" bestFit="1" customWidth="1"/>
    <col min="16" max="18" width="8.85546875" style="400"/>
    <col min="19" max="21" width="11.85546875" style="400" bestFit="1" customWidth="1"/>
    <col min="22" max="16384" width="8.85546875" style="400"/>
  </cols>
  <sheetData>
    <row r="1" spans="1:25" s="378" customFormat="1" ht="14.25" x14ac:dyDescent="0.2">
      <c r="A1" s="1027" t="s">
        <v>341</v>
      </c>
      <c r="B1" s="1027"/>
      <c r="C1" s="1027"/>
      <c r="D1" s="1027"/>
      <c r="E1" s="1027"/>
      <c r="F1" s="1027"/>
      <c r="G1" s="1027"/>
      <c r="H1" s="1027"/>
      <c r="I1" s="1027"/>
      <c r="J1" s="1027"/>
      <c r="K1" s="1027"/>
      <c r="L1" s="395"/>
      <c r="M1" s="395"/>
    </row>
    <row r="2" spans="1:25" s="378" customFormat="1" ht="14.25" x14ac:dyDescent="0.2">
      <c r="A2" s="3" t="s">
        <v>0</v>
      </c>
      <c r="B2" s="3"/>
      <c r="C2" s="3"/>
    </row>
    <row r="3" spans="1:25" ht="15.75" customHeight="1" thickBot="1" x14ac:dyDescent="0.3">
      <c r="A3" s="19"/>
      <c r="B3" s="396"/>
      <c r="C3" s="396"/>
      <c r="D3" s="397"/>
      <c r="E3" s="397"/>
      <c r="F3" s="397"/>
      <c r="G3" s="397"/>
      <c r="H3" s="397"/>
      <c r="I3" s="397"/>
      <c r="J3" s="397"/>
      <c r="K3" s="398" t="s">
        <v>27</v>
      </c>
      <c r="L3" s="399"/>
    </row>
    <row r="4" spans="1:25" s="402" customFormat="1" ht="15" customHeight="1" x14ac:dyDescent="0.2">
      <c r="A4" s="1054" t="s">
        <v>336</v>
      </c>
      <c r="B4" s="1057" t="s">
        <v>239</v>
      </c>
      <c r="C4" s="1060" t="s">
        <v>62</v>
      </c>
      <c r="D4" s="1060"/>
      <c r="E4" s="1061"/>
      <c r="F4" s="1062" t="s">
        <v>370</v>
      </c>
      <c r="G4" s="1060" t="s">
        <v>62</v>
      </c>
      <c r="H4" s="1060"/>
      <c r="I4" s="1061"/>
      <c r="J4" s="1065" t="s">
        <v>61</v>
      </c>
      <c r="K4" s="1068" t="s">
        <v>14</v>
      </c>
      <c r="L4" s="401"/>
    </row>
    <row r="5" spans="1:25" s="402" customFormat="1" ht="24" customHeight="1" x14ac:dyDescent="0.2">
      <c r="A5" s="1055"/>
      <c r="B5" s="1058"/>
      <c r="C5" s="1073" t="s">
        <v>31</v>
      </c>
      <c r="D5" s="1073" t="s">
        <v>32</v>
      </c>
      <c r="E5" s="1071" t="s">
        <v>30</v>
      </c>
      <c r="F5" s="1063"/>
      <c r="G5" s="1075" t="s">
        <v>241</v>
      </c>
      <c r="H5" s="1073" t="s">
        <v>33</v>
      </c>
      <c r="I5" s="1071" t="s">
        <v>371</v>
      </c>
      <c r="J5" s="1066"/>
      <c r="K5" s="1069"/>
      <c r="L5" s="401"/>
    </row>
    <row r="6" spans="1:25" ht="42.75" customHeight="1" thickBot="1" x14ac:dyDescent="0.3">
      <c r="A6" s="1056"/>
      <c r="B6" s="1059"/>
      <c r="C6" s="1074"/>
      <c r="D6" s="1074"/>
      <c r="E6" s="1072"/>
      <c r="F6" s="1064"/>
      <c r="G6" s="1076"/>
      <c r="H6" s="1074"/>
      <c r="I6" s="1072"/>
      <c r="J6" s="1067"/>
      <c r="K6" s="1070"/>
      <c r="L6" s="393"/>
    </row>
    <row r="7" spans="1:25" ht="15" customHeight="1" x14ac:dyDescent="0.25">
      <c r="A7" s="622" t="s">
        <v>40</v>
      </c>
      <c r="B7" s="623">
        <v>259577.93058601001</v>
      </c>
      <c r="C7" s="624">
        <v>17570.575467520001</v>
      </c>
      <c r="D7" s="624">
        <v>5659.4548054899997</v>
      </c>
      <c r="E7" s="625">
        <v>236347.90031299999</v>
      </c>
      <c r="F7" s="626">
        <v>31.333649648933307</v>
      </c>
      <c r="G7" s="627" t="s">
        <v>7</v>
      </c>
      <c r="H7" s="624">
        <v>31.333649648933307</v>
      </c>
      <c r="I7" s="628" t="s">
        <v>7</v>
      </c>
      <c r="J7" s="629">
        <v>19608.590379718516</v>
      </c>
      <c r="K7" s="598">
        <v>279217.8546153775</v>
      </c>
      <c r="L7" s="393"/>
      <c r="M7" s="403"/>
      <c r="N7" s="403"/>
      <c r="O7" s="403"/>
      <c r="P7" s="403"/>
      <c r="Q7" s="403"/>
      <c r="R7" s="403"/>
      <c r="S7" s="403"/>
      <c r="T7" s="403"/>
      <c r="U7" s="403"/>
      <c r="V7" s="403"/>
      <c r="W7" s="403"/>
      <c r="X7" s="403"/>
      <c r="Y7" s="403"/>
    </row>
    <row r="8" spans="1:25" ht="15" customHeight="1" x14ac:dyDescent="0.25">
      <c r="A8" s="707" t="s">
        <v>63</v>
      </c>
      <c r="B8" s="630">
        <v>148810.54182141001</v>
      </c>
      <c r="C8" s="631">
        <v>17208.002871820001</v>
      </c>
      <c r="D8" s="631">
        <v>5099.9948115899997</v>
      </c>
      <c r="E8" s="632">
        <v>126502.544138</v>
      </c>
      <c r="F8" s="633">
        <v>31.333649648933307</v>
      </c>
      <c r="G8" s="634" t="s">
        <v>7</v>
      </c>
      <c r="H8" s="635">
        <v>31.333649648933307</v>
      </c>
      <c r="I8" s="636" t="s">
        <v>7</v>
      </c>
      <c r="J8" s="637">
        <v>996.08787395556089</v>
      </c>
      <c r="K8" s="603">
        <v>149837.96334501449</v>
      </c>
      <c r="L8" s="393"/>
      <c r="M8" s="403"/>
      <c r="X8" s="403"/>
      <c r="Y8" s="403"/>
    </row>
    <row r="9" spans="1:25" ht="15" customHeight="1" x14ac:dyDescent="0.25">
      <c r="A9" s="707" t="s">
        <v>64</v>
      </c>
      <c r="B9" s="630">
        <v>7280.3475449999996</v>
      </c>
      <c r="C9" s="631" t="s">
        <v>7</v>
      </c>
      <c r="D9" s="631" t="s">
        <v>7</v>
      </c>
      <c r="E9" s="632">
        <v>7280.3475449999996</v>
      </c>
      <c r="F9" s="633" t="s">
        <v>7</v>
      </c>
      <c r="G9" s="638" t="s">
        <v>7</v>
      </c>
      <c r="H9" s="639" t="s">
        <v>7</v>
      </c>
      <c r="I9" s="640" t="s">
        <v>7</v>
      </c>
      <c r="J9" s="637" t="s">
        <v>7</v>
      </c>
      <c r="K9" s="603">
        <v>7280.3475449999996</v>
      </c>
      <c r="L9" s="393"/>
      <c r="M9" s="403"/>
      <c r="X9" s="403"/>
      <c r="Y9" s="403"/>
    </row>
    <row r="10" spans="1:25" ht="15" customHeight="1" x14ac:dyDescent="0.25">
      <c r="A10" s="707" t="s">
        <v>65</v>
      </c>
      <c r="B10" s="630">
        <v>103118.1494576</v>
      </c>
      <c r="C10" s="631">
        <v>362.57259569999997</v>
      </c>
      <c r="D10" s="631">
        <v>559.45999390000009</v>
      </c>
      <c r="E10" s="632">
        <v>102196.116868</v>
      </c>
      <c r="F10" s="633" t="s">
        <v>7</v>
      </c>
      <c r="G10" s="634" t="s">
        <v>7</v>
      </c>
      <c r="H10" s="639" t="s">
        <v>7</v>
      </c>
      <c r="I10" s="640" t="s">
        <v>7</v>
      </c>
      <c r="J10" s="637">
        <v>18612.502505762957</v>
      </c>
      <c r="K10" s="603">
        <v>121730.65196336295</v>
      </c>
      <c r="L10" s="393"/>
      <c r="M10" s="403"/>
      <c r="X10" s="403"/>
      <c r="Y10" s="403"/>
    </row>
    <row r="11" spans="1:25" ht="15" customHeight="1" x14ac:dyDescent="0.25">
      <c r="A11" s="707" t="s">
        <v>66</v>
      </c>
      <c r="B11" s="630">
        <v>368.89176199999997</v>
      </c>
      <c r="C11" s="631" t="s">
        <v>7</v>
      </c>
      <c r="D11" s="631" t="s">
        <v>7</v>
      </c>
      <c r="E11" s="632">
        <v>368.89176199999997</v>
      </c>
      <c r="F11" s="633" t="s">
        <v>7</v>
      </c>
      <c r="G11" s="638" t="s">
        <v>7</v>
      </c>
      <c r="H11" s="639" t="s">
        <v>7</v>
      </c>
      <c r="I11" s="640" t="s">
        <v>7</v>
      </c>
      <c r="J11" s="637" t="s">
        <v>7</v>
      </c>
      <c r="K11" s="603">
        <v>368.89176199999997</v>
      </c>
      <c r="L11" s="393"/>
      <c r="M11" s="403"/>
      <c r="X11" s="403"/>
      <c r="Y11" s="403"/>
    </row>
    <row r="12" spans="1:25" ht="15" customHeight="1" x14ac:dyDescent="0.25">
      <c r="A12" s="622" t="s">
        <v>47</v>
      </c>
      <c r="B12" s="641">
        <v>17779.08576681</v>
      </c>
      <c r="C12" s="642">
        <v>684.07957768999995</v>
      </c>
      <c r="D12" s="642">
        <v>104.72528412</v>
      </c>
      <c r="E12" s="643">
        <v>16990.280905</v>
      </c>
      <c r="F12" s="626" t="s">
        <v>7</v>
      </c>
      <c r="G12" s="644" t="s">
        <v>7</v>
      </c>
      <c r="H12" s="642" t="s">
        <v>7</v>
      </c>
      <c r="I12" s="645" t="s">
        <v>7</v>
      </c>
      <c r="J12" s="646">
        <v>5010.5354965108245</v>
      </c>
      <c r="K12" s="598">
        <v>22789.621263320823</v>
      </c>
      <c r="L12" s="393"/>
      <c r="M12" s="403"/>
      <c r="N12" s="403"/>
      <c r="O12" s="403"/>
      <c r="P12" s="403"/>
      <c r="Q12" s="403"/>
      <c r="R12" s="403"/>
      <c r="S12" s="403"/>
      <c r="T12" s="403"/>
      <c r="U12" s="403"/>
      <c r="V12" s="403"/>
      <c r="W12" s="403"/>
      <c r="X12" s="403"/>
      <c r="Y12" s="403"/>
    </row>
    <row r="13" spans="1:25" ht="15" customHeight="1" x14ac:dyDescent="0.25">
      <c r="A13" s="707" t="s">
        <v>67</v>
      </c>
      <c r="B13" s="630">
        <v>7853.0106558100006</v>
      </c>
      <c r="C13" s="631">
        <v>684.07957768999995</v>
      </c>
      <c r="D13" s="631">
        <v>104.72528412</v>
      </c>
      <c r="E13" s="632">
        <v>7064.2057940000004</v>
      </c>
      <c r="F13" s="633" t="s">
        <v>7</v>
      </c>
      <c r="G13" s="638" t="s">
        <v>7</v>
      </c>
      <c r="H13" s="639" t="s">
        <v>7</v>
      </c>
      <c r="I13" s="640" t="s">
        <v>7</v>
      </c>
      <c r="J13" s="637">
        <v>3264.0380009218347</v>
      </c>
      <c r="K13" s="603">
        <v>11117.048656731835</v>
      </c>
      <c r="L13" s="404"/>
      <c r="M13" s="403"/>
      <c r="X13" s="403"/>
      <c r="Y13" s="403"/>
    </row>
    <row r="14" spans="1:25" ht="15" customHeight="1" x14ac:dyDescent="0.25">
      <c r="A14" s="707" t="s">
        <v>68</v>
      </c>
      <c r="B14" s="630">
        <v>9926.0751110000001</v>
      </c>
      <c r="C14" s="631" t="s">
        <v>7</v>
      </c>
      <c r="D14" s="631" t="s">
        <v>7</v>
      </c>
      <c r="E14" s="632">
        <v>9926.0751110000001</v>
      </c>
      <c r="F14" s="633" t="s">
        <v>7</v>
      </c>
      <c r="G14" s="638" t="s">
        <v>7</v>
      </c>
      <c r="H14" s="639" t="s">
        <v>7</v>
      </c>
      <c r="I14" s="640" t="s">
        <v>7</v>
      </c>
      <c r="J14" s="637">
        <v>1746.49749558899</v>
      </c>
      <c r="K14" s="603">
        <v>11672.57260658899</v>
      </c>
      <c r="L14" s="393"/>
      <c r="M14" s="403"/>
      <c r="X14" s="403"/>
      <c r="Y14" s="403"/>
    </row>
    <row r="15" spans="1:25" s="406" customFormat="1" ht="15" customHeight="1" x14ac:dyDescent="0.25">
      <c r="A15" s="622" t="s">
        <v>69</v>
      </c>
      <c r="B15" s="641">
        <v>67072.530847479997</v>
      </c>
      <c r="C15" s="642">
        <v>47715.692579499999</v>
      </c>
      <c r="D15" s="642">
        <v>123.80634001999999</v>
      </c>
      <c r="E15" s="643">
        <v>19233.031927959997</v>
      </c>
      <c r="F15" s="626" t="s">
        <v>7</v>
      </c>
      <c r="G15" s="647" t="s">
        <v>7</v>
      </c>
      <c r="H15" s="648" t="s">
        <v>7</v>
      </c>
      <c r="I15" s="649" t="s">
        <v>7</v>
      </c>
      <c r="J15" s="646">
        <v>108.874126411559</v>
      </c>
      <c r="K15" s="598">
        <v>67181.404973891549</v>
      </c>
      <c r="L15" s="405"/>
      <c r="M15" s="403"/>
      <c r="N15" s="554"/>
      <c r="O15" s="554"/>
      <c r="P15" s="554"/>
      <c r="Q15" s="554"/>
      <c r="R15" s="554"/>
      <c r="S15" s="554"/>
      <c r="T15" s="554"/>
      <c r="U15" s="554"/>
      <c r="V15" s="554"/>
      <c r="W15" s="554"/>
      <c r="X15" s="403"/>
      <c r="Y15" s="403"/>
    </row>
    <row r="16" spans="1:25" ht="15" customHeight="1" x14ac:dyDescent="0.25">
      <c r="A16" s="707" t="s">
        <v>70</v>
      </c>
      <c r="B16" s="630">
        <v>55298.328100479994</v>
      </c>
      <c r="C16" s="631">
        <v>39261.692579499999</v>
      </c>
      <c r="D16" s="631">
        <v>123.80634001999999</v>
      </c>
      <c r="E16" s="632">
        <v>15912.82918096</v>
      </c>
      <c r="F16" s="633" t="s">
        <v>7</v>
      </c>
      <c r="G16" s="638" t="s">
        <v>7</v>
      </c>
      <c r="H16" s="639" t="s">
        <v>7</v>
      </c>
      <c r="I16" s="640" t="s">
        <v>7</v>
      </c>
      <c r="J16" s="637">
        <v>108.874126411559</v>
      </c>
      <c r="K16" s="603">
        <v>55407.202226891553</v>
      </c>
      <c r="L16" s="393"/>
      <c r="M16" s="403"/>
      <c r="X16" s="403"/>
      <c r="Y16" s="403"/>
    </row>
    <row r="17" spans="1:25" ht="15" customHeight="1" x14ac:dyDescent="0.25">
      <c r="A17" s="707" t="s">
        <v>71</v>
      </c>
      <c r="B17" s="630">
        <v>2760.1270509999999</v>
      </c>
      <c r="C17" s="631">
        <v>2721</v>
      </c>
      <c r="D17" s="631" t="s">
        <v>7</v>
      </c>
      <c r="E17" s="632">
        <v>39.127051000000002</v>
      </c>
      <c r="F17" s="633" t="s">
        <v>7</v>
      </c>
      <c r="G17" s="638" t="s">
        <v>7</v>
      </c>
      <c r="H17" s="639" t="s">
        <v>7</v>
      </c>
      <c r="I17" s="640" t="s">
        <v>7</v>
      </c>
      <c r="J17" s="637" t="s">
        <v>7</v>
      </c>
      <c r="K17" s="603">
        <v>2760.1270509999999</v>
      </c>
      <c r="L17" s="393"/>
      <c r="M17" s="403"/>
      <c r="X17" s="403"/>
      <c r="Y17" s="403"/>
    </row>
    <row r="18" spans="1:25" ht="15" customHeight="1" x14ac:dyDescent="0.25">
      <c r="A18" s="707" t="s">
        <v>244</v>
      </c>
      <c r="B18" s="650">
        <v>0.122226</v>
      </c>
      <c r="C18" s="639" t="s">
        <v>7</v>
      </c>
      <c r="D18" s="635" t="s">
        <v>7</v>
      </c>
      <c r="E18" s="651">
        <v>0.122226</v>
      </c>
      <c r="F18" s="652" t="s">
        <v>7</v>
      </c>
      <c r="G18" s="638" t="s">
        <v>7</v>
      </c>
      <c r="H18" s="639" t="s">
        <v>7</v>
      </c>
      <c r="I18" s="640" t="s">
        <v>7</v>
      </c>
      <c r="J18" s="637" t="s">
        <v>7</v>
      </c>
      <c r="K18" s="610">
        <v>0.122226</v>
      </c>
      <c r="L18" s="393"/>
      <c r="M18" s="403"/>
      <c r="X18" s="403"/>
      <c r="Y18" s="403"/>
    </row>
    <row r="19" spans="1:25" ht="15" customHeight="1" x14ac:dyDescent="0.25">
      <c r="A19" s="707" t="s">
        <v>72</v>
      </c>
      <c r="B19" s="630">
        <v>9013.9534700000004</v>
      </c>
      <c r="C19" s="631">
        <v>5733</v>
      </c>
      <c r="D19" s="631" t="s">
        <v>7</v>
      </c>
      <c r="E19" s="632">
        <v>3280.9534699999999</v>
      </c>
      <c r="F19" s="633" t="s">
        <v>7</v>
      </c>
      <c r="G19" s="638" t="s">
        <v>7</v>
      </c>
      <c r="H19" s="639" t="s">
        <v>7</v>
      </c>
      <c r="I19" s="640" t="s">
        <v>7</v>
      </c>
      <c r="J19" s="637" t="s">
        <v>7</v>
      </c>
      <c r="K19" s="603">
        <v>9013.9534700000004</v>
      </c>
      <c r="L19" s="393"/>
      <c r="M19" s="403"/>
      <c r="X19" s="403"/>
      <c r="Y19" s="403"/>
    </row>
    <row r="20" spans="1:25" ht="15" customHeight="1" x14ac:dyDescent="0.25">
      <c r="A20" s="622" t="s">
        <v>73</v>
      </c>
      <c r="B20" s="641">
        <v>27917.975562580003</v>
      </c>
      <c r="C20" s="642">
        <v>426.32916577999998</v>
      </c>
      <c r="D20" s="642">
        <v>6073.1247175899998</v>
      </c>
      <c r="E20" s="643">
        <v>21418.521679210004</v>
      </c>
      <c r="F20" s="626" t="s">
        <v>7</v>
      </c>
      <c r="G20" s="653" t="s">
        <v>7</v>
      </c>
      <c r="H20" s="654" t="s">
        <v>7</v>
      </c>
      <c r="I20" s="655" t="s">
        <v>7</v>
      </c>
      <c r="J20" s="646" t="s">
        <v>7</v>
      </c>
      <c r="K20" s="598">
        <v>27917.975562580003</v>
      </c>
      <c r="L20" s="393"/>
      <c r="M20" s="403"/>
      <c r="N20" s="403"/>
      <c r="O20" s="403"/>
      <c r="P20" s="403"/>
      <c r="Q20" s="403"/>
      <c r="R20" s="403"/>
      <c r="S20" s="403"/>
      <c r="T20" s="403"/>
      <c r="U20" s="403"/>
      <c r="V20" s="403"/>
      <c r="W20" s="403"/>
      <c r="X20" s="403"/>
      <c r="Y20" s="403"/>
    </row>
    <row r="21" spans="1:25" ht="15" customHeight="1" x14ac:dyDescent="0.25">
      <c r="A21" s="707" t="s">
        <v>74</v>
      </c>
      <c r="B21" s="630">
        <v>11896.640883000005</v>
      </c>
      <c r="C21" s="631" t="s">
        <v>7</v>
      </c>
      <c r="D21" s="631" t="s">
        <v>7</v>
      </c>
      <c r="E21" s="632">
        <v>11896.640883000005</v>
      </c>
      <c r="F21" s="633" t="s">
        <v>7</v>
      </c>
      <c r="G21" s="638" t="s">
        <v>7</v>
      </c>
      <c r="H21" s="639" t="s">
        <v>7</v>
      </c>
      <c r="I21" s="640" t="s">
        <v>7</v>
      </c>
      <c r="J21" s="637" t="s">
        <v>7</v>
      </c>
      <c r="K21" s="603">
        <v>11896.640883000005</v>
      </c>
      <c r="L21" s="393"/>
      <c r="M21" s="403"/>
      <c r="X21" s="403"/>
      <c r="Y21" s="403"/>
    </row>
    <row r="22" spans="1:25" ht="15" customHeight="1" x14ac:dyDescent="0.25">
      <c r="A22" s="707" t="s">
        <v>75</v>
      </c>
      <c r="B22" s="630">
        <v>2223.5126989999999</v>
      </c>
      <c r="C22" s="631" t="s">
        <v>7</v>
      </c>
      <c r="D22" s="631" t="s">
        <v>7</v>
      </c>
      <c r="E22" s="632">
        <v>2223.5126989999999</v>
      </c>
      <c r="F22" s="633" t="s">
        <v>7</v>
      </c>
      <c r="G22" s="638" t="s">
        <v>7</v>
      </c>
      <c r="H22" s="639" t="s">
        <v>7</v>
      </c>
      <c r="I22" s="640" t="s">
        <v>7</v>
      </c>
      <c r="J22" s="637" t="s">
        <v>7</v>
      </c>
      <c r="K22" s="603">
        <v>2223.5126989999999</v>
      </c>
      <c r="L22" s="393"/>
      <c r="M22" s="403"/>
      <c r="X22" s="403"/>
      <c r="Y22" s="403"/>
    </row>
    <row r="23" spans="1:25" ht="15" customHeight="1" x14ac:dyDescent="0.25">
      <c r="A23" s="707" t="s">
        <v>76</v>
      </c>
      <c r="B23" s="630">
        <v>13797.82198058</v>
      </c>
      <c r="C23" s="631">
        <v>426.32916577999998</v>
      </c>
      <c r="D23" s="631">
        <v>6073.1247175899998</v>
      </c>
      <c r="E23" s="632">
        <v>7298.3680972099992</v>
      </c>
      <c r="F23" s="633" t="s">
        <v>7</v>
      </c>
      <c r="G23" s="638" t="s">
        <v>7</v>
      </c>
      <c r="H23" s="639" t="s">
        <v>7</v>
      </c>
      <c r="I23" s="640" t="s">
        <v>7</v>
      </c>
      <c r="J23" s="637" t="s">
        <v>7</v>
      </c>
      <c r="K23" s="603">
        <v>13797.82198058</v>
      </c>
      <c r="L23" s="393"/>
      <c r="M23" s="403"/>
      <c r="X23" s="403"/>
      <c r="Y23" s="403"/>
    </row>
    <row r="24" spans="1:25" s="409" customFormat="1" x14ac:dyDescent="0.25">
      <c r="A24" s="622" t="s">
        <v>85</v>
      </c>
      <c r="B24" s="641">
        <v>55265.359468329996</v>
      </c>
      <c r="C24" s="642">
        <v>7781.1897000000008</v>
      </c>
      <c r="D24" s="642">
        <v>1.1917807</v>
      </c>
      <c r="E24" s="643">
        <v>47482.977987629994</v>
      </c>
      <c r="F24" s="626" t="s">
        <v>7</v>
      </c>
      <c r="G24" s="644" t="s">
        <v>7</v>
      </c>
      <c r="H24" s="642" t="s">
        <v>7</v>
      </c>
      <c r="I24" s="645" t="s">
        <v>7</v>
      </c>
      <c r="J24" s="646">
        <v>35913</v>
      </c>
      <c r="K24" s="598">
        <v>91178.359468329989</v>
      </c>
      <c r="L24" s="407"/>
      <c r="M24" s="403"/>
      <c r="N24" s="408"/>
      <c r="O24" s="408"/>
      <c r="P24" s="408"/>
      <c r="Q24" s="408"/>
      <c r="R24" s="408"/>
      <c r="S24" s="408"/>
      <c r="T24" s="408"/>
      <c r="U24" s="408"/>
      <c r="V24" s="408"/>
      <c r="W24" s="408"/>
      <c r="X24" s="403"/>
      <c r="Y24" s="403"/>
    </row>
    <row r="25" spans="1:25" ht="16.5" customHeight="1" x14ac:dyDescent="0.25">
      <c r="A25" s="707" t="s">
        <v>86</v>
      </c>
      <c r="B25" s="630">
        <v>50960.159510699996</v>
      </c>
      <c r="C25" s="631">
        <v>7781.1897000000008</v>
      </c>
      <c r="D25" s="631" t="s">
        <v>7</v>
      </c>
      <c r="E25" s="632">
        <v>43178.969810699993</v>
      </c>
      <c r="F25" s="633" t="s">
        <v>7</v>
      </c>
      <c r="G25" s="638" t="s">
        <v>7</v>
      </c>
      <c r="H25" s="639" t="s">
        <v>7</v>
      </c>
      <c r="I25" s="640" t="s">
        <v>7</v>
      </c>
      <c r="J25" s="637">
        <v>29195</v>
      </c>
      <c r="K25" s="603">
        <v>80155.159510700003</v>
      </c>
      <c r="L25" s="393"/>
      <c r="M25" s="403"/>
      <c r="X25" s="403"/>
      <c r="Y25" s="403"/>
    </row>
    <row r="26" spans="1:25" ht="15" customHeight="1" x14ac:dyDescent="0.25">
      <c r="A26" s="707" t="s">
        <v>77</v>
      </c>
      <c r="B26" s="630">
        <v>4305.1999576300004</v>
      </c>
      <c r="C26" s="631" t="s">
        <v>7</v>
      </c>
      <c r="D26" s="631">
        <v>1.1917807</v>
      </c>
      <c r="E26" s="632">
        <v>4304.0081769300004</v>
      </c>
      <c r="F26" s="633" t="s">
        <v>7</v>
      </c>
      <c r="G26" s="638" t="s">
        <v>7</v>
      </c>
      <c r="H26" s="639" t="s">
        <v>7</v>
      </c>
      <c r="I26" s="640" t="s">
        <v>7</v>
      </c>
      <c r="J26" s="637">
        <v>6718</v>
      </c>
      <c r="K26" s="603">
        <v>11023.19995763</v>
      </c>
      <c r="L26" s="393"/>
      <c r="M26" s="403"/>
      <c r="X26" s="403"/>
      <c r="Y26" s="403"/>
    </row>
    <row r="27" spans="1:25" ht="15" customHeight="1" x14ac:dyDescent="0.25">
      <c r="A27" s="622" t="s">
        <v>78</v>
      </c>
      <c r="B27" s="641">
        <v>17636.833072610207</v>
      </c>
      <c r="C27" s="642">
        <v>1286.4918332300001</v>
      </c>
      <c r="D27" s="642">
        <v>252.39369920999999</v>
      </c>
      <c r="E27" s="643">
        <v>16097.947540170209</v>
      </c>
      <c r="F27" s="626">
        <v>2116.9392578057159</v>
      </c>
      <c r="G27" s="644" t="s">
        <v>7</v>
      </c>
      <c r="H27" s="642">
        <v>772.38425780571561</v>
      </c>
      <c r="I27" s="645">
        <v>1344.5550000000001</v>
      </c>
      <c r="J27" s="646" t="s">
        <v>7</v>
      </c>
      <c r="K27" s="598">
        <v>19753.772330415923</v>
      </c>
      <c r="L27" s="393"/>
      <c r="M27" s="403"/>
      <c r="N27" s="403"/>
      <c r="O27" s="403"/>
      <c r="P27" s="403"/>
      <c r="Q27" s="403"/>
      <c r="R27" s="403"/>
      <c r="S27" s="403"/>
      <c r="T27" s="403"/>
      <c r="U27" s="403"/>
      <c r="V27" s="403"/>
      <c r="W27" s="403"/>
      <c r="X27" s="403"/>
      <c r="Y27" s="403"/>
    </row>
    <row r="28" spans="1:25" ht="15" customHeight="1" x14ac:dyDescent="0.25">
      <c r="A28" s="707" t="s">
        <v>79</v>
      </c>
      <c r="B28" s="630">
        <v>1699.2482016899999</v>
      </c>
      <c r="C28" s="631">
        <v>1227.08504113</v>
      </c>
      <c r="D28" s="631">
        <v>213.94311855999999</v>
      </c>
      <c r="E28" s="632">
        <v>258.22004199999998</v>
      </c>
      <c r="F28" s="633">
        <v>772.38425780571561</v>
      </c>
      <c r="G28" s="638" t="s">
        <v>7</v>
      </c>
      <c r="H28" s="635">
        <v>772.38425780571561</v>
      </c>
      <c r="I28" s="640" t="s">
        <v>7</v>
      </c>
      <c r="J28" s="637" t="s">
        <v>7</v>
      </c>
      <c r="K28" s="603">
        <v>2471.6324594957155</v>
      </c>
      <c r="L28" s="393"/>
      <c r="M28" s="403"/>
      <c r="X28" s="403"/>
      <c r="Y28" s="403"/>
    </row>
    <row r="29" spans="1:25" ht="15" customHeight="1" x14ac:dyDescent="0.25">
      <c r="A29" s="707" t="s">
        <v>80</v>
      </c>
      <c r="B29" s="630">
        <v>1694.1377698599999</v>
      </c>
      <c r="C29" s="631" t="s">
        <v>7</v>
      </c>
      <c r="D29" s="631" t="s">
        <v>7</v>
      </c>
      <c r="E29" s="632">
        <v>1694.1377698599999</v>
      </c>
      <c r="F29" s="633" t="s">
        <v>7</v>
      </c>
      <c r="G29" s="638" t="s">
        <v>7</v>
      </c>
      <c r="H29" s="639" t="s">
        <v>7</v>
      </c>
      <c r="I29" s="640" t="s">
        <v>7</v>
      </c>
      <c r="J29" s="637" t="s">
        <v>7</v>
      </c>
      <c r="K29" s="603">
        <v>1694.1377698599999</v>
      </c>
      <c r="L29" s="393"/>
      <c r="M29" s="403"/>
      <c r="X29" s="403"/>
      <c r="Y29" s="403"/>
    </row>
    <row r="30" spans="1:25" ht="23.25" customHeight="1" x14ac:dyDescent="0.25">
      <c r="A30" s="707" t="s">
        <v>81</v>
      </c>
      <c r="B30" s="630">
        <v>1411.184158</v>
      </c>
      <c r="C30" s="631" t="s">
        <v>7</v>
      </c>
      <c r="D30" s="631" t="s">
        <v>7</v>
      </c>
      <c r="E30" s="632">
        <v>1411.184158</v>
      </c>
      <c r="F30" s="633" t="s">
        <v>7</v>
      </c>
      <c r="G30" s="638" t="s">
        <v>7</v>
      </c>
      <c r="H30" s="639" t="s">
        <v>7</v>
      </c>
      <c r="I30" s="640" t="s">
        <v>7</v>
      </c>
      <c r="J30" s="637" t="s">
        <v>7</v>
      </c>
      <c r="K30" s="603">
        <v>1411.184158</v>
      </c>
      <c r="L30" s="393"/>
      <c r="M30" s="403"/>
      <c r="X30" s="403"/>
      <c r="Y30" s="403"/>
    </row>
    <row r="31" spans="1:25" ht="24" customHeight="1" x14ac:dyDescent="0.25">
      <c r="A31" s="707" t="s">
        <v>82</v>
      </c>
      <c r="B31" s="630">
        <v>6877.2318057499997</v>
      </c>
      <c r="C31" s="631">
        <v>59.406792099999997</v>
      </c>
      <c r="D31" s="631">
        <v>38.450580649999999</v>
      </c>
      <c r="E31" s="632">
        <v>6779.374433</v>
      </c>
      <c r="F31" s="633">
        <v>1344.5550000000001</v>
      </c>
      <c r="G31" s="638" t="s">
        <v>7</v>
      </c>
      <c r="H31" s="639" t="s">
        <v>7</v>
      </c>
      <c r="I31" s="636">
        <v>1344.5550000000001</v>
      </c>
      <c r="J31" s="637" t="s">
        <v>7</v>
      </c>
      <c r="K31" s="603">
        <v>8221.78680575</v>
      </c>
      <c r="L31" s="393"/>
      <c r="M31" s="403"/>
      <c r="X31" s="403"/>
      <c r="Y31" s="403"/>
    </row>
    <row r="32" spans="1:25" ht="15" customHeight="1" x14ac:dyDescent="0.25">
      <c r="A32" s="707" t="s">
        <v>263</v>
      </c>
      <c r="B32" s="630">
        <v>5955.0311373102104</v>
      </c>
      <c r="C32" s="631" t="s">
        <v>7</v>
      </c>
      <c r="D32" s="631" t="s">
        <v>7</v>
      </c>
      <c r="E32" s="632">
        <v>5955.0311373102104</v>
      </c>
      <c r="F32" s="633"/>
      <c r="G32" s="638" t="s">
        <v>7</v>
      </c>
      <c r="H32" s="639" t="s">
        <v>7</v>
      </c>
      <c r="I32" s="656" t="s">
        <v>7</v>
      </c>
      <c r="J32" s="637" t="s">
        <v>7</v>
      </c>
      <c r="K32" s="603">
        <v>5955.0311373102104</v>
      </c>
      <c r="L32" s="393"/>
      <c r="M32" s="403"/>
      <c r="X32" s="403"/>
      <c r="Y32" s="403"/>
    </row>
    <row r="33" spans="1:25" ht="15" customHeight="1" x14ac:dyDescent="0.25">
      <c r="A33" s="622" t="s">
        <v>83</v>
      </c>
      <c r="B33" s="641">
        <v>10774.061739159999</v>
      </c>
      <c r="C33" s="642">
        <v>2986.94161755</v>
      </c>
      <c r="D33" s="642">
        <v>5.0571216100000003</v>
      </c>
      <c r="E33" s="643">
        <v>7782.0630000000001</v>
      </c>
      <c r="F33" s="626">
        <v>18.719000000000001</v>
      </c>
      <c r="G33" s="657">
        <v>18.719000000000001</v>
      </c>
      <c r="H33" s="654" t="s">
        <v>7</v>
      </c>
      <c r="I33" s="655" t="s">
        <v>7</v>
      </c>
      <c r="J33" s="646" t="s">
        <v>7</v>
      </c>
      <c r="K33" s="598">
        <v>10792.780739159998</v>
      </c>
      <c r="L33" s="393"/>
      <c r="M33" s="403"/>
      <c r="X33" s="403"/>
      <c r="Y33" s="403"/>
    </row>
    <row r="34" spans="1:25" ht="15" customHeight="1" thickBot="1" x14ac:dyDescent="0.3">
      <c r="A34" s="622" t="s">
        <v>84</v>
      </c>
      <c r="B34" s="641">
        <v>5307.3731234899997</v>
      </c>
      <c r="C34" s="642">
        <v>484.18877242000002</v>
      </c>
      <c r="D34" s="642">
        <v>777.74287526000001</v>
      </c>
      <c r="E34" s="643">
        <v>4045.4414758100002</v>
      </c>
      <c r="F34" s="626">
        <v>2026.1446168600055</v>
      </c>
      <c r="G34" s="657">
        <v>493.39913999999999</v>
      </c>
      <c r="H34" s="658">
        <v>1532.7454768600055</v>
      </c>
      <c r="I34" s="655" t="s">
        <v>7</v>
      </c>
      <c r="J34" s="646" t="s">
        <v>7</v>
      </c>
      <c r="K34" s="598">
        <v>7333.5177403500056</v>
      </c>
      <c r="L34" s="393"/>
      <c r="M34" s="403"/>
      <c r="X34" s="403"/>
      <c r="Y34" s="403"/>
    </row>
    <row r="35" spans="1:25" ht="15" customHeight="1" thickBot="1" x14ac:dyDescent="0.3">
      <c r="A35" s="659" t="s">
        <v>14</v>
      </c>
      <c r="B35" s="660">
        <v>461331.35023747035</v>
      </c>
      <c r="C35" s="661">
        <v>78935.488713690007</v>
      </c>
      <c r="D35" s="661">
        <v>12997.696695000001</v>
      </c>
      <c r="E35" s="662">
        <v>369398.16482878034</v>
      </c>
      <c r="F35" s="663">
        <v>4193.1365243146547</v>
      </c>
      <c r="G35" s="664">
        <v>512.11814000000004</v>
      </c>
      <c r="H35" s="661">
        <v>2336.4633843146544</v>
      </c>
      <c r="I35" s="665">
        <v>1344.5550000000001</v>
      </c>
      <c r="J35" s="621">
        <v>60641.000002640896</v>
      </c>
      <c r="K35" s="621">
        <v>526165.48676442588</v>
      </c>
      <c r="L35" s="393"/>
      <c r="M35" s="403"/>
      <c r="N35" s="403"/>
      <c r="O35" s="403"/>
      <c r="P35" s="403"/>
      <c r="Q35" s="403"/>
      <c r="R35" s="403"/>
      <c r="S35" s="403"/>
      <c r="T35" s="403"/>
      <c r="U35" s="403"/>
      <c r="V35" s="403"/>
      <c r="W35" s="403"/>
      <c r="X35" s="403"/>
      <c r="Y35" s="403"/>
    </row>
    <row r="36" spans="1:25" ht="8.25" customHeight="1" x14ac:dyDescent="0.25">
      <c r="A36" s="59"/>
      <c r="B36" s="60"/>
      <c r="C36" s="60"/>
      <c r="D36" s="60"/>
      <c r="E36" s="60"/>
      <c r="F36" s="60"/>
      <c r="G36" s="60"/>
      <c r="H36" s="60"/>
      <c r="I36" s="60"/>
      <c r="J36" s="60"/>
      <c r="K36" s="60"/>
      <c r="M36" s="403"/>
    </row>
    <row r="37" spans="1:25" s="410" customFormat="1" ht="27" customHeight="1" x14ac:dyDescent="0.25">
      <c r="A37" s="1053" t="s">
        <v>335</v>
      </c>
      <c r="B37" s="1053"/>
      <c r="C37" s="1053"/>
      <c r="D37" s="1053"/>
      <c r="E37" s="1053"/>
      <c r="F37" s="1053"/>
      <c r="G37" s="1053"/>
      <c r="H37" s="1053"/>
      <c r="I37" s="1053"/>
      <c r="J37" s="1053"/>
      <c r="K37" s="1053"/>
      <c r="M37" s="411"/>
    </row>
    <row r="38" spans="1:25" ht="7.5" customHeight="1" x14ac:dyDescent="0.25">
      <c r="A38" s="59"/>
      <c r="B38" s="60"/>
      <c r="C38" s="60"/>
      <c r="D38" s="60"/>
      <c r="E38" s="60"/>
      <c r="F38" s="60"/>
      <c r="G38" s="60"/>
      <c r="H38" s="60"/>
      <c r="I38" s="60"/>
      <c r="J38" s="60"/>
      <c r="K38" s="60"/>
      <c r="M38" s="403"/>
    </row>
    <row r="39" spans="1:25" ht="15" customHeight="1" x14ac:dyDescent="0.25">
      <c r="A39" s="389" t="s">
        <v>257</v>
      </c>
      <c r="M39" s="403"/>
    </row>
    <row r="40" spans="1:25" ht="15" customHeight="1" x14ac:dyDescent="0.25">
      <c r="M40" s="403"/>
    </row>
    <row r="41" spans="1:25" s="413" customFormat="1" ht="15" customHeight="1" x14ac:dyDescent="0.25">
      <c r="A41" s="400"/>
      <c r="B41" s="406"/>
      <c r="C41" s="406"/>
      <c r="D41" s="400"/>
      <c r="E41" s="400"/>
      <c r="F41" s="406"/>
      <c r="G41" s="400"/>
      <c r="H41" s="400"/>
      <c r="I41" s="400"/>
      <c r="J41" s="400"/>
      <c r="K41" s="400"/>
      <c r="L41" s="400"/>
      <c r="M41" s="412"/>
      <c r="N41" s="400"/>
      <c r="O41" s="400"/>
      <c r="P41" s="400"/>
      <c r="Q41" s="400"/>
      <c r="R41" s="400"/>
      <c r="S41" s="400"/>
      <c r="T41" s="400"/>
      <c r="U41" s="400"/>
      <c r="V41" s="400"/>
    </row>
  </sheetData>
  <mergeCells count="15">
    <mergeCell ref="A37:K37"/>
    <mergeCell ref="A1:K1"/>
    <mergeCell ref="A4:A6"/>
    <mergeCell ref="B4:B6"/>
    <mergeCell ref="C4:E4"/>
    <mergeCell ref="F4:F6"/>
    <mergeCell ref="G4:I4"/>
    <mergeCell ref="J4:J6"/>
    <mergeCell ref="K4:K6"/>
    <mergeCell ref="E5:E6"/>
    <mergeCell ref="C5:C6"/>
    <mergeCell ref="D5:D6"/>
    <mergeCell ref="G5:G6"/>
    <mergeCell ref="H5:H6"/>
    <mergeCell ref="I5:I6"/>
  </mergeCells>
  <hyperlinks>
    <hyperlink ref="A2" location="OBSAH!A1" tooltip="obsah" display="zpět na obsah"/>
  </hyperlinks>
  <pageMargins left="0.70866141732283472" right="0.70866141732283472" top="0.78740157480314965" bottom="0.78740157480314965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topLeftCell="A7" zoomScaleNormal="100" workbookViewId="0">
      <selection activeCell="C29" sqref="C29"/>
    </sheetView>
  </sheetViews>
  <sheetFormatPr defaultColWidth="9.140625" defaultRowHeight="11.25" x14ac:dyDescent="0.2"/>
  <cols>
    <col min="1" max="1" width="21.7109375" style="414" customWidth="1"/>
    <col min="2" max="2" width="6.7109375" style="414" customWidth="1"/>
    <col min="3" max="3" width="5.85546875" style="414" customWidth="1"/>
    <col min="4" max="4" width="6.42578125" style="414" customWidth="1"/>
    <col min="5" max="5" width="5.85546875" style="414" customWidth="1"/>
    <col min="6" max="11" width="5.5703125" style="414" customWidth="1"/>
    <col min="12" max="12" width="6.28515625" style="414" customWidth="1"/>
    <col min="13" max="13" width="9.140625" style="417"/>
    <col min="14" max="14" width="9.140625" style="414"/>
    <col min="15" max="15" width="9.7109375" style="414" bestFit="1" customWidth="1"/>
    <col min="16" max="16384" width="9.140625" style="414"/>
  </cols>
  <sheetData>
    <row r="1" spans="1:26" ht="12" x14ac:dyDescent="0.2">
      <c r="A1" s="1027" t="s">
        <v>342</v>
      </c>
      <c r="B1" s="1027"/>
      <c r="C1" s="1027"/>
      <c r="D1" s="1027"/>
      <c r="E1" s="1027"/>
      <c r="F1" s="1027"/>
      <c r="G1" s="1027"/>
      <c r="H1" s="1027"/>
      <c r="I1" s="1027"/>
      <c r="J1" s="1027"/>
      <c r="K1" s="1027"/>
      <c r="L1" s="1027"/>
      <c r="M1" s="1027"/>
      <c r="N1" s="1027"/>
    </row>
    <row r="2" spans="1:26" ht="14.25" x14ac:dyDescent="0.2">
      <c r="A2" s="3" t="s">
        <v>0</v>
      </c>
      <c r="B2" s="3"/>
      <c r="C2" s="3"/>
      <c r="D2" s="3"/>
      <c r="E2" s="378"/>
      <c r="F2" s="378"/>
      <c r="G2" s="378"/>
      <c r="H2" s="378"/>
      <c r="I2" s="378"/>
      <c r="J2" s="378"/>
      <c r="K2" s="378"/>
      <c r="L2" s="378"/>
      <c r="M2" s="415"/>
      <c r="N2" s="378"/>
    </row>
    <row r="3" spans="1:26" ht="15.75" thickBot="1" x14ac:dyDescent="0.3">
      <c r="A3" s="67"/>
      <c r="B3" s="416"/>
      <c r="C3" s="416"/>
      <c r="D3" s="416"/>
      <c r="E3" s="416"/>
      <c r="F3" s="416"/>
      <c r="G3" s="416"/>
      <c r="H3" s="416"/>
      <c r="I3" s="416"/>
      <c r="J3" s="416"/>
      <c r="K3" s="416"/>
      <c r="L3" s="414" t="s">
        <v>27</v>
      </c>
    </row>
    <row r="4" spans="1:26" ht="109.5" customHeight="1" x14ac:dyDescent="0.2">
      <c r="A4" s="418" t="s">
        <v>405</v>
      </c>
      <c r="B4" s="419" t="s">
        <v>18</v>
      </c>
      <c r="C4" s="419" t="s">
        <v>87</v>
      </c>
      <c r="D4" s="419" t="s">
        <v>88</v>
      </c>
      <c r="E4" s="419" t="s">
        <v>89</v>
      </c>
      <c r="F4" s="419" t="s">
        <v>340</v>
      </c>
      <c r="G4" s="419" t="s">
        <v>375</v>
      </c>
      <c r="H4" s="419" t="s">
        <v>384</v>
      </c>
      <c r="I4" s="419" t="s">
        <v>374</v>
      </c>
      <c r="J4" s="420" t="s">
        <v>344</v>
      </c>
      <c r="K4" s="420" t="s">
        <v>376</v>
      </c>
      <c r="L4" s="421" t="s">
        <v>14</v>
      </c>
      <c r="M4" s="422"/>
    </row>
    <row r="5" spans="1:26" ht="15" customHeight="1" x14ac:dyDescent="0.25">
      <c r="A5" s="596" t="s">
        <v>40</v>
      </c>
      <c r="B5" s="597">
        <v>197589.7402240145</v>
      </c>
      <c r="C5" s="597">
        <v>68.526985999999994</v>
      </c>
      <c r="D5" s="597">
        <v>81542.451441362966</v>
      </c>
      <c r="E5" s="597" t="s">
        <v>7</v>
      </c>
      <c r="F5" s="597" t="s">
        <v>7</v>
      </c>
      <c r="G5" s="597" t="s">
        <v>7</v>
      </c>
      <c r="H5" s="597" t="s">
        <v>7</v>
      </c>
      <c r="I5" s="597" t="s">
        <v>7</v>
      </c>
      <c r="J5" s="597" t="s">
        <v>7</v>
      </c>
      <c r="K5" s="597">
        <v>17.135964000000001</v>
      </c>
      <c r="L5" s="598">
        <v>279217.8546153775</v>
      </c>
      <c r="M5" s="403"/>
      <c r="N5" s="403"/>
      <c r="O5" s="403"/>
      <c r="P5" s="403"/>
      <c r="Q5" s="403"/>
      <c r="R5" s="403"/>
      <c r="S5" s="403"/>
      <c r="T5" s="403"/>
      <c r="U5" s="403"/>
      <c r="V5" s="403"/>
      <c r="W5" s="403"/>
      <c r="X5" s="403"/>
      <c r="Y5" s="403"/>
      <c r="Z5" s="403"/>
    </row>
    <row r="6" spans="1:26" ht="15" customHeight="1" x14ac:dyDescent="0.25">
      <c r="A6" s="705" t="s">
        <v>63</v>
      </c>
      <c r="B6" s="599">
        <v>149837.81212901449</v>
      </c>
      <c r="C6" s="599" t="s">
        <v>7</v>
      </c>
      <c r="D6" s="600">
        <v>0.15121599999999999</v>
      </c>
      <c r="E6" s="599" t="s">
        <v>7</v>
      </c>
      <c r="F6" s="601" t="s">
        <v>7</v>
      </c>
      <c r="G6" s="602" t="s">
        <v>7</v>
      </c>
      <c r="H6" s="602" t="s">
        <v>7</v>
      </c>
      <c r="I6" s="602" t="s">
        <v>7</v>
      </c>
      <c r="J6" s="602" t="s">
        <v>7</v>
      </c>
      <c r="K6" s="602" t="s">
        <v>7</v>
      </c>
      <c r="L6" s="603">
        <v>149837.96334501449</v>
      </c>
      <c r="M6" s="403"/>
      <c r="N6" s="403"/>
      <c r="O6" s="400"/>
      <c r="P6" s="400"/>
      <c r="Q6" s="400"/>
      <c r="R6" s="400"/>
      <c r="S6" s="400"/>
      <c r="T6" s="400"/>
      <c r="U6" s="400"/>
      <c r="V6" s="400"/>
      <c r="W6" s="400"/>
      <c r="X6" s="400"/>
      <c r="Y6" s="403"/>
      <c r="Z6" s="403"/>
    </row>
    <row r="7" spans="1:26" ht="15" customHeight="1" x14ac:dyDescent="0.25">
      <c r="A7" s="705" t="s">
        <v>64</v>
      </c>
      <c r="B7" s="599">
        <v>3858.3905419999996</v>
      </c>
      <c r="C7" s="599" t="s">
        <v>7</v>
      </c>
      <c r="D7" s="599">
        <v>3421.957003</v>
      </c>
      <c r="E7" s="599" t="s">
        <v>7</v>
      </c>
      <c r="F7" s="601" t="s">
        <v>7</v>
      </c>
      <c r="G7" s="604" t="s">
        <v>7</v>
      </c>
      <c r="H7" s="604" t="s">
        <v>7</v>
      </c>
      <c r="I7" s="604" t="s">
        <v>7</v>
      </c>
      <c r="J7" s="604" t="s">
        <v>7</v>
      </c>
      <c r="K7" s="604" t="s">
        <v>7</v>
      </c>
      <c r="L7" s="603">
        <v>7280.3475449999996</v>
      </c>
      <c r="M7" s="403"/>
      <c r="N7" s="403"/>
      <c r="O7" s="400"/>
      <c r="P7" s="400"/>
      <c r="Q7" s="400"/>
      <c r="R7" s="400"/>
      <c r="S7" s="400"/>
      <c r="T7" s="400"/>
      <c r="U7" s="400"/>
      <c r="V7" s="400"/>
      <c r="W7" s="400"/>
      <c r="X7" s="400"/>
      <c r="Y7" s="403"/>
      <c r="Z7" s="403"/>
    </row>
    <row r="8" spans="1:26" ht="15" customHeight="1" x14ac:dyDescent="0.25">
      <c r="A8" s="705" t="s">
        <v>65</v>
      </c>
      <c r="B8" s="599">
        <v>43876.100493000005</v>
      </c>
      <c r="C8" s="599">
        <v>57.453559999999996</v>
      </c>
      <c r="D8" s="599">
        <v>77779.961946362964</v>
      </c>
      <c r="E8" s="599" t="s">
        <v>7</v>
      </c>
      <c r="F8" s="601" t="s">
        <v>7</v>
      </c>
      <c r="G8" s="602" t="s">
        <v>7</v>
      </c>
      <c r="H8" s="604" t="s">
        <v>7</v>
      </c>
      <c r="I8" s="604" t="s">
        <v>7</v>
      </c>
      <c r="J8" s="604" t="s">
        <v>7</v>
      </c>
      <c r="K8" s="602">
        <v>17.135964000000001</v>
      </c>
      <c r="L8" s="603">
        <v>121730.65196336298</v>
      </c>
      <c r="M8" s="403"/>
      <c r="N8" s="403"/>
      <c r="O8" s="400"/>
      <c r="P8" s="400"/>
      <c r="Q8" s="400"/>
      <c r="R8" s="400"/>
      <c r="S8" s="400"/>
      <c r="T8" s="400"/>
      <c r="U8" s="400"/>
      <c r="V8" s="400"/>
      <c r="W8" s="400"/>
      <c r="X8" s="400"/>
      <c r="Y8" s="403"/>
      <c r="Z8" s="403"/>
    </row>
    <row r="9" spans="1:26" ht="15" customHeight="1" x14ac:dyDescent="0.25">
      <c r="A9" s="705" t="s">
        <v>66</v>
      </c>
      <c r="B9" s="599">
        <v>17.437059999999999</v>
      </c>
      <c r="C9" s="599">
        <v>11.073426</v>
      </c>
      <c r="D9" s="599">
        <v>340.38127599999996</v>
      </c>
      <c r="E9" s="599" t="s">
        <v>7</v>
      </c>
      <c r="F9" s="601" t="s">
        <v>7</v>
      </c>
      <c r="G9" s="604" t="s">
        <v>7</v>
      </c>
      <c r="H9" s="604" t="s">
        <v>7</v>
      </c>
      <c r="I9" s="604" t="s">
        <v>7</v>
      </c>
      <c r="J9" s="604" t="s">
        <v>7</v>
      </c>
      <c r="K9" s="604" t="s">
        <v>7</v>
      </c>
      <c r="L9" s="603">
        <v>368.89176199999997</v>
      </c>
      <c r="M9" s="403"/>
      <c r="N9" s="403"/>
      <c r="O9" s="400"/>
      <c r="P9" s="400"/>
      <c r="Q9" s="400"/>
      <c r="R9" s="400"/>
      <c r="S9" s="400"/>
      <c r="T9" s="400"/>
      <c r="U9" s="400"/>
      <c r="V9" s="400"/>
      <c r="W9" s="400"/>
      <c r="X9" s="400"/>
      <c r="Y9" s="403"/>
      <c r="Z9" s="403"/>
    </row>
    <row r="10" spans="1:26" ht="15" customHeight="1" x14ac:dyDescent="0.25">
      <c r="A10" s="596" t="s">
        <v>47</v>
      </c>
      <c r="B10" s="597">
        <v>13292.584597731835</v>
      </c>
      <c r="C10" s="597">
        <v>242.03136499999999</v>
      </c>
      <c r="D10" s="597">
        <v>9107.397638588991</v>
      </c>
      <c r="E10" s="597" t="s">
        <v>7</v>
      </c>
      <c r="F10" s="597" t="s">
        <v>7</v>
      </c>
      <c r="G10" s="597" t="s">
        <v>7</v>
      </c>
      <c r="H10" s="597" t="s">
        <v>7</v>
      </c>
      <c r="I10" s="597" t="s">
        <v>7</v>
      </c>
      <c r="J10" s="597" t="s">
        <v>7</v>
      </c>
      <c r="K10" s="597">
        <v>147.607662</v>
      </c>
      <c r="L10" s="598">
        <v>22789.621263320823</v>
      </c>
      <c r="M10" s="403"/>
      <c r="N10" s="403"/>
      <c r="O10" s="403"/>
      <c r="P10" s="403"/>
      <c r="Q10" s="403"/>
      <c r="R10" s="403"/>
      <c r="S10" s="403"/>
      <c r="T10" s="403"/>
      <c r="U10" s="403"/>
      <c r="V10" s="403"/>
      <c r="W10" s="403"/>
      <c r="X10" s="403"/>
      <c r="Y10" s="403"/>
      <c r="Z10" s="403"/>
    </row>
    <row r="11" spans="1:26" ht="15" customHeight="1" x14ac:dyDescent="0.25">
      <c r="A11" s="706" t="s">
        <v>67</v>
      </c>
      <c r="B11" s="599">
        <v>11004.784345731834</v>
      </c>
      <c r="C11" s="599">
        <v>65.950812999999997</v>
      </c>
      <c r="D11" s="599">
        <v>6.2048629999999996</v>
      </c>
      <c r="E11" s="599" t="s">
        <v>7</v>
      </c>
      <c r="F11" s="601" t="s">
        <v>7</v>
      </c>
      <c r="G11" s="604" t="s">
        <v>7</v>
      </c>
      <c r="H11" s="604" t="s">
        <v>7</v>
      </c>
      <c r="I11" s="604" t="s">
        <v>7</v>
      </c>
      <c r="J11" s="605" t="s">
        <v>7</v>
      </c>
      <c r="K11" s="606">
        <v>40.108635</v>
      </c>
      <c r="L11" s="603">
        <v>11117.048656731835</v>
      </c>
      <c r="M11" s="403"/>
      <c r="N11" s="403"/>
      <c r="O11" s="400"/>
      <c r="P11" s="400"/>
      <c r="Q11" s="400"/>
      <c r="R11" s="400"/>
      <c r="S11" s="400"/>
      <c r="T11" s="400"/>
      <c r="U11" s="400"/>
      <c r="V11" s="400"/>
      <c r="W11" s="400"/>
      <c r="X11" s="400"/>
      <c r="Y11" s="403"/>
      <c r="Z11" s="403"/>
    </row>
    <row r="12" spans="1:26" ht="15" customHeight="1" x14ac:dyDescent="0.25">
      <c r="A12" s="706" t="s">
        <v>68</v>
      </c>
      <c r="B12" s="599">
        <v>2287.800252</v>
      </c>
      <c r="C12" s="599">
        <v>176.08055200000001</v>
      </c>
      <c r="D12" s="599">
        <v>9101.1927755889901</v>
      </c>
      <c r="E12" s="599" t="s">
        <v>7</v>
      </c>
      <c r="F12" s="601" t="s">
        <v>7</v>
      </c>
      <c r="G12" s="604" t="s">
        <v>7</v>
      </c>
      <c r="H12" s="604" t="s">
        <v>7</v>
      </c>
      <c r="I12" s="604" t="s">
        <v>7</v>
      </c>
      <c r="J12" s="605" t="s">
        <v>7</v>
      </c>
      <c r="K12" s="606">
        <v>107.499027</v>
      </c>
      <c r="L12" s="603">
        <v>11672.57260658899</v>
      </c>
      <c r="M12" s="403"/>
      <c r="N12" s="403"/>
      <c r="O12" s="400"/>
      <c r="P12" s="400"/>
      <c r="Q12" s="400"/>
      <c r="R12" s="400"/>
      <c r="S12" s="400"/>
      <c r="T12" s="400"/>
      <c r="U12" s="400"/>
      <c r="V12" s="400"/>
      <c r="W12" s="400"/>
      <c r="X12" s="400"/>
      <c r="Y12" s="403"/>
      <c r="Z12" s="403"/>
    </row>
    <row r="13" spans="1:26" ht="23.25" customHeight="1" x14ac:dyDescent="0.25">
      <c r="A13" s="596" t="s">
        <v>69</v>
      </c>
      <c r="B13" s="597">
        <v>14211.10278976</v>
      </c>
      <c r="C13" s="597">
        <v>41578.27777713156</v>
      </c>
      <c r="D13" s="597">
        <v>2886.6766909999997</v>
      </c>
      <c r="E13" s="597" t="s">
        <v>7</v>
      </c>
      <c r="F13" s="597" t="s">
        <v>7</v>
      </c>
      <c r="G13" s="597" t="s">
        <v>7</v>
      </c>
      <c r="H13" s="597" t="s">
        <v>7</v>
      </c>
      <c r="I13" s="597">
        <v>8454</v>
      </c>
      <c r="J13" s="597" t="s">
        <v>7</v>
      </c>
      <c r="K13" s="597">
        <v>51.347715999999998</v>
      </c>
      <c r="L13" s="598">
        <v>67181.404973891564</v>
      </c>
      <c r="M13" s="403"/>
      <c r="N13" s="554"/>
      <c r="O13" s="554"/>
      <c r="P13" s="554"/>
      <c r="Q13" s="554"/>
      <c r="R13" s="554"/>
      <c r="S13" s="554"/>
      <c r="T13" s="554"/>
      <c r="U13" s="554"/>
      <c r="V13" s="554"/>
      <c r="W13" s="554"/>
      <c r="X13" s="554"/>
      <c r="Y13" s="403"/>
      <c r="Z13" s="403"/>
    </row>
    <row r="14" spans="1:26" ht="15" customHeight="1" x14ac:dyDescent="0.25">
      <c r="A14" s="706" t="s">
        <v>70</v>
      </c>
      <c r="B14" s="599">
        <v>14017.524457759999</v>
      </c>
      <c r="C14" s="599">
        <v>41320.80481713156</v>
      </c>
      <c r="D14" s="599">
        <v>17.525236</v>
      </c>
      <c r="E14" s="599" t="s">
        <v>7</v>
      </c>
      <c r="F14" s="601" t="s">
        <v>7</v>
      </c>
      <c r="G14" s="604" t="s">
        <v>7</v>
      </c>
      <c r="H14" s="604" t="s">
        <v>7</v>
      </c>
      <c r="I14" s="604" t="s">
        <v>7</v>
      </c>
      <c r="J14" s="605" t="s">
        <v>7</v>
      </c>
      <c r="K14" s="606">
        <v>51.347715999999998</v>
      </c>
      <c r="L14" s="603">
        <v>55407.202226891553</v>
      </c>
      <c r="M14" s="403"/>
      <c r="N14" s="403"/>
      <c r="O14" s="400"/>
      <c r="P14" s="400"/>
      <c r="Q14" s="400"/>
      <c r="R14" s="400"/>
      <c r="S14" s="400"/>
      <c r="T14" s="400"/>
      <c r="U14" s="400"/>
      <c r="V14" s="400"/>
      <c r="W14" s="400"/>
      <c r="X14" s="400"/>
      <c r="Y14" s="403"/>
      <c r="Z14" s="403"/>
    </row>
    <row r="15" spans="1:26" ht="15" customHeight="1" x14ac:dyDescent="0.25">
      <c r="A15" s="706" t="s">
        <v>71</v>
      </c>
      <c r="B15" s="599">
        <v>26.544818000000003</v>
      </c>
      <c r="C15" s="599" t="s">
        <v>7</v>
      </c>
      <c r="D15" s="599">
        <v>12.582233</v>
      </c>
      <c r="E15" s="599" t="s">
        <v>7</v>
      </c>
      <c r="F15" s="601" t="s">
        <v>7</v>
      </c>
      <c r="G15" s="604" t="s">
        <v>7</v>
      </c>
      <c r="H15" s="604" t="s">
        <v>7</v>
      </c>
      <c r="I15" s="599">
        <v>2721</v>
      </c>
      <c r="J15" s="605" t="s">
        <v>7</v>
      </c>
      <c r="K15" s="607" t="s">
        <v>7</v>
      </c>
      <c r="L15" s="603">
        <v>2760.1270509999999</v>
      </c>
      <c r="M15" s="403"/>
      <c r="N15" s="403"/>
      <c r="O15" s="400"/>
      <c r="P15" s="400"/>
      <c r="Q15" s="400"/>
      <c r="R15" s="400"/>
      <c r="S15" s="400"/>
      <c r="T15" s="400"/>
      <c r="U15" s="400"/>
      <c r="V15" s="400"/>
      <c r="W15" s="400"/>
      <c r="X15" s="400"/>
      <c r="Y15" s="403"/>
      <c r="Z15" s="403"/>
    </row>
    <row r="16" spans="1:26" ht="15" customHeight="1" x14ac:dyDescent="0.25">
      <c r="A16" s="706" t="s">
        <v>244</v>
      </c>
      <c r="B16" s="600" t="s">
        <v>7</v>
      </c>
      <c r="C16" s="600" t="s">
        <v>7</v>
      </c>
      <c r="D16" s="608">
        <v>0.122226</v>
      </c>
      <c r="E16" s="602" t="s">
        <v>7</v>
      </c>
      <c r="F16" s="609" t="s">
        <v>7</v>
      </c>
      <c r="G16" s="604" t="s">
        <v>7</v>
      </c>
      <c r="H16" s="604" t="s">
        <v>7</v>
      </c>
      <c r="I16" s="599" t="s">
        <v>7</v>
      </c>
      <c r="J16" s="605" t="s">
        <v>7</v>
      </c>
      <c r="K16" s="607" t="s">
        <v>7</v>
      </c>
      <c r="L16" s="610">
        <v>0.122226</v>
      </c>
      <c r="M16" s="403"/>
      <c r="N16" s="403"/>
      <c r="O16" s="400"/>
      <c r="P16" s="400"/>
      <c r="Q16" s="400"/>
      <c r="R16" s="400"/>
      <c r="S16" s="400"/>
      <c r="T16" s="400"/>
      <c r="U16" s="400"/>
      <c r="V16" s="400"/>
      <c r="W16" s="400"/>
      <c r="X16" s="400"/>
      <c r="Y16" s="403"/>
      <c r="Z16" s="403"/>
    </row>
    <row r="17" spans="1:26" ht="15" customHeight="1" x14ac:dyDescent="0.25">
      <c r="A17" s="706" t="s">
        <v>72</v>
      </c>
      <c r="B17" s="599">
        <v>167.03351400000003</v>
      </c>
      <c r="C17" s="599">
        <v>257.47296</v>
      </c>
      <c r="D17" s="599">
        <v>2856.4469959999997</v>
      </c>
      <c r="E17" s="599" t="s">
        <v>7</v>
      </c>
      <c r="F17" s="601" t="s">
        <v>7</v>
      </c>
      <c r="G17" s="604" t="s">
        <v>7</v>
      </c>
      <c r="H17" s="604" t="s">
        <v>7</v>
      </c>
      <c r="I17" s="599">
        <v>5733</v>
      </c>
      <c r="J17" s="605" t="s">
        <v>7</v>
      </c>
      <c r="K17" s="607" t="s">
        <v>7</v>
      </c>
      <c r="L17" s="603">
        <v>9013.9534700000004</v>
      </c>
      <c r="M17" s="403"/>
      <c r="N17" s="403"/>
      <c r="O17" s="400"/>
      <c r="P17" s="400"/>
      <c r="Q17" s="400"/>
      <c r="R17" s="400"/>
      <c r="S17" s="400"/>
      <c r="T17" s="400"/>
      <c r="U17" s="400"/>
      <c r="V17" s="400"/>
      <c r="W17" s="400"/>
      <c r="X17" s="400"/>
      <c r="Y17" s="403"/>
      <c r="Z17" s="403"/>
    </row>
    <row r="18" spans="1:26" ht="15" customHeight="1" x14ac:dyDescent="0.25">
      <c r="A18" s="596" t="s">
        <v>73</v>
      </c>
      <c r="B18" s="597">
        <v>2185.3295740000003</v>
      </c>
      <c r="C18" s="597">
        <v>39.227337999999996</v>
      </c>
      <c r="D18" s="597">
        <v>3888.9875002800004</v>
      </c>
      <c r="E18" s="597">
        <v>21012.686093329998</v>
      </c>
      <c r="F18" s="597">
        <v>85.989388000000005</v>
      </c>
      <c r="G18" s="597">
        <v>571.97929899999997</v>
      </c>
      <c r="H18" s="597" t="s">
        <v>7</v>
      </c>
      <c r="I18" s="597" t="s">
        <v>7</v>
      </c>
      <c r="J18" s="597" t="s">
        <v>7</v>
      </c>
      <c r="K18" s="597">
        <v>133.97644097</v>
      </c>
      <c r="L18" s="598">
        <v>27918.175633579998</v>
      </c>
      <c r="M18" s="403"/>
      <c r="N18" s="403"/>
      <c r="O18" s="403"/>
      <c r="P18" s="403"/>
      <c r="Q18" s="403"/>
      <c r="R18" s="403"/>
      <c r="S18" s="403"/>
      <c r="T18" s="403"/>
      <c r="U18" s="403"/>
      <c r="V18" s="403"/>
      <c r="W18" s="403"/>
      <c r="X18" s="403"/>
      <c r="Y18" s="403"/>
      <c r="Z18" s="403"/>
    </row>
    <row r="19" spans="1:26" ht="15" customHeight="1" x14ac:dyDescent="0.25">
      <c r="A19" s="706" t="s">
        <v>74</v>
      </c>
      <c r="B19" s="599">
        <v>999.77479999999991</v>
      </c>
      <c r="C19" s="599">
        <v>32.066783999999998</v>
      </c>
      <c r="D19" s="599">
        <v>1836.0261840000001</v>
      </c>
      <c r="E19" s="599">
        <v>8456.9938870000005</v>
      </c>
      <c r="F19" s="601" t="s">
        <v>7</v>
      </c>
      <c r="G19" s="604">
        <v>571.97929899999997</v>
      </c>
      <c r="H19" s="604" t="s">
        <v>7</v>
      </c>
      <c r="I19" s="604" t="s">
        <v>7</v>
      </c>
      <c r="J19" s="605" t="s">
        <v>7</v>
      </c>
      <c r="K19" s="607" t="s">
        <v>7</v>
      </c>
      <c r="L19" s="603">
        <v>11896.840954000001</v>
      </c>
      <c r="M19" s="403"/>
      <c r="N19" s="403"/>
      <c r="O19" s="400"/>
      <c r="P19" s="400"/>
      <c r="Q19" s="400"/>
      <c r="R19" s="400"/>
      <c r="S19" s="400"/>
      <c r="T19" s="400"/>
      <c r="U19" s="400"/>
      <c r="V19" s="400"/>
      <c r="W19" s="400"/>
      <c r="X19" s="400"/>
      <c r="Y19" s="403"/>
      <c r="Z19" s="403"/>
    </row>
    <row r="20" spans="1:26" ht="15" customHeight="1" x14ac:dyDescent="0.25">
      <c r="A20" s="706" t="s">
        <v>75</v>
      </c>
      <c r="B20" s="599">
        <v>280.44524100000001</v>
      </c>
      <c r="C20" s="599">
        <v>0.83979400000000004</v>
      </c>
      <c r="D20" s="599">
        <v>1901.055378</v>
      </c>
      <c r="E20" s="599">
        <v>12.143934</v>
      </c>
      <c r="F20" s="599">
        <v>29.028352000000002</v>
      </c>
      <c r="G20" s="604" t="s">
        <v>7</v>
      </c>
      <c r="H20" s="604" t="s">
        <v>7</v>
      </c>
      <c r="I20" s="604" t="s">
        <v>7</v>
      </c>
      <c r="J20" s="605" t="s">
        <v>7</v>
      </c>
      <c r="K20" s="607" t="s">
        <v>7</v>
      </c>
      <c r="L20" s="603">
        <v>2223.5126989999999</v>
      </c>
      <c r="M20" s="403"/>
      <c r="N20" s="403"/>
      <c r="O20" s="400"/>
      <c r="P20" s="400"/>
      <c r="Q20" s="400"/>
      <c r="R20" s="400"/>
      <c r="S20" s="400"/>
      <c r="T20" s="400"/>
      <c r="U20" s="400"/>
      <c r="V20" s="400"/>
      <c r="W20" s="400"/>
      <c r="X20" s="400"/>
      <c r="Y20" s="403"/>
      <c r="Z20" s="403"/>
    </row>
    <row r="21" spans="1:26" ht="14.25" customHeight="1" x14ac:dyDescent="0.25">
      <c r="A21" s="706" t="s">
        <v>76</v>
      </c>
      <c r="B21" s="599">
        <v>905.10953300000006</v>
      </c>
      <c r="C21" s="599">
        <v>6.3207599999999999</v>
      </c>
      <c r="D21" s="599">
        <v>151.90593828000002</v>
      </c>
      <c r="E21" s="599">
        <v>12543.548272329999</v>
      </c>
      <c r="F21" s="599">
        <v>56.961036</v>
      </c>
      <c r="G21" s="604" t="s">
        <v>7</v>
      </c>
      <c r="H21" s="604" t="s">
        <v>7</v>
      </c>
      <c r="I21" s="604" t="s">
        <v>7</v>
      </c>
      <c r="J21" s="605" t="s">
        <v>7</v>
      </c>
      <c r="K21" s="606">
        <v>133.97644097</v>
      </c>
      <c r="L21" s="603">
        <v>13797.82198058</v>
      </c>
      <c r="M21" s="403"/>
      <c r="N21" s="403"/>
      <c r="O21" s="400"/>
      <c r="P21" s="400"/>
      <c r="Q21" s="400"/>
      <c r="R21" s="400"/>
      <c r="S21" s="400"/>
      <c r="T21" s="400"/>
      <c r="U21" s="400"/>
      <c r="V21" s="400"/>
      <c r="W21" s="400"/>
      <c r="X21" s="400"/>
      <c r="Y21" s="403"/>
      <c r="Z21" s="403"/>
    </row>
    <row r="22" spans="1:26" ht="23.25" customHeight="1" x14ac:dyDescent="0.25">
      <c r="A22" s="596" t="s">
        <v>85</v>
      </c>
      <c r="B22" s="597">
        <v>8793.4015459999973</v>
      </c>
      <c r="C22" s="597" t="s">
        <v>7</v>
      </c>
      <c r="D22" s="597">
        <v>2691.9519969600001</v>
      </c>
      <c r="E22" s="597" t="s">
        <v>7</v>
      </c>
      <c r="F22" s="597">
        <v>71266.882277369994</v>
      </c>
      <c r="G22" s="597" t="s">
        <v>7</v>
      </c>
      <c r="H22" s="597" t="s">
        <v>7</v>
      </c>
      <c r="I22" s="597" t="s">
        <v>7</v>
      </c>
      <c r="J22" s="597" t="s">
        <v>7</v>
      </c>
      <c r="K22" s="597">
        <v>8426.1236479999989</v>
      </c>
      <c r="L22" s="598">
        <v>91178.359468329989</v>
      </c>
      <c r="M22" s="403"/>
      <c r="N22" s="408"/>
      <c r="O22" s="408"/>
      <c r="P22" s="408"/>
      <c r="Q22" s="408"/>
      <c r="R22" s="408"/>
      <c r="S22" s="408"/>
      <c r="T22" s="408"/>
      <c r="U22" s="408"/>
      <c r="V22" s="408"/>
      <c r="W22" s="408"/>
      <c r="X22" s="408"/>
      <c r="Y22" s="403"/>
      <c r="Z22" s="403"/>
    </row>
    <row r="23" spans="1:26" ht="25.5" customHeight="1" x14ac:dyDescent="0.25">
      <c r="A23" s="706" t="s">
        <v>86</v>
      </c>
      <c r="B23" s="599">
        <v>8296.6505009999983</v>
      </c>
      <c r="C23" s="599" t="s">
        <v>7</v>
      </c>
      <c r="D23" s="599">
        <v>1692.541041</v>
      </c>
      <c r="E23" s="599" t="s">
        <v>7</v>
      </c>
      <c r="F23" s="599">
        <v>62364.502193299995</v>
      </c>
      <c r="G23" s="604" t="s">
        <v>7</v>
      </c>
      <c r="H23" s="604" t="s">
        <v>7</v>
      </c>
      <c r="I23" s="604" t="s">
        <v>7</v>
      </c>
      <c r="J23" s="605" t="s">
        <v>7</v>
      </c>
      <c r="K23" s="606">
        <v>7801.4657753999991</v>
      </c>
      <c r="L23" s="603">
        <v>80155.159510699988</v>
      </c>
      <c r="M23" s="403"/>
      <c r="N23" s="403"/>
      <c r="O23" s="400"/>
      <c r="P23" s="400"/>
      <c r="Q23" s="400"/>
      <c r="R23" s="400"/>
      <c r="S23" s="400"/>
      <c r="T23" s="400"/>
      <c r="U23" s="400"/>
      <c r="V23" s="400"/>
      <c r="W23" s="400"/>
      <c r="X23" s="400"/>
      <c r="Y23" s="403"/>
      <c r="Z23" s="403"/>
    </row>
    <row r="24" spans="1:26" ht="15" customHeight="1" x14ac:dyDescent="0.25">
      <c r="A24" s="706" t="s">
        <v>77</v>
      </c>
      <c r="B24" s="599">
        <v>496.75104499999992</v>
      </c>
      <c r="C24" s="599" t="s">
        <v>7</v>
      </c>
      <c r="D24" s="599">
        <v>999.41095596000002</v>
      </c>
      <c r="E24" s="599" t="s">
        <v>7</v>
      </c>
      <c r="F24" s="599">
        <v>8902.3800840699987</v>
      </c>
      <c r="G24" s="604" t="s">
        <v>7</v>
      </c>
      <c r="H24" s="604" t="s">
        <v>7</v>
      </c>
      <c r="I24" s="604" t="s">
        <v>7</v>
      </c>
      <c r="J24" s="605" t="s">
        <v>7</v>
      </c>
      <c r="K24" s="606">
        <v>624.65787260000002</v>
      </c>
      <c r="L24" s="603">
        <v>11023.199957629999</v>
      </c>
      <c r="M24" s="403"/>
      <c r="N24" s="403"/>
      <c r="O24" s="400"/>
      <c r="P24" s="400"/>
      <c r="Q24" s="400"/>
      <c r="R24" s="400"/>
      <c r="S24" s="400"/>
      <c r="T24" s="400"/>
      <c r="U24" s="400"/>
      <c r="V24" s="400"/>
      <c r="W24" s="400"/>
      <c r="X24" s="400"/>
      <c r="Y24" s="403"/>
      <c r="Z24" s="403"/>
    </row>
    <row r="25" spans="1:26" ht="16.5" customHeight="1" x14ac:dyDescent="0.25">
      <c r="A25" s="596" t="s">
        <v>78</v>
      </c>
      <c r="B25" s="597">
        <v>2749.6412070000001</v>
      </c>
      <c r="C25" s="597">
        <v>17.917121999999999</v>
      </c>
      <c r="D25" s="597">
        <v>8514.34748846</v>
      </c>
      <c r="E25" s="597">
        <v>1375.20928</v>
      </c>
      <c r="F25" s="597">
        <v>1.9975769999999999</v>
      </c>
      <c r="G25" s="597">
        <v>2299.9572828057157</v>
      </c>
      <c r="H25" s="597" t="s">
        <v>7</v>
      </c>
      <c r="I25" s="597" t="s">
        <v>7</v>
      </c>
      <c r="J25" s="597" t="s">
        <v>7</v>
      </c>
      <c r="K25" s="597">
        <v>4794.7023731502104</v>
      </c>
      <c r="L25" s="598">
        <v>19753.772330415923</v>
      </c>
      <c r="M25" s="403"/>
      <c r="N25" s="403"/>
      <c r="O25" s="403"/>
      <c r="P25" s="403"/>
      <c r="Q25" s="403"/>
      <c r="R25" s="403"/>
      <c r="S25" s="403"/>
      <c r="T25" s="403"/>
      <c r="U25" s="403"/>
      <c r="V25" s="403"/>
      <c r="W25" s="403"/>
      <c r="X25" s="403"/>
      <c r="Y25" s="403"/>
      <c r="Z25" s="403"/>
    </row>
    <row r="26" spans="1:26" ht="23.25" customHeight="1" x14ac:dyDescent="0.25">
      <c r="A26" s="706" t="s">
        <v>79</v>
      </c>
      <c r="B26" s="599">
        <v>152.28803400000001</v>
      </c>
      <c r="C26" s="599" t="s">
        <v>7</v>
      </c>
      <c r="D26" s="599">
        <v>101.439835</v>
      </c>
      <c r="E26" s="599">
        <v>4.4921730000000002</v>
      </c>
      <c r="F26" s="599" t="s">
        <v>7</v>
      </c>
      <c r="G26" s="602">
        <v>772.38425780571561</v>
      </c>
      <c r="H26" s="602" t="s">
        <v>7</v>
      </c>
      <c r="I26" s="604" t="s">
        <v>7</v>
      </c>
      <c r="J26" s="605" t="s">
        <v>7</v>
      </c>
      <c r="K26" s="606">
        <v>1441.0281596899999</v>
      </c>
      <c r="L26" s="603">
        <v>2471.6324594957155</v>
      </c>
      <c r="M26" s="403"/>
      <c r="N26" s="403"/>
      <c r="O26" s="400"/>
      <c r="P26" s="400"/>
      <c r="Q26" s="400"/>
      <c r="R26" s="400"/>
      <c r="S26" s="400"/>
      <c r="T26" s="400"/>
      <c r="U26" s="400"/>
      <c r="V26" s="400"/>
      <c r="W26" s="400"/>
      <c r="X26" s="400"/>
      <c r="Y26" s="403"/>
      <c r="Z26" s="403"/>
    </row>
    <row r="27" spans="1:26" ht="14.25" customHeight="1" x14ac:dyDescent="0.25">
      <c r="A27" s="706" t="s">
        <v>80</v>
      </c>
      <c r="B27" s="599">
        <v>7.1841059999999999</v>
      </c>
      <c r="C27" s="600">
        <v>0.137956</v>
      </c>
      <c r="D27" s="599">
        <v>1084.2359154600001</v>
      </c>
      <c r="E27" s="600">
        <v>0.110068</v>
      </c>
      <c r="F27" s="599" t="s">
        <v>7</v>
      </c>
      <c r="G27" s="608">
        <v>0.15991900000000001</v>
      </c>
      <c r="H27" s="604" t="s">
        <v>7</v>
      </c>
      <c r="I27" s="604" t="s">
        <v>7</v>
      </c>
      <c r="J27" s="605" t="s">
        <v>7</v>
      </c>
      <c r="K27" s="606">
        <v>602.30980539999996</v>
      </c>
      <c r="L27" s="603">
        <v>1694.1377698599999</v>
      </c>
      <c r="M27" s="403"/>
      <c r="N27" s="403"/>
      <c r="O27" s="400"/>
      <c r="P27" s="400"/>
      <c r="Q27" s="400"/>
      <c r="R27" s="400"/>
      <c r="S27" s="400"/>
      <c r="T27" s="400"/>
      <c r="U27" s="400"/>
      <c r="V27" s="400"/>
      <c r="W27" s="400"/>
      <c r="X27" s="400"/>
      <c r="Y27" s="403"/>
      <c r="Z27" s="403"/>
    </row>
    <row r="28" spans="1:26" ht="24" customHeight="1" x14ac:dyDescent="0.25">
      <c r="A28" s="706" t="s">
        <v>81</v>
      </c>
      <c r="B28" s="599">
        <v>465.426605</v>
      </c>
      <c r="C28" s="599" t="s">
        <v>7</v>
      </c>
      <c r="D28" s="599">
        <v>554.17277999999999</v>
      </c>
      <c r="E28" s="599">
        <v>391.34050200000001</v>
      </c>
      <c r="F28" s="599" t="s">
        <v>7</v>
      </c>
      <c r="G28" s="608">
        <v>0.24427099999999999</v>
      </c>
      <c r="H28" s="604" t="s">
        <v>7</v>
      </c>
      <c r="I28" s="604" t="s">
        <v>7</v>
      </c>
      <c r="J28" s="605" t="s">
        <v>7</v>
      </c>
      <c r="K28" s="606" t="s">
        <v>7</v>
      </c>
      <c r="L28" s="603">
        <v>1411.184158</v>
      </c>
      <c r="M28" s="403"/>
      <c r="N28" s="403"/>
      <c r="O28" s="400"/>
      <c r="P28" s="400"/>
      <c r="Q28" s="400"/>
      <c r="R28" s="400"/>
      <c r="S28" s="400"/>
      <c r="T28" s="400"/>
      <c r="U28" s="400"/>
      <c r="V28" s="400"/>
      <c r="W28" s="400"/>
      <c r="X28" s="400"/>
      <c r="Y28" s="403"/>
      <c r="Z28" s="403"/>
    </row>
    <row r="29" spans="1:26" ht="25.5" customHeight="1" x14ac:dyDescent="0.25">
      <c r="A29" s="706" t="s">
        <v>82</v>
      </c>
      <c r="B29" s="599">
        <v>199.96604400000001</v>
      </c>
      <c r="C29" s="600">
        <v>0.487622</v>
      </c>
      <c r="D29" s="599">
        <v>6568.0352710000006</v>
      </c>
      <c r="E29" s="599">
        <v>1.4894150000000002</v>
      </c>
      <c r="F29" s="599">
        <v>1.6917679999999999</v>
      </c>
      <c r="G29" s="599">
        <v>1349.5637380000001</v>
      </c>
      <c r="H29" s="604" t="s">
        <v>7</v>
      </c>
      <c r="I29" s="604" t="s">
        <v>7</v>
      </c>
      <c r="J29" s="605" t="s">
        <v>7</v>
      </c>
      <c r="K29" s="606">
        <v>100.55294774999999</v>
      </c>
      <c r="L29" s="603">
        <v>8221.78680575</v>
      </c>
      <c r="M29" s="403"/>
      <c r="N29" s="403"/>
      <c r="O29" s="400"/>
      <c r="P29" s="400"/>
      <c r="Q29" s="400"/>
      <c r="R29" s="400"/>
      <c r="S29" s="400"/>
      <c r="T29" s="400"/>
      <c r="U29" s="400"/>
      <c r="V29" s="400"/>
      <c r="W29" s="400"/>
      <c r="X29" s="400"/>
      <c r="Y29" s="403"/>
      <c r="Z29" s="403"/>
    </row>
    <row r="30" spans="1:26" ht="15" customHeight="1" x14ac:dyDescent="0.25">
      <c r="A30" s="705" t="s">
        <v>338</v>
      </c>
      <c r="B30" s="599">
        <v>1924.7764180000001</v>
      </c>
      <c r="C30" s="599">
        <v>17.291543999999998</v>
      </c>
      <c r="D30" s="599">
        <v>206.46368699999999</v>
      </c>
      <c r="E30" s="599">
        <v>977.77712199999996</v>
      </c>
      <c r="F30" s="600">
        <v>0.305809</v>
      </c>
      <c r="G30" s="602">
        <v>177.605097</v>
      </c>
      <c r="H30" s="604" t="s">
        <v>7</v>
      </c>
      <c r="I30" s="599" t="s">
        <v>7</v>
      </c>
      <c r="J30" s="606" t="s">
        <v>7</v>
      </c>
      <c r="K30" s="606">
        <v>2650.8114603102099</v>
      </c>
      <c r="L30" s="603">
        <v>5955.0311373102104</v>
      </c>
      <c r="M30" s="403"/>
      <c r="N30" s="403"/>
      <c r="O30" s="400"/>
      <c r="P30" s="400"/>
      <c r="Q30" s="400"/>
      <c r="R30" s="400"/>
      <c r="S30" s="400"/>
      <c r="T30" s="400"/>
      <c r="U30" s="400"/>
      <c r="V30" s="400"/>
      <c r="W30" s="400"/>
      <c r="X30" s="400"/>
      <c r="Y30" s="403"/>
      <c r="Z30" s="403"/>
    </row>
    <row r="31" spans="1:26" ht="22.5" customHeight="1" x14ac:dyDescent="0.25">
      <c r="A31" s="596" t="s">
        <v>83</v>
      </c>
      <c r="B31" s="597" t="s">
        <v>7</v>
      </c>
      <c r="C31" s="597" t="s">
        <v>7</v>
      </c>
      <c r="D31" s="597" t="s">
        <v>7</v>
      </c>
      <c r="E31" s="597" t="s">
        <v>7</v>
      </c>
      <c r="F31" s="597" t="s">
        <v>7</v>
      </c>
      <c r="G31" s="611" t="s">
        <v>7</v>
      </c>
      <c r="H31" s="597">
        <v>10792.78073916</v>
      </c>
      <c r="I31" s="612" t="s">
        <v>7</v>
      </c>
      <c r="J31" s="613" t="s">
        <v>7</v>
      </c>
      <c r="K31" s="614" t="s">
        <v>7</v>
      </c>
      <c r="L31" s="598">
        <v>10792.78073916</v>
      </c>
      <c r="M31" s="403"/>
      <c r="N31" s="403"/>
      <c r="O31" s="400"/>
      <c r="P31" s="400"/>
      <c r="Q31" s="400"/>
      <c r="R31" s="400"/>
      <c r="S31" s="400"/>
      <c r="T31" s="400"/>
      <c r="U31" s="400"/>
      <c r="V31" s="400"/>
      <c r="W31" s="400"/>
      <c r="X31" s="400"/>
      <c r="Y31" s="403"/>
      <c r="Z31" s="403"/>
    </row>
    <row r="32" spans="1:26" ht="15" customHeight="1" thickBot="1" x14ac:dyDescent="0.3">
      <c r="A32" s="596" t="s">
        <v>84</v>
      </c>
      <c r="B32" s="597">
        <v>366.52695993000003</v>
      </c>
      <c r="C32" s="615">
        <v>1.368488E-2</v>
      </c>
      <c r="D32" s="597">
        <v>187.79695882999999</v>
      </c>
      <c r="E32" s="597">
        <v>4.9067605199999997</v>
      </c>
      <c r="F32" s="615">
        <v>1.3429E-2</v>
      </c>
      <c r="G32" s="616">
        <v>1.3955E-2</v>
      </c>
      <c r="H32" s="617" t="s">
        <v>7</v>
      </c>
      <c r="I32" s="612" t="s">
        <v>7</v>
      </c>
      <c r="J32" s="618">
        <v>493.39913999999999</v>
      </c>
      <c r="K32" s="614">
        <v>6280.8468521900049</v>
      </c>
      <c r="L32" s="598">
        <v>7333.5177403500047</v>
      </c>
      <c r="M32" s="403"/>
      <c r="N32" s="403"/>
      <c r="O32" s="400"/>
      <c r="P32" s="400"/>
      <c r="Q32" s="400"/>
      <c r="R32" s="400"/>
      <c r="S32" s="400"/>
      <c r="T32" s="400"/>
      <c r="U32" s="400"/>
      <c r="V32" s="400"/>
      <c r="W32" s="400"/>
      <c r="X32" s="400"/>
      <c r="Y32" s="403"/>
      <c r="Z32" s="403"/>
    </row>
    <row r="33" spans="1:26" ht="15" customHeight="1" thickBot="1" x14ac:dyDescent="0.3">
      <c r="A33" s="619" t="s">
        <v>14</v>
      </c>
      <c r="B33" s="620">
        <v>239188.32689843635</v>
      </c>
      <c r="C33" s="620">
        <v>41945.994273011558</v>
      </c>
      <c r="D33" s="620">
        <v>108819.60971548196</v>
      </c>
      <c r="E33" s="620">
        <v>22392.802133849997</v>
      </c>
      <c r="F33" s="620">
        <v>71354.882671369982</v>
      </c>
      <c r="G33" s="620">
        <v>2871.9505368057157</v>
      </c>
      <c r="H33" s="620">
        <v>10792.78073916</v>
      </c>
      <c r="I33" s="620">
        <v>8454</v>
      </c>
      <c r="J33" s="620">
        <v>493.39913999999999</v>
      </c>
      <c r="K33" s="620">
        <v>19851.740656310216</v>
      </c>
      <c r="L33" s="621">
        <v>526165.48676442576</v>
      </c>
      <c r="M33" s="403"/>
      <c r="N33" s="403"/>
      <c r="O33" s="403"/>
      <c r="P33" s="403"/>
      <c r="Q33" s="403"/>
      <c r="R33" s="403"/>
      <c r="S33" s="403"/>
      <c r="T33" s="403"/>
      <c r="U33" s="403"/>
      <c r="V33" s="403"/>
      <c r="W33" s="403"/>
      <c r="X33" s="403"/>
      <c r="Y33" s="403"/>
      <c r="Z33" s="403"/>
    </row>
    <row r="34" spans="1:26" s="448" customFormat="1" ht="15" customHeight="1" x14ac:dyDescent="0.2">
      <c r="A34" s="446"/>
      <c r="B34" s="447"/>
      <c r="C34" s="447"/>
      <c r="D34" s="447"/>
      <c r="E34" s="447"/>
      <c r="F34" s="447"/>
      <c r="G34" s="447"/>
      <c r="H34" s="447"/>
      <c r="I34" s="447"/>
      <c r="J34" s="447"/>
      <c r="K34" s="447"/>
      <c r="L34" s="447"/>
      <c r="M34" s="445"/>
    </row>
    <row r="35" spans="1:26" ht="15" customHeight="1" x14ac:dyDescent="0.2">
      <c r="A35" s="422" t="s">
        <v>337</v>
      </c>
      <c r="B35" s="424"/>
      <c r="C35" s="424"/>
      <c r="D35" s="424"/>
      <c r="E35" s="424"/>
      <c r="F35" s="424"/>
      <c r="G35" s="424"/>
      <c r="H35" s="424"/>
      <c r="I35" s="424"/>
      <c r="J35" s="424"/>
      <c r="K35" s="424"/>
      <c r="L35" s="424"/>
      <c r="M35" s="423"/>
    </row>
    <row r="36" spans="1:26" ht="24" customHeight="1" x14ac:dyDescent="0.2">
      <c r="A36" s="1053" t="s">
        <v>339</v>
      </c>
      <c r="B36" s="1053"/>
      <c r="C36" s="1053"/>
      <c r="D36" s="1053"/>
      <c r="E36" s="1053"/>
      <c r="F36" s="1053"/>
      <c r="G36" s="1053"/>
      <c r="H36" s="1053"/>
      <c r="I36" s="1053"/>
      <c r="J36" s="1053"/>
      <c r="K36" s="1053"/>
      <c r="L36" s="1053"/>
      <c r="M36" s="422"/>
    </row>
    <row r="37" spans="1:26" x14ac:dyDescent="0.2">
      <c r="A37" s="422"/>
      <c r="B37" s="422"/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</row>
    <row r="38" spans="1:26" x14ac:dyDescent="0.2">
      <c r="A38" s="389" t="s">
        <v>257</v>
      </c>
      <c r="B38" s="422"/>
      <c r="C38" s="422"/>
      <c r="D38" s="422"/>
      <c r="E38" s="422"/>
      <c r="F38" s="422"/>
      <c r="G38" s="422"/>
      <c r="H38" s="422"/>
      <c r="I38" s="422"/>
      <c r="J38" s="422"/>
      <c r="K38" s="422"/>
      <c r="L38" s="422"/>
      <c r="M38" s="422"/>
    </row>
    <row r="39" spans="1:26" x14ac:dyDescent="0.2">
      <c r="M39" s="422"/>
    </row>
    <row r="40" spans="1:26" x14ac:dyDescent="0.2">
      <c r="M40" s="422"/>
    </row>
    <row r="41" spans="1:26" x14ac:dyDescent="0.2">
      <c r="M41" s="422"/>
    </row>
  </sheetData>
  <mergeCells count="2">
    <mergeCell ref="A1:N1"/>
    <mergeCell ref="A36:L36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opLeftCell="A10" zoomScaleNormal="100" workbookViewId="0">
      <selection activeCell="P5" sqref="P5"/>
    </sheetView>
  </sheetViews>
  <sheetFormatPr defaultColWidth="9.140625" defaultRowHeight="11.25" x14ac:dyDescent="0.2"/>
  <cols>
    <col min="1" max="1" width="29.42578125" style="431" customWidth="1"/>
    <col min="2" max="2" width="6.28515625" style="414" customWidth="1"/>
    <col min="3" max="4" width="5.7109375" style="414" customWidth="1"/>
    <col min="5" max="5" width="6.28515625" style="414" customWidth="1"/>
    <col min="6" max="6" width="5.140625" style="414" customWidth="1"/>
    <col min="7" max="9" width="5.5703125" style="414" customWidth="1"/>
    <col min="10" max="10" width="5.7109375" style="414" customWidth="1"/>
    <col min="11" max="11" width="6.28515625" style="414" customWidth="1"/>
    <col min="12" max="12" width="6.5703125" style="414" customWidth="1"/>
    <col min="13" max="16384" width="9.140625" style="414"/>
  </cols>
  <sheetData>
    <row r="1" spans="1:25" ht="12" x14ac:dyDescent="0.2">
      <c r="A1" s="1027" t="s">
        <v>382</v>
      </c>
      <c r="B1" s="1027"/>
      <c r="C1" s="1027"/>
      <c r="D1" s="1027"/>
      <c r="E1" s="1027"/>
      <c r="F1" s="1027"/>
      <c r="G1" s="1027"/>
      <c r="H1" s="1027"/>
      <c r="I1" s="1027"/>
      <c r="J1" s="1027"/>
      <c r="K1" s="1027"/>
      <c r="L1" s="1027"/>
      <c r="M1" s="1027"/>
    </row>
    <row r="2" spans="1:25" ht="14.25" x14ac:dyDescent="0.2">
      <c r="A2" s="3" t="s">
        <v>0</v>
      </c>
      <c r="B2" s="3"/>
      <c r="C2" s="3"/>
      <c r="D2" s="378"/>
      <c r="E2" s="378"/>
      <c r="F2" s="378"/>
      <c r="G2" s="378"/>
      <c r="H2" s="378"/>
      <c r="I2" s="378"/>
      <c r="J2" s="378"/>
      <c r="K2" s="378"/>
      <c r="L2" s="378"/>
      <c r="M2" s="378"/>
    </row>
    <row r="3" spans="1:25" ht="12" customHeight="1" thickBot="1" x14ac:dyDescent="0.25">
      <c r="A3" s="68"/>
      <c r="B3" s="425"/>
      <c r="C3" s="425"/>
      <c r="D3" s="425"/>
      <c r="E3" s="425"/>
      <c r="F3" s="425"/>
      <c r="G3" s="425"/>
      <c r="H3" s="425"/>
      <c r="I3" s="425"/>
      <c r="J3" s="425"/>
      <c r="K3" s="398" t="s">
        <v>27</v>
      </c>
    </row>
    <row r="4" spans="1:25" s="427" customFormat="1" ht="15" customHeight="1" x14ac:dyDescent="0.2">
      <c r="A4" s="1077" t="s">
        <v>345</v>
      </c>
      <c r="B4" s="1079" t="s">
        <v>28</v>
      </c>
      <c r="C4" s="1081" t="s">
        <v>62</v>
      </c>
      <c r="D4" s="1081"/>
      <c r="E4" s="1082"/>
      <c r="F4" s="1083" t="s">
        <v>29</v>
      </c>
      <c r="G4" s="1085" t="s">
        <v>62</v>
      </c>
      <c r="H4" s="1081"/>
      <c r="I4" s="1082"/>
      <c r="J4" s="1086" t="s">
        <v>61</v>
      </c>
      <c r="K4" s="1086" t="s">
        <v>14</v>
      </c>
      <c r="L4" s="426"/>
    </row>
    <row r="5" spans="1:25" s="431" customFormat="1" ht="72" customHeight="1" x14ac:dyDescent="0.2">
      <c r="A5" s="1078"/>
      <c r="B5" s="1080"/>
      <c r="C5" s="428" t="s">
        <v>90</v>
      </c>
      <c r="D5" s="429" t="s">
        <v>398</v>
      </c>
      <c r="E5" s="537" t="s">
        <v>91</v>
      </c>
      <c r="F5" s="1084"/>
      <c r="G5" s="538" t="s">
        <v>241</v>
      </c>
      <c r="H5" s="429" t="s">
        <v>92</v>
      </c>
      <c r="I5" s="537" t="s">
        <v>372</v>
      </c>
      <c r="J5" s="1087"/>
      <c r="K5" s="1087"/>
      <c r="L5" s="430"/>
      <c r="M5" s="427"/>
      <c r="N5" s="427"/>
    </row>
    <row r="6" spans="1:25" ht="14.25" customHeight="1" x14ac:dyDescent="0.25">
      <c r="A6" s="702" t="s">
        <v>93</v>
      </c>
      <c r="B6" s="709">
        <v>234896.86737391</v>
      </c>
      <c r="C6" s="710">
        <v>18476.082449509999</v>
      </c>
      <c r="D6" s="711">
        <v>5204.7200957099994</v>
      </c>
      <c r="E6" s="712">
        <v>211216.06482869</v>
      </c>
      <c r="F6" s="709">
        <v>31.333649648933307</v>
      </c>
      <c r="G6" s="713" t="s">
        <v>7</v>
      </c>
      <c r="H6" s="711">
        <v>31.333649648933307</v>
      </c>
      <c r="I6" s="712" t="s">
        <v>7</v>
      </c>
      <c r="J6" s="714">
        <v>4260.1258748773953</v>
      </c>
      <c r="K6" s="715">
        <v>239188.32689843632</v>
      </c>
      <c r="L6" s="424"/>
      <c r="M6" s="403"/>
      <c r="N6" s="403"/>
      <c r="O6" s="403"/>
      <c r="P6" s="403"/>
      <c r="Q6" s="403"/>
      <c r="R6" s="403"/>
      <c r="S6" s="403"/>
      <c r="T6" s="403"/>
      <c r="U6" s="403"/>
      <c r="V6" s="403"/>
      <c r="W6" s="403"/>
      <c r="X6" s="403"/>
      <c r="Y6" s="403"/>
    </row>
    <row r="7" spans="1:25" ht="14.25" customHeight="1" x14ac:dyDescent="0.25">
      <c r="A7" s="433" t="s">
        <v>94</v>
      </c>
      <c r="B7" s="716">
        <v>209588.48701119999</v>
      </c>
      <c r="C7" s="717">
        <v>16450.25190548</v>
      </c>
      <c r="D7" s="718">
        <v>4145.7890300299996</v>
      </c>
      <c r="E7" s="719">
        <v>188992.44607569001</v>
      </c>
      <c r="F7" s="716">
        <v>31.333649648933307</v>
      </c>
      <c r="G7" s="720" t="s">
        <v>7</v>
      </c>
      <c r="H7" s="721">
        <v>31.333649648933307</v>
      </c>
      <c r="I7" s="722" t="s">
        <v>7</v>
      </c>
      <c r="J7" s="723">
        <v>996.08787395556089</v>
      </c>
      <c r="K7" s="724">
        <v>210615.90853480448</v>
      </c>
      <c r="L7" s="424"/>
      <c r="M7" s="403"/>
      <c r="N7" s="400"/>
      <c r="O7" s="400"/>
      <c r="P7" s="400"/>
      <c r="Q7" s="400"/>
      <c r="R7" s="400"/>
      <c r="S7" s="400"/>
      <c r="T7" s="400"/>
      <c r="U7" s="400"/>
      <c r="V7" s="400"/>
      <c r="W7" s="400"/>
      <c r="X7" s="403"/>
      <c r="Y7" s="403"/>
    </row>
    <row r="8" spans="1:25" ht="14.25" customHeight="1" x14ac:dyDescent="0.25">
      <c r="A8" s="433" t="s">
        <v>95</v>
      </c>
      <c r="B8" s="716">
        <v>7079.6814530000001</v>
      </c>
      <c r="C8" s="717" t="s">
        <v>7</v>
      </c>
      <c r="D8" s="718" t="s">
        <v>7</v>
      </c>
      <c r="E8" s="719">
        <v>7079.6814530000001</v>
      </c>
      <c r="F8" s="716" t="s">
        <v>7</v>
      </c>
      <c r="G8" s="720" t="s">
        <v>7</v>
      </c>
      <c r="H8" s="725" t="s">
        <v>7</v>
      </c>
      <c r="I8" s="722" t="s">
        <v>7</v>
      </c>
      <c r="J8" s="723" t="s">
        <v>7</v>
      </c>
      <c r="K8" s="724">
        <v>7079.6814530000001</v>
      </c>
      <c r="L8" s="424"/>
      <c r="M8" s="403"/>
      <c r="N8" s="400"/>
      <c r="O8" s="400"/>
      <c r="P8" s="400"/>
      <c r="Q8" s="400"/>
      <c r="R8" s="400"/>
      <c r="S8" s="400"/>
      <c r="T8" s="400"/>
      <c r="U8" s="400"/>
      <c r="V8" s="400"/>
      <c r="W8" s="400"/>
      <c r="X8" s="403"/>
      <c r="Y8" s="403"/>
    </row>
    <row r="9" spans="1:25" ht="14.25" customHeight="1" x14ac:dyDescent="0.25">
      <c r="A9" s="433" t="s">
        <v>96</v>
      </c>
      <c r="B9" s="716">
        <v>18228.698909710001</v>
      </c>
      <c r="C9" s="717">
        <v>2025.8305440300001</v>
      </c>
      <c r="D9" s="718">
        <v>1058.9310656800001</v>
      </c>
      <c r="E9" s="719">
        <v>15143.9373</v>
      </c>
      <c r="F9" s="716" t="s">
        <v>7</v>
      </c>
      <c r="G9" s="720" t="s">
        <v>7</v>
      </c>
      <c r="H9" s="725" t="s">
        <v>7</v>
      </c>
      <c r="I9" s="722" t="s">
        <v>7</v>
      </c>
      <c r="J9" s="723">
        <v>3264.0380009218347</v>
      </c>
      <c r="K9" s="724">
        <v>21492.736910631837</v>
      </c>
      <c r="L9" s="424"/>
      <c r="M9" s="403"/>
      <c r="N9" s="400"/>
      <c r="O9" s="400"/>
      <c r="P9" s="400"/>
      <c r="Q9" s="400"/>
      <c r="R9" s="400"/>
      <c r="S9" s="400"/>
      <c r="T9" s="400"/>
      <c r="U9" s="400"/>
      <c r="V9" s="400"/>
      <c r="W9" s="400"/>
      <c r="X9" s="403"/>
      <c r="Y9" s="403"/>
    </row>
    <row r="10" spans="1:25" ht="14.25" customHeight="1" x14ac:dyDescent="0.25">
      <c r="A10" s="702" t="s">
        <v>97</v>
      </c>
      <c r="B10" s="709">
        <v>41837.120146599998</v>
      </c>
      <c r="C10" s="710">
        <v>38677.692579499999</v>
      </c>
      <c r="D10" s="711">
        <v>123.80634001999999</v>
      </c>
      <c r="E10" s="712">
        <v>3035.6212270799992</v>
      </c>
      <c r="F10" s="709" t="s">
        <v>7</v>
      </c>
      <c r="G10" s="713" t="s">
        <v>7</v>
      </c>
      <c r="H10" s="711" t="s">
        <v>7</v>
      </c>
      <c r="I10" s="712" t="s">
        <v>7</v>
      </c>
      <c r="J10" s="714">
        <v>108.874126411559</v>
      </c>
      <c r="K10" s="715">
        <v>41945.994273011558</v>
      </c>
      <c r="L10" s="424"/>
      <c r="M10" s="403"/>
      <c r="N10" s="400"/>
      <c r="O10" s="400"/>
      <c r="P10" s="400"/>
      <c r="Q10" s="400"/>
      <c r="R10" s="400"/>
      <c r="S10" s="400"/>
      <c r="T10" s="400"/>
      <c r="U10" s="400"/>
      <c r="V10" s="400"/>
      <c r="W10" s="400"/>
      <c r="X10" s="403"/>
      <c r="Y10" s="403"/>
    </row>
    <row r="11" spans="1:25" ht="24" customHeight="1" x14ac:dyDescent="0.25">
      <c r="A11" s="433" t="s">
        <v>98</v>
      </c>
      <c r="B11" s="716">
        <v>21456.17616372</v>
      </c>
      <c r="C11" s="717">
        <v>18304.692579499999</v>
      </c>
      <c r="D11" s="718">
        <v>123.80634001999999</v>
      </c>
      <c r="E11" s="719">
        <v>3027.6772441999992</v>
      </c>
      <c r="F11" s="716" t="s">
        <v>7</v>
      </c>
      <c r="G11" s="720" t="s">
        <v>7</v>
      </c>
      <c r="H11" s="725" t="s">
        <v>7</v>
      </c>
      <c r="I11" s="722" t="s">
        <v>7</v>
      </c>
      <c r="J11" s="723">
        <v>108.874126411559</v>
      </c>
      <c r="K11" s="724">
        <v>21565.050290131559</v>
      </c>
      <c r="L11" s="424"/>
      <c r="M11" s="403"/>
      <c r="N11" s="403"/>
      <c r="O11" s="403"/>
      <c r="P11" s="403"/>
      <c r="Q11" s="403"/>
      <c r="R11" s="403"/>
      <c r="S11" s="403"/>
      <c r="T11" s="403"/>
      <c r="U11" s="403"/>
      <c r="V11" s="403"/>
      <c r="W11" s="403"/>
      <c r="X11" s="403"/>
      <c r="Y11" s="403"/>
    </row>
    <row r="12" spans="1:25" ht="27" customHeight="1" x14ac:dyDescent="0.25">
      <c r="A12" s="433" t="s">
        <v>379</v>
      </c>
      <c r="B12" s="716">
        <v>20373</v>
      </c>
      <c r="C12" s="717">
        <v>20373</v>
      </c>
      <c r="D12" s="718" t="s">
        <v>7</v>
      </c>
      <c r="E12" s="726" t="s">
        <v>7</v>
      </c>
      <c r="F12" s="727" t="s">
        <v>7</v>
      </c>
      <c r="G12" s="720" t="s">
        <v>7</v>
      </c>
      <c r="H12" s="725" t="s">
        <v>7</v>
      </c>
      <c r="I12" s="722" t="s">
        <v>7</v>
      </c>
      <c r="J12" s="723" t="s">
        <v>7</v>
      </c>
      <c r="K12" s="724">
        <v>20373</v>
      </c>
      <c r="L12" s="424"/>
      <c r="M12" s="403"/>
      <c r="N12" s="400"/>
      <c r="O12" s="400"/>
      <c r="P12" s="400"/>
      <c r="Q12" s="400"/>
      <c r="R12" s="400"/>
      <c r="S12" s="400"/>
      <c r="T12" s="400"/>
      <c r="U12" s="400"/>
      <c r="V12" s="400"/>
      <c r="W12" s="400"/>
      <c r="X12" s="403"/>
      <c r="Y12" s="403"/>
    </row>
    <row r="13" spans="1:25" ht="16.5" customHeight="1" x14ac:dyDescent="0.25">
      <c r="A13" s="708" t="s">
        <v>99</v>
      </c>
      <c r="B13" s="716">
        <v>7.9439828800000001</v>
      </c>
      <c r="C13" s="717" t="s">
        <v>7</v>
      </c>
      <c r="D13" s="718" t="s">
        <v>7</v>
      </c>
      <c r="E13" s="726">
        <v>7.9439828800000001</v>
      </c>
      <c r="F13" s="727" t="s">
        <v>7</v>
      </c>
      <c r="G13" s="720" t="s">
        <v>7</v>
      </c>
      <c r="H13" s="725" t="s">
        <v>7</v>
      </c>
      <c r="I13" s="722" t="s">
        <v>7</v>
      </c>
      <c r="J13" s="723" t="s">
        <v>7</v>
      </c>
      <c r="K13" s="724">
        <v>7.9439828800000001</v>
      </c>
      <c r="L13" s="424"/>
      <c r="M13" s="403"/>
      <c r="N13" s="400"/>
      <c r="O13" s="400"/>
      <c r="P13" s="400"/>
      <c r="Q13" s="400"/>
      <c r="R13" s="400"/>
      <c r="S13" s="400"/>
      <c r="T13" s="400"/>
      <c r="U13" s="400"/>
      <c r="V13" s="400"/>
      <c r="W13" s="400"/>
      <c r="X13" s="403"/>
      <c r="Y13" s="403"/>
    </row>
    <row r="14" spans="1:25" ht="14.25" customHeight="1" x14ac:dyDescent="0.25">
      <c r="A14" s="702" t="s">
        <v>100</v>
      </c>
      <c r="B14" s="709">
        <v>88460.609714130012</v>
      </c>
      <c r="C14" s="710">
        <v>362.57259569999997</v>
      </c>
      <c r="D14" s="711">
        <v>559.45999389999997</v>
      </c>
      <c r="E14" s="712">
        <v>87538.577124530013</v>
      </c>
      <c r="F14" s="709" t="s">
        <v>7</v>
      </c>
      <c r="G14" s="713" t="s">
        <v>7</v>
      </c>
      <c r="H14" s="711" t="s">
        <v>7</v>
      </c>
      <c r="I14" s="712" t="s">
        <v>7</v>
      </c>
      <c r="J14" s="714">
        <v>20359.000001351946</v>
      </c>
      <c r="K14" s="715">
        <v>108819.60971548196</v>
      </c>
      <c r="L14" s="424"/>
      <c r="M14" s="403"/>
      <c r="N14" s="554"/>
      <c r="O14" s="554"/>
      <c r="P14" s="554"/>
      <c r="Q14" s="554"/>
      <c r="R14" s="554"/>
      <c r="S14" s="554"/>
      <c r="T14" s="554"/>
      <c r="U14" s="554"/>
      <c r="V14" s="554"/>
      <c r="W14" s="554"/>
      <c r="X14" s="403"/>
      <c r="Y14" s="403"/>
    </row>
    <row r="15" spans="1:25" ht="14.25" customHeight="1" x14ac:dyDescent="0.25">
      <c r="A15" s="433" t="s">
        <v>391</v>
      </c>
      <c r="B15" s="716">
        <v>52830.173861640003</v>
      </c>
      <c r="C15" s="717">
        <v>362.57259569999997</v>
      </c>
      <c r="D15" s="718">
        <v>555.35266615</v>
      </c>
      <c r="E15" s="719">
        <v>51912.24859979</v>
      </c>
      <c r="F15" s="716" t="s">
        <v>7</v>
      </c>
      <c r="G15" s="720" t="s">
        <v>7</v>
      </c>
      <c r="H15" s="725" t="s">
        <v>7</v>
      </c>
      <c r="I15" s="722" t="s">
        <v>7</v>
      </c>
      <c r="J15" s="723">
        <v>5462.590256233113</v>
      </c>
      <c r="K15" s="724">
        <v>58292.764117873114</v>
      </c>
      <c r="L15" s="424"/>
      <c r="M15" s="403"/>
      <c r="N15" s="400"/>
      <c r="O15" s="400"/>
      <c r="P15" s="400"/>
      <c r="Q15" s="400"/>
      <c r="R15" s="400"/>
      <c r="S15" s="400"/>
      <c r="T15" s="400"/>
      <c r="U15" s="400"/>
      <c r="V15" s="400"/>
      <c r="W15" s="400"/>
      <c r="X15" s="403"/>
      <c r="Y15" s="403"/>
    </row>
    <row r="16" spans="1:25" ht="21.75" customHeight="1" x14ac:dyDescent="0.25">
      <c r="A16" s="433" t="s">
        <v>392</v>
      </c>
      <c r="B16" s="716">
        <v>11886.110394700001</v>
      </c>
      <c r="C16" s="717" t="s">
        <v>7</v>
      </c>
      <c r="D16" s="718">
        <v>4.1073277499999996</v>
      </c>
      <c r="E16" s="719">
        <v>11882.003066950001</v>
      </c>
      <c r="F16" s="716" t="s">
        <v>7</v>
      </c>
      <c r="G16" s="720" t="s">
        <v>7</v>
      </c>
      <c r="H16" s="725" t="s">
        <v>7</v>
      </c>
      <c r="I16" s="722" t="s">
        <v>7</v>
      </c>
      <c r="J16" s="723">
        <v>11174.409743766888</v>
      </c>
      <c r="K16" s="724">
        <v>23060.520138466891</v>
      </c>
      <c r="L16" s="424"/>
      <c r="M16" s="403"/>
      <c r="N16" s="400"/>
      <c r="O16" s="400"/>
      <c r="P16" s="400"/>
      <c r="Q16" s="400"/>
      <c r="R16" s="400"/>
      <c r="S16" s="400"/>
      <c r="T16" s="400"/>
      <c r="U16" s="400"/>
      <c r="V16" s="400"/>
      <c r="W16" s="400"/>
      <c r="X16" s="403"/>
      <c r="Y16" s="403"/>
    </row>
    <row r="17" spans="1:25" ht="21" customHeight="1" x14ac:dyDescent="0.25">
      <c r="A17" s="433" t="s">
        <v>103</v>
      </c>
      <c r="B17" s="716">
        <v>5529.2606963799999</v>
      </c>
      <c r="C17" s="717" t="s">
        <v>7</v>
      </c>
      <c r="D17" s="718" t="s">
        <v>7</v>
      </c>
      <c r="E17" s="719">
        <v>5529.2606963799999</v>
      </c>
      <c r="F17" s="716" t="s">
        <v>7</v>
      </c>
      <c r="G17" s="720" t="s">
        <v>7</v>
      </c>
      <c r="H17" s="725" t="s">
        <v>7</v>
      </c>
      <c r="I17" s="722" t="s">
        <v>7</v>
      </c>
      <c r="J17" s="723">
        <v>3722.0000013519457</v>
      </c>
      <c r="K17" s="724">
        <v>9251.2606977319447</v>
      </c>
      <c r="L17" s="424"/>
      <c r="M17" s="403"/>
      <c r="N17" s="400"/>
      <c r="O17" s="400"/>
      <c r="P17" s="400"/>
      <c r="Q17" s="400"/>
      <c r="R17" s="400"/>
      <c r="S17" s="400"/>
      <c r="T17" s="400"/>
      <c r="U17" s="400"/>
      <c r="V17" s="400"/>
      <c r="W17" s="400"/>
      <c r="X17" s="403"/>
      <c r="Y17" s="403"/>
    </row>
    <row r="18" spans="1:25" ht="14.25" customHeight="1" x14ac:dyDescent="0.25">
      <c r="A18" s="433" t="s">
        <v>104</v>
      </c>
      <c r="B18" s="716">
        <v>15159.111518290001</v>
      </c>
      <c r="C18" s="717" t="s">
        <v>7</v>
      </c>
      <c r="D18" s="718" t="s">
        <v>7</v>
      </c>
      <c r="E18" s="719">
        <v>15159.111518290001</v>
      </c>
      <c r="F18" s="716" t="s">
        <v>7</v>
      </c>
      <c r="G18" s="720" t="s">
        <v>7</v>
      </c>
      <c r="H18" s="725" t="s">
        <v>7</v>
      </c>
      <c r="I18" s="722" t="s">
        <v>7</v>
      </c>
      <c r="J18" s="723" t="s">
        <v>7</v>
      </c>
      <c r="K18" s="724">
        <v>15159.111518290001</v>
      </c>
      <c r="L18" s="424"/>
      <c r="M18" s="403"/>
      <c r="N18" s="400"/>
      <c r="O18" s="400"/>
      <c r="P18" s="400"/>
      <c r="Q18" s="400"/>
      <c r="R18" s="400"/>
      <c r="S18" s="400"/>
      <c r="T18" s="400"/>
      <c r="U18" s="400"/>
      <c r="V18" s="400"/>
      <c r="W18" s="400"/>
      <c r="X18" s="403"/>
      <c r="Y18" s="403"/>
    </row>
    <row r="19" spans="1:25" ht="12.75" customHeight="1" x14ac:dyDescent="0.25">
      <c r="A19" s="433" t="s">
        <v>105</v>
      </c>
      <c r="B19" s="716">
        <v>3055.95324312</v>
      </c>
      <c r="C19" s="717" t="s">
        <v>7</v>
      </c>
      <c r="D19" s="718" t="s">
        <v>7</v>
      </c>
      <c r="E19" s="719">
        <v>3055.95324312</v>
      </c>
      <c r="F19" s="716" t="s">
        <v>7</v>
      </c>
      <c r="G19" s="720" t="s">
        <v>7</v>
      </c>
      <c r="H19" s="725" t="s">
        <v>7</v>
      </c>
      <c r="I19" s="722" t="s">
        <v>7</v>
      </c>
      <c r="J19" s="723" t="s">
        <v>7</v>
      </c>
      <c r="K19" s="724">
        <v>3055.95324312</v>
      </c>
      <c r="L19" s="424"/>
      <c r="M19" s="403"/>
      <c r="O19" s="403"/>
      <c r="P19" s="403"/>
      <c r="Q19" s="403"/>
      <c r="R19" s="403"/>
      <c r="S19" s="403"/>
      <c r="T19" s="403"/>
      <c r="U19" s="403"/>
      <c r="V19" s="403"/>
      <c r="W19" s="403"/>
      <c r="X19" s="403"/>
      <c r="Y19" s="403"/>
    </row>
    <row r="20" spans="1:25" ht="14.25" customHeight="1" x14ac:dyDescent="0.25">
      <c r="A20" s="702" t="s">
        <v>106</v>
      </c>
      <c r="B20" s="709">
        <v>22392.80213385</v>
      </c>
      <c r="C20" s="710">
        <v>426.32916577999998</v>
      </c>
      <c r="D20" s="711">
        <v>6073.32478859</v>
      </c>
      <c r="E20" s="712">
        <v>15893.14817948</v>
      </c>
      <c r="F20" s="709" t="s">
        <v>7</v>
      </c>
      <c r="G20" s="728" t="s">
        <v>7</v>
      </c>
      <c r="H20" s="729" t="s">
        <v>7</v>
      </c>
      <c r="I20" s="730" t="s">
        <v>7</v>
      </c>
      <c r="J20" s="714" t="s">
        <v>7</v>
      </c>
      <c r="K20" s="715">
        <v>22392.80213385</v>
      </c>
      <c r="L20" s="424"/>
      <c r="M20" s="403"/>
      <c r="N20" s="403"/>
      <c r="O20" s="403"/>
      <c r="P20" s="403"/>
      <c r="Q20" s="403"/>
      <c r="R20" s="403"/>
      <c r="S20" s="403"/>
      <c r="T20" s="403"/>
      <c r="U20" s="403"/>
      <c r="V20" s="403"/>
      <c r="W20" s="403"/>
      <c r="X20" s="403"/>
      <c r="Y20" s="403"/>
    </row>
    <row r="21" spans="1:25" ht="24.75" customHeight="1" x14ac:dyDescent="0.25">
      <c r="A21" s="433" t="s">
        <v>107</v>
      </c>
      <c r="B21" s="716">
        <v>12579.019181330001</v>
      </c>
      <c r="C21" s="717">
        <v>426.32916577999998</v>
      </c>
      <c r="D21" s="718">
        <v>6073.1247175899998</v>
      </c>
      <c r="E21" s="719">
        <v>6079.56529796</v>
      </c>
      <c r="F21" s="716" t="s">
        <v>7</v>
      </c>
      <c r="G21" s="720" t="s">
        <v>7</v>
      </c>
      <c r="H21" s="725" t="s">
        <v>7</v>
      </c>
      <c r="I21" s="722" t="s">
        <v>7</v>
      </c>
      <c r="J21" s="723" t="s">
        <v>7</v>
      </c>
      <c r="K21" s="724">
        <v>12579.019181330001</v>
      </c>
      <c r="L21" s="424"/>
      <c r="M21" s="403"/>
      <c r="N21" s="400"/>
      <c r="O21" s="400"/>
      <c r="P21" s="400"/>
      <c r="Q21" s="400"/>
      <c r="R21" s="400"/>
      <c r="S21" s="400"/>
      <c r="T21" s="400"/>
      <c r="U21" s="400"/>
      <c r="V21" s="400"/>
      <c r="W21" s="400"/>
      <c r="X21" s="403"/>
      <c r="Y21" s="403"/>
    </row>
    <row r="22" spans="1:25" ht="14.25" customHeight="1" x14ac:dyDescent="0.25">
      <c r="A22" s="433" t="s">
        <v>108</v>
      </c>
      <c r="B22" s="716">
        <v>9813.7829525199995</v>
      </c>
      <c r="C22" s="717" t="s">
        <v>7</v>
      </c>
      <c r="D22" s="731">
        <v>0.200071</v>
      </c>
      <c r="E22" s="719">
        <v>9813.5828815200002</v>
      </c>
      <c r="F22" s="716" t="s">
        <v>7</v>
      </c>
      <c r="G22" s="720" t="s">
        <v>7</v>
      </c>
      <c r="H22" s="725" t="s">
        <v>7</v>
      </c>
      <c r="I22" s="722" t="s">
        <v>7</v>
      </c>
      <c r="J22" s="723" t="s">
        <v>7</v>
      </c>
      <c r="K22" s="724">
        <v>9813.7829525199995</v>
      </c>
      <c r="L22" s="424"/>
      <c r="M22" s="403"/>
      <c r="N22" s="400"/>
      <c r="O22" s="400"/>
      <c r="P22" s="400"/>
      <c r="Q22" s="400"/>
      <c r="R22" s="400"/>
      <c r="S22" s="400"/>
      <c r="T22" s="400"/>
      <c r="U22" s="400"/>
      <c r="V22" s="400"/>
      <c r="W22" s="400"/>
      <c r="X22" s="403"/>
      <c r="Y22" s="403"/>
    </row>
    <row r="23" spans="1:25" ht="22.5" customHeight="1" x14ac:dyDescent="0.25">
      <c r="A23" s="702" t="s">
        <v>109</v>
      </c>
      <c r="B23" s="709">
        <v>35441.882671370004</v>
      </c>
      <c r="C23" s="710" t="s">
        <v>7</v>
      </c>
      <c r="D23" s="711">
        <v>1.1917807</v>
      </c>
      <c r="E23" s="712">
        <v>35440.690890670005</v>
      </c>
      <c r="F23" s="709" t="s">
        <v>7</v>
      </c>
      <c r="G23" s="713" t="s">
        <v>7</v>
      </c>
      <c r="H23" s="711" t="s">
        <v>7</v>
      </c>
      <c r="I23" s="712" t="s">
        <v>7</v>
      </c>
      <c r="J23" s="714">
        <v>35913</v>
      </c>
      <c r="K23" s="715">
        <v>71354.882671369996</v>
      </c>
      <c r="L23" s="424"/>
      <c r="M23" s="403"/>
      <c r="N23" s="408"/>
      <c r="O23" s="408"/>
      <c r="P23" s="408"/>
      <c r="Q23" s="408"/>
      <c r="R23" s="408"/>
      <c r="S23" s="408"/>
      <c r="T23" s="408"/>
      <c r="U23" s="408"/>
      <c r="V23" s="408"/>
      <c r="W23" s="408"/>
      <c r="X23" s="403"/>
      <c r="Y23" s="403"/>
    </row>
    <row r="24" spans="1:25" ht="14.25" customHeight="1" x14ac:dyDescent="0.25">
      <c r="A24" s="433" t="s">
        <v>110</v>
      </c>
      <c r="B24" s="716">
        <v>32748.363149790002</v>
      </c>
      <c r="C24" s="717" t="s">
        <v>7</v>
      </c>
      <c r="D24" s="718" t="s">
        <v>7</v>
      </c>
      <c r="E24" s="719">
        <v>32748.363149790002</v>
      </c>
      <c r="F24" s="716" t="s">
        <v>7</v>
      </c>
      <c r="G24" s="720" t="s">
        <v>7</v>
      </c>
      <c r="H24" s="725" t="s">
        <v>7</v>
      </c>
      <c r="I24" s="722" t="s">
        <v>7</v>
      </c>
      <c r="J24" s="723">
        <v>29195</v>
      </c>
      <c r="K24" s="724">
        <v>61943.363149790006</v>
      </c>
      <c r="L24" s="424"/>
      <c r="M24" s="403"/>
      <c r="N24" s="400"/>
      <c r="O24" s="400"/>
      <c r="P24" s="400"/>
      <c r="Q24" s="400"/>
      <c r="R24" s="400"/>
      <c r="S24" s="400"/>
      <c r="T24" s="400"/>
      <c r="U24" s="400"/>
      <c r="V24" s="400"/>
      <c r="W24" s="400"/>
      <c r="X24" s="403"/>
      <c r="Y24" s="403"/>
    </row>
    <row r="25" spans="1:25" ht="22.5" customHeight="1" x14ac:dyDescent="0.25">
      <c r="A25" s="433" t="s">
        <v>111</v>
      </c>
      <c r="B25" s="716">
        <v>2692.32774088</v>
      </c>
      <c r="C25" s="717" t="s">
        <v>7</v>
      </c>
      <c r="D25" s="718" t="s">
        <v>7</v>
      </c>
      <c r="E25" s="719">
        <v>2692.32774088</v>
      </c>
      <c r="F25" s="716" t="s">
        <v>7</v>
      </c>
      <c r="G25" s="720" t="s">
        <v>7</v>
      </c>
      <c r="H25" s="725" t="s">
        <v>7</v>
      </c>
      <c r="I25" s="722" t="s">
        <v>7</v>
      </c>
      <c r="J25" s="723">
        <v>4727.8911749573617</v>
      </c>
      <c r="K25" s="724">
        <v>7420.2189158373621</v>
      </c>
      <c r="L25" s="424"/>
      <c r="M25" s="403"/>
      <c r="N25" s="400"/>
      <c r="O25" s="400"/>
      <c r="P25" s="400"/>
      <c r="Q25" s="400"/>
      <c r="R25" s="400"/>
      <c r="S25" s="400"/>
      <c r="T25" s="400"/>
      <c r="U25" s="400"/>
      <c r="V25" s="400"/>
      <c r="W25" s="400"/>
      <c r="X25" s="403"/>
      <c r="Y25" s="403"/>
    </row>
    <row r="26" spans="1:25" ht="15" x14ac:dyDescent="0.25">
      <c r="A26" s="433" t="s">
        <v>245</v>
      </c>
      <c r="B26" s="716">
        <v>1.1917807</v>
      </c>
      <c r="C26" s="717" t="s">
        <v>7</v>
      </c>
      <c r="D26" s="718">
        <v>1.1917807</v>
      </c>
      <c r="E26" s="719" t="s">
        <v>7</v>
      </c>
      <c r="F26" s="716" t="s">
        <v>7</v>
      </c>
      <c r="G26" s="720" t="s">
        <v>7</v>
      </c>
      <c r="H26" s="725" t="s">
        <v>7</v>
      </c>
      <c r="I26" s="722" t="s">
        <v>7</v>
      </c>
      <c r="J26" s="723">
        <v>1990.1088250426394</v>
      </c>
      <c r="K26" s="724">
        <v>1991.3006057426394</v>
      </c>
      <c r="L26" s="424"/>
      <c r="M26" s="403"/>
      <c r="O26" s="403"/>
      <c r="P26" s="403"/>
      <c r="Q26" s="403"/>
      <c r="R26" s="403"/>
      <c r="S26" s="403"/>
      <c r="T26" s="403"/>
      <c r="U26" s="403"/>
      <c r="V26" s="403"/>
      <c r="W26" s="403"/>
      <c r="X26" s="403"/>
      <c r="Y26" s="403"/>
    </row>
    <row r="27" spans="1:25" ht="14.25" customHeight="1" x14ac:dyDescent="0.25">
      <c r="A27" s="702" t="s">
        <v>112</v>
      </c>
      <c r="B27" s="709">
        <v>755.01127899999994</v>
      </c>
      <c r="C27" s="710" t="s">
        <v>7</v>
      </c>
      <c r="D27" s="711" t="s">
        <v>7</v>
      </c>
      <c r="E27" s="732">
        <v>755.01127899999994</v>
      </c>
      <c r="F27" s="709">
        <v>2116.9392578057159</v>
      </c>
      <c r="G27" s="728" t="s">
        <v>7</v>
      </c>
      <c r="H27" s="733">
        <v>772.38425780571561</v>
      </c>
      <c r="I27" s="712">
        <v>1344.5550000000001</v>
      </c>
      <c r="J27" s="714" t="s">
        <v>7</v>
      </c>
      <c r="K27" s="715">
        <v>2871.9505368057157</v>
      </c>
      <c r="L27" s="424"/>
      <c r="M27" s="403"/>
      <c r="O27" s="400"/>
      <c r="P27" s="400"/>
      <c r="Q27" s="400"/>
      <c r="R27" s="400"/>
      <c r="S27" s="400"/>
      <c r="T27" s="400"/>
      <c r="U27" s="400"/>
      <c r="V27" s="400"/>
      <c r="W27" s="400"/>
      <c r="X27" s="403"/>
      <c r="Y27" s="403"/>
    </row>
    <row r="28" spans="1:25" ht="22.5" customHeight="1" x14ac:dyDescent="0.25">
      <c r="A28" s="702" t="s">
        <v>385</v>
      </c>
      <c r="B28" s="709">
        <v>10774.061739160001</v>
      </c>
      <c r="C28" s="710">
        <v>2986.94161755</v>
      </c>
      <c r="D28" s="711">
        <v>5.0571216100000003</v>
      </c>
      <c r="E28" s="712">
        <v>7782.0630000000001</v>
      </c>
      <c r="F28" s="709">
        <v>18.719000000000001</v>
      </c>
      <c r="G28" s="713">
        <v>18.719000000000001</v>
      </c>
      <c r="H28" s="729" t="s">
        <v>7</v>
      </c>
      <c r="I28" s="730" t="s">
        <v>7</v>
      </c>
      <c r="J28" s="714" t="s">
        <v>7</v>
      </c>
      <c r="K28" s="715">
        <v>10792.78073916</v>
      </c>
      <c r="L28" s="424"/>
      <c r="M28" s="403"/>
      <c r="N28" s="403"/>
      <c r="O28" s="403"/>
      <c r="P28" s="403"/>
      <c r="Q28" s="403"/>
      <c r="R28" s="403"/>
      <c r="S28" s="403"/>
      <c r="T28" s="403"/>
      <c r="U28" s="403"/>
      <c r="V28" s="403"/>
      <c r="W28" s="403"/>
      <c r="X28" s="403"/>
      <c r="Y28" s="403"/>
    </row>
    <row r="29" spans="1:25" ht="14.25" customHeight="1" x14ac:dyDescent="0.25">
      <c r="A29" s="433" t="s">
        <v>329</v>
      </c>
      <c r="B29" s="716">
        <v>2991.9987391600002</v>
      </c>
      <c r="C29" s="717">
        <v>2986.94161755</v>
      </c>
      <c r="D29" s="718">
        <v>5.0571216100000003</v>
      </c>
      <c r="E29" s="719" t="s">
        <v>7</v>
      </c>
      <c r="F29" s="716" t="s">
        <v>7</v>
      </c>
      <c r="G29" s="734" t="s">
        <v>7</v>
      </c>
      <c r="H29" s="725" t="s">
        <v>7</v>
      </c>
      <c r="I29" s="722" t="s">
        <v>7</v>
      </c>
      <c r="J29" s="723" t="s">
        <v>7</v>
      </c>
      <c r="K29" s="724">
        <v>2991.9987391600002</v>
      </c>
      <c r="L29" s="424"/>
      <c r="M29" s="403"/>
      <c r="N29" s="400"/>
      <c r="O29" s="400"/>
      <c r="P29" s="400"/>
      <c r="Q29" s="400"/>
      <c r="R29" s="400"/>
      <c r="S29" s="400"/>
      <c r="T29" s="400"/>
      <c r="U29" s="400"/>
      <c r="V29" s="400"/>
      <c r="W29" s="400"/>
      <c r="X29" s="403"/>
      <c r="Y29" s="403"/>
    </row>
    <row r="30" spans="1:25" ht="14.25" customHeight="1" x14ac:dyDescent="0.25">
      <c r="A30" s="433" t="s">
        <v>328</v>
      </c>
      <c r="B30" s="716">
        <v>7782.0630000000001</v>
      </c>
      <c r="C30" s="717" t="s">
        <v>7</v>
      </c>
      <c r="D30" s="718" t="s">
        <v>7</v>
      </c>
      <c r="E30" s="719">
        <v>7782.0630000000001</v>
      </c>
      <c r="F30" s="716" t="s">
        <v>7</v>
      </c>
      <c r="G30" s="734" t="s">
        <v>7</v>
      </c>
      <c r="H30" s="725" t="s">
        <v>7</v>
      </c>
      <c r="I30" s="722" t="s">
        <v>7</v>
      </c>
      <c r="J30" s="723" t="s">
        <v>7</v>
      </c>
      <c r="K30" s="724">
        <v>7782.0630000000001</v>
      </c>
      <c r="L30" s="424"/>
      <c r="M30" s="403"/>
      <c r="N30" s="400"/>
      <c r="O30" s="400"/>
      <c r="P30" s="400"/>
      <c r="Q30" s="400"/>
      <c r="R30" s="400"/>
      <c r="S30" s="400"/>
      <c r="T30" s="400"/>
      <c r="U30" s="400"/>
      <c r="V30" s="400"/>
      <c r="W30" s="400"/>
      <c r="X30" s="403"/>
      <c r="Y30" s="403"/>
    </row>
    <row r="31" spans="1:25" ht="26.25" customHeight="1" x14ac:dyDescent="0.25">
      <c r="A31" s="708" t="s">
        <v>381</v>
      </c>
      <c r="B31" s="716" t="s">
        <v>7</v>
      </c>
      <c r="C31" s="717" t="s">
        <v>7</v>
      </c>
      <c r="D31" s="718" t="s">
        <v>7</v>
      </c>
      <c r="E31" s="719" t="s">
        <v>7</v>
      </c>
      <c r="F31" s="716">
        <v>18.719000000000001</v>
      </c>
      <c r="G31" s="734">
        <v>18.719000000000001</v>
      </c>
      <c r="H31" s="725" t="s">
        <v>7</v>
      </c>
      <c r="I31" s="722" t="s">
        <v>7</v>
      </c>
      <c r="J31" s="723" t="s">
        <v>7</v>
      </c>
      <c r="K31" s="724">
        <v>18.719000000000001</v>
      </c>
      <c r="L31" s="424"/>
      <c r="M31" s="403"/>
      <c r="N31" s="400"/>
      <c r="O31" s="400"/>
      <c r="P31" s="400"/>
      <c r="Q31" s="400"/>
      <c r="R31" s="400"/>
      <c r="S31" s="400"/>
      <c r="T31" s="400"/>
      <c r="U31" s="400"/>
      <c r="V31" s="400"/>
      <c r="W31" s="400"/>
      <c r="X31" s="403"/>
      <c r="Y31" s="403"/>
    </row>
    <row r="32" spans="1:25" ht="14.25" customHeight="1" x14ac:dyDescent="0.25">
      <c r="A32" s="702" t="s">
        <v>377</v>
      </c>
      <c r="B32" s="709">
        <v>8454</v>
      </c>
      <c r="C32" s="710">
        <v>8454</v>
      </c>
      <c r="D32" s="711" t="s">
        <v>7</v>
      </c>
      <c r="E32" s="712" t="s">
        <v>7</v>
      </c>
      <c r="F32" s="709" t="s">
        <v>7</v>
      </c>
      <c r="G32" s="735" t="s">
        <v>7</v>
      </c>
      <c r="H32" s="729" t="s">
        <v>7</v>
      </c>
      <c r="I32" s="712" t="s">
        <v>7</v>
      </c>
      <c r="J32" s="714" t="s">
        <v>7</v>
      </c>
      <c r="K32" s="715">
        <v>8454</v>
      </c>
      <c r="L32" s="424"/>
      <c r="M32" s="403"/>
      <c r="N32" s="403"/>
      <c r="O32" s="403"/>
      <c r="P32" s="403"/>
      <c r="Q32" s="403"/>
      <c r="R32" s="403"/>
      <c r="S32" s="403"/>
      <c r="T32" s="403"/>
      <c r="U32" s="403"/>
      <c r="V32" s="403"/>
      <c r="W32" s="403"/>
      <c r="X32" s="403"/>
      <c r="Y32" s="403"/>
    </row>
    <row r="33" spans="1:25" ht="24" customHeight="1" x14ac:dyDescent="0.25">
      <c r="A33" s="433" t="s">
        <v>113</v>
      </c>
      <c r="B33" s="716">
        <v>8454</v>
      </c>
      <c r="C33" s="717">
        <v>8454</v>
      </c>
      <c r="D33" s="718" t="s">
        <v>7</v>
      </c>
      <c r="E33" s="722" t="s">
        <v>7</v>
      </c>
      <c r="F33" s="736" t="s">
        <v>7</v>
      </c>
      <c r="G33" s="734" t="s">
        <v>7</v>
      </c>
      <c r="H33" s="725" t="s">
        <v>7</v>
      </c>
      <c r="I33" s="719" t="s">
        <v>7</v>
      </c>
      <c r="J33" s="723" t="s">
        <v>7</v>
      </c>
      <c r="K33" s="724">
        <v>8454</v>
      </c>
      <c r="L33" s="424"/>
      <c r="M33" s="403"/>
      <c r="N33" s="400"/>
      <c r="O33" s="400"/>
      <c r="P33" s="400"/>
      <c r="Q33" s="400"/>
      <c r="R33" s="400"/>
      <c r="S33" s="400"/>
      <c r="T33" s="400"/>
      <c r="U33" s="400"/>
      <c r="V33" s="400"/>
      <c r="W33" s="400"/>
      <c r="X33" s="403"/>
      <c r="Y33" s="403"/>
    </row>
    <row r="34" spans="1:25" ht="14.25" customHeight="1" x14ac:dyDescent="0.25">
      <c r="A34" s="703" t="s">
        <v>343</v>
      </c>
      <c r="B34" s="737" t="s">
        <v>7</v>
      </c>
      <c r="C34" s="738" t="s">
        <v>7</v>
      </c>
      <c r="D34" s="739" t="s">
        <v>7</v>
      </c>
      <c r="E34" s="740" t="s">
        <v>7</v>
      </c>
      <c r="F34" s="737">
        <v>493.39913999999999</v>
      </c>
      <c r="G34" s="741">
        <v>493.39913999999999</v>
      </c>
      <c r="H34" s="739" t="s">
        <v>7</v>
      </c>
      <c r="I34" s="742" t="s">
        <v>7</v>
      </c>
      <c r="J34" s="743" t="s">
        <v>7</v>
      </c>
      <c r="K34" s="744">
        <v>493.39913999999999</v>
      </c>
      <c r="L34" s="424"/>
      <c r="M34" s="403"/>
      <c r="X34" s="403"/>
      <c r="Y34" s="403"/>
    </row>
    <row r="35" spans="1:25" ht="14.25" customHeight="1" thickBot="1" x14ac:dyDescent="0.3">
      <c r="A35" s="703" t="s">
        <v>378</v>
      </c>
      <c r="B35" s="737">
        <v>18318.995179450212</v>
      </c>
      <c r="C35" s="738">
        <v>9551.8703056500017</v>
      </c>
      <c r="D35" s="739">
        <v>1030.1365744699999</v>
      </c>
      <c r="E35" s="740">
        <v>7736.988299330209</v>
      </c>
      <c r="F35" s="737">
        <v>1532.7454768600055</v>
      </c>
      <c r="G35" s="741" t="s">
        <v>7</v>
      </c>
      <c r="H35" s="739">
        <v>1532.7454768600055</v>
      </c>
      <c r="I35" s="742" t="s">
        <v>7</v>
      </c>
      <c r="J35" s="743" t="s">
        <v>7</v>
      </c>
      <c r="K35" s="744">
        <v>19851.740656310219</v>
      </c>
      <c r="L35" s="424"/>
      <c r="M35" s="403"/>
      <c r="X35" s="403"/>
      <c r="Y35" s="403"/>
    </row>
    <row r="36" spans="1:25" ht="14.25" customHeight="1" thickBot="1" x14ac:dyDescent="0.3">
      <c r="A36" s="704" t="s">
        <v>14</v>
      </c>
      <c r="B36" s="745">
        <v>461331.35023747024</v>
      </c>
      <c r="C36" s="746">
        <v>78935.488713689992</v>
      </c>
      <c r="D36" s="747">
        <v>12997.696694999999</v>
      </c>
      <c r="E36" s="748">
        <v>369398.16482878022</v>
      </c>
      <c r="F36" s="745">
        <v>4193.1365243146547</v>
      </c>
      <c r="G36" s="749">
        <v>512.11814000000004</v>
      </c>
      <c r="H36" s="747">
        <v>2336.4633843146544</v>
      </c>
      <c r="I36" s="748">
        <v>1344.5550000000001</v>
      </c>
      <c r="J36" s="750">
        <v>60641.000002640903</v>
      </c>
      <c r="K36" s="750">
        <v>526165.48676442576</v>
      </c>
      <c r="L36" s="424"/>
      <c r="M36" s="403"/>
      <c r="N36" s="403"/>
      <c r="O36" s="403"/>
      <c r="P36" s="403"/>
      <c r="Q36" s="403"/>
      <c r="R36" s="403"/>
      <c r="S36" s="403"/>
      <c r="T36" s="403"/>
      <c r="U36" s="403"/>
      <c r="V36" s="403"/>
      <c r="W36" s="403"/>
      <c r="X36" s="403"/>
      <c r="Y36" s="403"/>
    </row>
    <row r="37" spans="1:25" x14ac:dyDescent="0.2">
      <c r="B37" s="432"/>
      <c r="C37" s="432"/>
      <c r="D37" s="432"/>
      <c r="E37" s="432"/>
      <c r="F37" s="432"/>
      <c r="G37" s="432"/>
      <c r="H37" s="432"/>
      <c r="I37" s="432"/>
      <c r="J37" s="432"/>
      <c r="K37" s="432"/>
    </row>
    <row r="38" spans="1:25" x14ac:dyDescent="0.2">
      <c r="A38" s="389" t="s">
        <v>257</v>
      </c>
    </row>
  </sheetData>
  <mergeCells count="8">
    <mergeCell ref="A1:M1"/>
    <mergeCell ref="A4:A5"/>
    <mergeCell ref="B4:B5"/>
    <mergeCell ref="C4:E4"/>
    <mergeCell ref="F4:F5"/>
    <mergeCell ref="G4:I4"/>
    <mergeCell ref="J4:J5"/>
    <mergeCell ref="K4:K5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K8" sqref="K8"/>
    </sheetView>
  </sheetViews>
  <sheetFormatPr defaultColWidth="9.140625" defaultRowHeight="15" x14ac:dyDescent="0.25"/>
  <cols>
    <col min="1" max="1" width="14.28515625" style="1" customWidth="1"/>
    <col min="2" max="3" width="11.42578125" style="1" customWidth="1"/>
    <col min="4" max="7" width="8.42578125" style="1" customWidth="1"/>
    <col min="8" max="8" width="9.140625" style="1"/>
    <col min="9" max="10" width="7.7109375" style="1" customWidth="1"/>
    <col min="11" max="11" width="21" style="2" customWidth="1"/>
    <col min="12" max="14" width="10.42578125" style="2" customWidth="1"/>
    <col min="15" max="15" width="7.7109375" style="1" customWidth="1"/>
    <col min="16" max="16384" width="9.140625" style="1"/>
  </cols>
  <sheetData>
    <row r="1" spans="1:15" x14ac:dyDescent="0.25">
      <c r="A1" s="1089" t="s">
        <v>311</v>
      </c>
      <c r="B1" s="1089"/>
      <c r="C1" s="1089"/>
      <c r="D1" s="1089"/>
      <c r="E1" s="1089"/>
      <c r="F1" s="1089"/>
      <c r="G1" s="1089"/>
    </row>
    <row r="2" spans="1:15" x14ac:dyDescent="0.25">
      <c r="A2" s="3" t="s">
        <v>0</v>
      </c>
    </row>
    <row r="3" spans="1:15" ht="7.5" customHeight="1" thickBot="1" x14ac:dyDescent="0.3">
      <c r="A3" s="160"/>
      <c r="B3" s="160"/>
      <c r="C3" s="160"/>
      <c r="D3" s="160"/>
      <c r="E3" s="160"/>
      <c r="F3" s="160"/>
      <c r="G3" s="160"/>
      <c r="H3" s="4"/>
    </row>
    <row r="4" spans="1:15" ht="18.75" customHeight="1" thickBot="1" x14ac:dyDescent="0.3">
      <c r="A4" s="1028"/>
      <c r="B4" s="1028"/>
      <c r="C4" s="1028"/>
      <c r="D4" s="261">
        <v>2017</v>
      </c>
      <c r="E4" s="261">
        <v>2018</v>
      </c>
      <c r="F4" s="261">
        <v>2019</v>
      </c>
      <c r="G4" s="262">
        <v>2020</v>
      </c>
      <c r="H4" s="2"/>
    </row>
    <row r="5" spans="1:15" ht="27" customHeight="1" x14ac:dyDescent="0.25">
      <c r="A5" s="1092" t="s">
        <v>261</v>
      </c>
      <c r="B5" s="1094" t="s">
        <v>34</v>
      </c>
      <c r="C5" s="1094"/>
      <c r="D5" s="279">
        <v>318.31798061268</v>
      </c>
      <c r="E5" s="279">
        <v>343.08803930196001</v>
      </c>
      <c r="F5" s="279">
        <v>374.23841979319002</v>
      </c>
      <c r="G5" s="287">
        <v>461.33135023747002</v>
      </c>
      <c r="H5" s="2"/>
      <c r="I5" s="2"/>
      <c r="J5" s="2"/>
      <c r="O5" s="2"/>
    </row>
    <row r="6" spans="1:15" ht="15" customHeight="1" x14ac:dyDescent="0.25">
      <c r="A6" s="1092"/>
      <c r="B6" s="1095" t="s">
        <v>4</v>
      </c>
      <c r="C6" s="171" t="s">
        <v>5</v>
      </c>
      <c r="D6" s="6" t="s">
        <v>7</v>
      </c>
      <c r="E6" s="43">
        <f>E5-D5</f>
        <v>24.770058689280006</v>
      </c>
      <c r="F6" s="43">
        <f>F5-E5</f>
        <v>31.15038049123001</v>
      </c>
      <c r="G6" s="44">
        <f>G5-F5</f>
        <v>87.09293044428</v>
      </c>
      <c r="H6" s="498"/>
      <c r="I6" s="498"/>
      <c r="J6" s="498"/>
      <c r="K6" s="498"/>
      <c r="O6" s="2"/>
    </row>
    <row r="7" spans="1:15" ht="15" customHeight="1" x14ac:dyDescent="0.25">
      <c r="A7" s="1093"/>
      <c r="B7" s="1096"/>
      <c r="C7" s="171" t="s">
        <v>6</v>
      </c>
      <c r="D7" s="251" t="s">
        <v>7</v>
      </c>
      <c r="E7" s="251">
        <f>(E5/D5-1)*100</f>
        <v>7.7815455607012973</v>
      </c>
      <c r="F7" s="251">
        <f>(F5/E5-1)*100</f>
        <v>9.0794131309875894</v>
      </c>
      <c r="G7" s="252">
        <f>(G5/F5-1)*100</f>
        <v>23.272044193754592</v>
      </c>
      <c r="H7" s="2"/>
      <c r="I7" s="2"/>
      <c r="J7" s="2"/>
      <c r="N7" s="1"/>
    </row>
    <row r="8" spans="1:15" ht="27" customHeight="1" x14ac:dyDescent="0.25">
      <c r="A8" s="1090" t="s">
        <v>2</v>
      </c>
      <c r="B8" s="1097" t="s">
        <v>258</v>
      </c>
      <c r="C8" s="1097"/>
      <c r="D8" s="253">
        <v>6.2284090711014004</v>
      </c>
      <c r="E8" s="253">
        <v>6.3421309693291503</v>
      </c>
      <c r="F8" s="253">
        <v>6.46314210809419</v>
      </c>
      <c r="G8" s="254">
        <v>8.1015103159913409</v>
      </c>
      <c r="H8" s="2"/>
      <c r="I8" s="2"/>
      <c r="J8" s="2"/>
      <c r="N8" s="1"/>
    </row>
    <row r="9" spans="1:15" ht="27" customHeight="1" thickBot="1" x14ac:dyDescent="0.3">
      <c r="A9" s="1091"/>
      <c r="B9" s="1098" t="s">
        <v>259</v>
      </c>
      <c r="C9" s="1098"/>
      <c r="D9" s="154">
        <v>4295.1252180087658</v>
      </c>
      <c r="E9" s="154">
        <v>4815.0308059193594</v>
      </c>
      <c r="F9" s="154">
        <v>5314.5780573304182</v>
      </c>
      <c r="G9" s="155">
        <v>8590.4598281846102</v>
      </c>
      <c r="H9" s="2"/>
      <c r="I9" s="2"/>
      <c r="J9" s="2"/>
      <c r="N9" s="1"/>
    </row>
    <row r="10" spans="1:15" ht="18.75" customHeight="1" x14ac:dyDescent="0.25">
      <c r="A10" s="138"/>
      <c r="B10" s="147"/>
      <c r="C10" s="73"/>
      <c r="D10" s="158"/>
      <c r="E10" s="159"/>
      <c r="F10" s="159"/>
      <c r="G10" s="150"/>
      <c r="H10" s="2"/>
      <c r="I10" s="2"/>
      <c r="J10" s="28"/>
      <c r="O10" s="2"/>
    </row>
    <row r="11" spans="1:15" ht="15" customHeight="1" x14ac:dyDescent="0.25">
      <c r="A11" s="7" t="s">
        <v>8</v>
      </c>
      <c r="H11" s="2"/>
      <c r="I11" s="2"/>
      <c r="J11" s="28"/>
      <c r="O11" s="2"/>
    </row>
    <row r="12" spans="1:15" ht="92.25" customHeight="1" x14ac:dyDescent="0.25">
      <c r="A12" s="1088" t="s">
        <v>406</v>
      </c>
      <c r="B12" s="1088"/>
      <c r="C12" s="1088"/>
      <c r="D12" s="1088"/>
      <c r="E12" s="1088"/>
      <c r="F12" s="1088"/>
      <c r="G12" s="1088"/>
      <c r="H12" s="2"/>
    </row>
    <row r="13" spans="1:15" ht="15.75" customHeight="1" x14ac:dyDescent="0.25">
      <c r="A13" s="1088"/>
      <c r="B13" s="1088"/>
      <c r="C13" s="1088"/>
      <c r="D13" s="1088"/>
      <c r="E13" s="1088"/>
      <c r="F13" s="1088"/>
      <c r="G13" s="1088"/>
      <c r="H13" s="29"/>
      <c r="I13" s="29"/>
    </row>
    <row r="14" spans="1:15" ht="24" customHeight="1" x14ac:dyDescent="0.25">
      <c r="A14" s="80" t="s">
        <v>257</v>
      </c>
    </row>
    <row r="18" s="1" customFormat="1" ht="14.25" x14ac:dyDescent="0.2"/>
    <row r="19" s="1" customFormat="1" ht="27.75" customHeight="1" x14ac:dyDescent="0.2"/>
    <row r="20" s="1" customFormat="1" ht="14.25" x14ac:dyDescent="0.2"/>
    <row r="21" s="1" customFormat="1" ht="14.25" x14ac:dyDescent="0.2"/>
    <row r="22" s="1" customFormat="1" ht="33.75" customHeight="1" x14ac:dyDescent="0.2"/>
    <row r="23" s="1" customFormat="1" ht="33.75" customHeight="1" x14ac:dyDescent="0.2"/>
    <row r="24" s="1" customFormat="1" ht="33.75" customHeight="1" x14ac:dyDescent="0.2"/>
  </sheetData>
  <mergeCells count="10">
    <mergeCell ref="A12:G12"/>
    <mergeCell ref="A13:G13"/>
    <mergeCell ref="A1:G1"/>
    <mergeCell ref="A8:A9"/>
    <mergeCell ref="A4:C4"/>
    <mergeCell ref="A5:A7"/>
    <mergeCell ref="B5:C5"/>
    <mergeCell ref="B6:B7"/>
    <mergeCell ref="B8:C8"/>
    <mergeCell ref="B9:C9"/>
  </mergeCells>
  <hyperlinks>
    <hyperlink ref="A2" location="OBSAH!A1" tooltip="obsah" display="zpět na obsah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34</vt:i4>
      </vt:variant>
      <vt:variant>
        <vt:lpstr>Pojmenované oblasti</vt:lpstr>
      </vt:variant>
      <vt:variant>
        <vt:i4>4</vt:i4>
      </vt:variant>
    </vt:vector>
  </HeadingPairs>
  <TitlesOfParts>
    <vt:vector size="38" baseType="lpstr">
      <vt:lpstr>OBSAH</vt:lpstr>
      <vt:lpstr>T1.1</vt:lpstr>
      <vt:lpstr>T1.2</vt:lpstr>
      <vt:lpstr>T1.3</vt:lpstr>
      <vt:lpstr>T1.4</vt:lpstr>
      <vt:lpstr>T1.5</vt:lpstr>
      <vt:lpstr>T1.6</vt:lpstr>
      <vt:lpstr>T1.7</vt:lpstr>
      <vt:lpstr>T1.8</vt:lpstr>
      <vt:lpstr>T1.9</vt:lpstr>
      <vt:lpstr>T1.10</vt:lpstr>
      <vt:lpstr>T2.1</vt:lpstr>
      <vt:lpstr>T2.2</vt:lpstr>
      <vt:lpstr>T2.3</vt:lpstr>
      <vt:lpstr>T2.4</vt:lpstr>
      <vt:lpstr>T2.5</vt:lpstr>
      <vt:lpstr>T2.6</vt:lpstr>
      <vt:lpstr>T2.7</vt:lpstr>
      <vt:lpstr>T2.8</vt:lpstr>
      <vt:lpstr>T2.9</vt:lpstr>
      <vt:lpstr>T2.10</vt:lpstr>
      <vt:lpstr>T2.11</vt:lpstr>
      <vt:lpstr>T2.12</vt:lpstr>
      <vt:lpstr>T2.13</vt:lpstr>
      <vt:lpstr>T3.1</vt:lpstr>
      <vt:lpstr>T3.2a</vt:lpstr>
      <vt:lpstr>T3.2b</vt:lpstr>
      <vt:lpstr>T4.1</vt:lpstr>
      <vt:lpstr>T4.2</vt:lpstr>
      <vt:lpstr>T4.3</vt:lpstr>
      <vt:lpstr>T4.4</vt:lpstr>
      <vt:lpstr>T5.1</vt:lpstr>
      <vt:lpstr>T5.2</vt:lpstr>
      <vt:lpstr>T6.1</vt:lpstr>
      <vt:lpstr>T1.3!Oblast_tisku</vt:lpstr>
      <vt:lpstr>T4.2!Oblast_tisku</vt:lpstr>
      <vt:lpstr>T4.4!Oblast_tisku</vt:lpstr>
      <vt:lpstr>T1.5!OLE_LINK100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lojkova21784</dc:creator>
  <cp:lastModifiedBy>Čermáková Nikola</cp:lastModifiedBy>
  <cp:lastPrinted>2022-08-29T09:30:12Z</cp:lastPrinted>
  <dcterms:created xsi:type="dcterms:W3CDTF">2022-01-14T11:03:04Z</dcterms:created>
  <dcterms:modified xsi:type="dcterms:W3CDTF">2022-08-30T08:34:25Z</dcterms:modified>
</cp:coreProperties>
</file>