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6.1" sheetId="213" r:id="rId3"/>
    <sheet name="6.2" sheetId="251" r:id="rId4"/>
    <sheet name="6.3" sheetId="225" r:id="rId5"/>
    <sheet name="6.4" sheetId="216" r:id="rId6"/>
    <sheet name="6.5" sheetId="219" r:id="rId7"/>
    <sheet name="6.6" sheetId="220" r:id="rId8"/>
    <sheet name="6.7" sheetId="222" r:id="rId9"/>
    <sheet name="6.8" sheetId="226" r:id="rId10"/>
    <sheet name="6.9" sheetId="254" r:id="rId11"/>
    <sheet name="6.10" sheetId="253" r:id="rId12"/>
  </sheets>
  <calcPr calcId="162913"/>
</workbook>
</file>

<file path=xl/calcChain.xml><?xml version="1.0" encoding="utf-8"?>
<calcChain xmlns="http://schemas.openxmlformats.org/spreadsheetml/2006/main">
  <c r="R27" i="254" l="1"/>
  <c r="O18" i="251" l="1"/>
  <c r="C18" i="222"/>
  <c r="E23" i="220"/>
  <c r="E22" i="220"/>
  <c r="E20" i="220"/>
  <c r="S20" i="220"/>
  <c r="L18" i="225"/>
  <c r="L23" i="225"/>
  <c r="L22" i="225"/>
  <c r="L21" i="225"/>
  <c r="L20" i="225"/>
  <c r="L19" i="225"/>
  <c r="J23" i="225"/>
  <c r="J22" i="225"/>
  <c r="J21" i="225"/>
  <c r="J20" i="225"/>
  <c r="J19" i="225"/>
  <c r="J18" i="225"/>
  <c r="P23" i="225" l="1"/>
  <c r="O23" i="225"/>
  <c r="N23" i="225"/>
  <c r="M23" i="225"/>
  <c r="K23" i="225"/>
  <c r="I23" i="225"/>
  <c r="H23" i="225"/>
  <c r="G23" i="225"/>
  <c r="F23" i="225"/>
  <c r="E23" i="225"/>
  <c r="D23" i="225"/>
  <c r="C23" i="225"/>
  <c r="P22" i="225"/>
  <c r="O22" i="225"/>
  <c r="N22" i="225"/>
  <c r="M22" i="225"/>
  <c r="K22" i="225"/>
  <c r="I22" i="225"/>
  <c r="H22" i="225"/>
  <c r="G22" i="225"/>
  <c r="F22" i="225"/>
  <c r="E22" i="225"/>
  <c r="D22" i="225"/>
  <c r="C22" i="225"/>
  <c r="P21" i="225"/>
  <c r="O21" i="225"/>
  <c r="N21" i="225"/>
  <c r="M21" i="225"/>
  <c r="K21" i="225"/>
  <c r="I21" i="225"/>
  <c r="H21" i="225"/>
  <c r="G21" i="225"/>
  <c r="F21" i="225"/>
  <c r="E21" i="225"/>
  <c r="D21" i="225"/>
  <c r="C21" i="225"/>
  <c r="P20" i="225"/>
  <c r="O20" i="225"/>
  <c r="N20" i="225"/>
  <c r="M20" i="225"/>
  <c r="K20" i="225"/>
  <c r="I20" i="225"/>
  <c r="H20" i="225"/>
  <c r="G20" i="225"/>
  <c r="F20" i="225"/>
  <c r="E20" i="225"/>
  <c r="D20" i="225"/>
  <c r="C20" i="225"/>
  <c r="P19" i="225"/>
  <c r="O19" i="225"/>
  <c r="N19" i="225"/>
  <c r="M19" i="225"/>
  <c r="K19" i="225"/>
  <c r="I19" i="225"/>
  <c r="H19" i="225"/>
  <c r="G19" i="225"/>
  <c r="F19" i="225"/>
  <c r="E19" i="225"/>
  <c r="D19" i="225"/>
  <c r="C19" i="225"/>
  <c r="P18" i="225"/>
  <c r="O18" i="225"/>
  <c r="N18" i="225"/>
  <c r="M18" i="225"/>
  <c r="K18" i="225"/>
  <c r="I18" i="225"/>
  <c r="H18" i="225"/>
  <c r="G18" i="225"/>
  <c r="F18" i="225"/>
  <c r="E18" i="225"/>
  <c r="D18" i="225"/>
  <c r="C18" i="225"/>
  <c r="L23" i="251"/>
  <c r="K23" i="251"/>
  <c r="J23" i="251"/>
  <c r="I23" i="251"/>
  <c r="L22" i="251"/>
  <c r="K22" i="251"/>
  <c r="J22" i="251"/>
  <c r="I22" i="251"/>
  <c r="L21" i="251"/>
  <c r="K21" i="251"/>
  <c r="J21" i="251"/>
  <c r="I21" i="251"/>
  <c r="L20" i="251"/>
  <c r="K20" i="251"/>
  <c r="J20" i="251"/>
  <c r="I20" i="251"/>
  <c r="L19" i="251"/>
  <c r="K19" i="251"/>
  <c r="J19" i="251"/>
  <c r="I19" i="251"/>
  <c r="L18" i="251"/>
  <c r="K18" i="251"/>
  <c r="J18" i="251"/>
  <c r="I18" i="251"/>
  <c r="E22" i="213" l="1"/>
  <c r="E21" i="213"/>
  <c r="E20" i="213"/>
  <c r="E19" i="213"/>
  <c r="E18" i="213"/>
  <c r="E17" i="213"/>
  <c r="P23" i="251"/>
  <c r="O23" i="251"/>
  <c r="N23" i="251"/>
  <c r="M23" i="251"/>
  <c r="H23" i="251"/>
  <c r="G23" i="251"/>
  <c r="F23" i="251"/>
  <c r="E23" i="251"/>
  <c r="D23" i="251"/>
  <c r="C23" i="251"/>
  <c r="P22" i="251"/>
  <c r="O22" i="251"/>
  <c r="N22" i="251"/>
  <c r="M22" i="251"/>
  <c r="H22" i="251"/>
  <c r="G22" i="251"/>
  <c r="F22" i="251"/>
  <c r="E22" i="251"/>
  <c r="D22" i="251"/>
  <c r="C22" i="251"/>
  <c r="P21" i="251"/>
  <c r="O21" i="251"/>
  <c r="N21" i="251"/>
  <c r="M21" i="251"/>
  <c r="H21" i="251"/>
  <c r="G21" i="251"/>
  <c r="F21" i="251"/>
  <c r="E21" i="251"/>
  <c r="D21" i="251"/>
  <c r="C21" i="251"/>
  <c r="P20" i="251"/>
  <c r="O20" i="251"/>
  <c r="N20" i="251"/>
  <c r="M20" i="251"/>
  <c r="H20" i="251"/>
  <c r="G20" i="251"/>
  <c r="F20" i="251"/>
  <c r="E20" i="251"/>
  <c r="D20" i="251"/>
  <c r="C20" i="251"/>
  <c r="P19" i="251"/>
  <c r="O19" i="251"/>
  <c r="N19" i="251"/>
  <c r="M19" i="251"/>
  <c r="H19" i="251"/>
  <c r="G19" i="251"/>
  <c r="F19" i="251"/>
  <c r="E19" i="251"/>
  <c r="D19" i="251"/>
  <c r="C19" i="251"/>
  <c r="P18" i="251"/>
  <c r="N18" i="251"/>
  <c r="M18" i="251"/>
  <c r="H18" i="251"/>
  <c r="G18" i="251"/>
  <c r="F18" i="251"/>
  <c r="E18" i="251"/>
  <c r="D18" i="251"/>
  <c r="C18" i="251"/>
  <c r="P21" i="222"/>
  <c r="O21" i="222"/>
  <c r="N23" i="222" l="1"/>
  <c r="M23" i="222"/>
  <c r="L23" i="222"/>
  <c r="K23" i="222"/>
  <c r="J23" i="222"/>
  <c r="I23" i="222"/>
  <c r="H23" i="222"/>
  <c r="G23" i="222"/>
  <c r="F23" i="222"/>
  <c r="E23" i="222"/>
  <c r="D23" i="222"/>
  <c r="C23" i="222"/>
  <c r="N22" i="222"/>
  <c r="M22" i="222"/>
  <c r="L22" i="222"/>
  <c r="K22" i="222"/>
  <c r="J22" i="222"/>
  <c r="I22" i="222"/>
  <c r="H22" i="222"/>
  <c r="G22" i="222"/>
  <c r="F22" i="222"/>
  <c r="E22" i="222"/>
  <c r="D22" i="222"/>
  <c r="C22" i="222"/>
  <c r="T21" i="222"/>
  <c r="S21" i="222"/>
  <c r="R21" i="222"/>
  <c r="N21" i="222"/>
  <c r="M21" i="222"/>
  <c r="L21" i="222"/>
  <c r="K21" i="222"/>
  <c r="J21" i="222"/>
  <c r="I21" i="222"/>
  <c r="H21" i="222"/>
  <c r="G21" i="222"/>
  <c r="F21" i="222"/>
  <c r="E21" i="222"/>
  <c r="D21" i="222"/>
  <c r="C21" i="222"/>
  <c r="T20" i="222"/>
  <c r="S20" i="222"/>
  <c r="R20" i="222"/>
  <c r="Q20" i="222"/>
  <c r="P20" i="222"/>
  <c r="O20" i="222"/>
  <c r="N20" i="222"/>
  <c r="M20" i="222"/>
  <c r="L20" i="222"/>
  <c r="K20" i="222"/>
  <c r="J20" i="222"/>
  <c r="I20" i="222"/>
  <c r="H20" i="222"/>
  <c r="G20" i="222"/>
  <c r="F20" i="222"/>
  <c r="E20" i="222"/>
  <c r="D20" i="222"/>
  <c r="C20" i="222"/>
  <c r="T19" i="222"/>
  <c r="S19" i="222"/>
  <c r="R19" i="222"/>
  <c r="O19" i="222"/>
  <c r="N19" i="222"/>
  <c r="M19" i="222"/>
  <c r="L19" i="222"/>
  <c r="K19" i="222"/>
  <c r="J19" i="222"/>
  <c r="I19" i="222"/>
  <c r="H19" i="222"/>
  <c r="G19" i="222"/>
  <c r="F19" i="222"/>
  <c r="E19" i="222"/>
  <c r="D19" i="222"/>
  <c r="C19" i="222"/>
  <c r="T18" i="222"/>
  <c r="S18" i="222"/>
  <c r="R18" i="222"/>
  <c r="Q18" i="222"/>
  <c r="P18" i="222"/>
  <c r="O18" i="222"/>
  <c r="N18" i="222"/>
  <c r="M18" i="222"/>
  <c r="L18" i="222"/>
  <c r="K18" i="222"/>
  <c r="J18" i="222"/>
  <c r="I18" i="222"/>
  <c r="H18" i="222"/>
  <c r="G18" i="222"/>
  <c r="F18" i="222"/>
  <c r="E18" i="222"/>
  <c r="D18" i="222"/>
  <c r="N23" i="220"/>
  <c r="M23" i="220"/>
  <c r="L23" i="220"/>
  <c r="K23" i="220"/>
  <c r="J23" i="220"/>
  <c r="I23" i="220"/>
  <c r="H23" i="220"/>
  <c r="G23" i="220"/>
  <c r="F23" i="220"/>
  <c r="D23" i="220"/>
  <c r="C23" i="220"/>
  <c r="N22" i="220"/>
  <c r="M22" i="220"/>
  <c r="L22" i="220"/>
  <c r="K22" i="220"/>
  <c r="J22" i="220"/>
  <c r="I22" i="220"/>
  <c r="H22" i="220"/>
  <c r="G22" i="220"/>
  <c r="F22" i="220"/>
  <c r="D22" i="220"/>
  <c r="C22" i="220"/>
  <c r="T21" i="220"/>
  <c r="S21" i="220"/>
  <c r="R21" i="220"/>
  <c r="Q21" i="220"/>
  <c r="P21" i="220"/>
  <c r="O21" i="220"/>
  <c r="N21" i="220"/>
  <c r="M21" i="220"/>
  <c r="L21" i="220"/>
  <c r="K21" i="220"/>
  <c r="J21" i="220"/>
  <c r="I21" i="220"/>
  <c r="H21" i="220"/>
  <c r="G21" i="220"/>
  <c r="F21" i="220"/>
  <c r="E21" i="220"/>
  <c r="D21" i="220"/>
  <c r="C21" i="220"/>
  <c r="T20" i="220"/>
  <c r="R20" i="220"/>
  <c r="Q20" i="220"/>
  <c r="P20" i="220"/>
  <c r="O20" i="220"/>
  <c r="N20" i="220"/>
  <c r="M20" i="220"/>
  <c r="L20" i="220"/>
  <c r="K20" i="220"/>
  <c r="J20" i="220"/>
  <c r="I20" i="220"/>
  <c r="H20" i="220"/>
  <c r="G20" i="220"/>
  <c r="F20" i="220"/>
  <c r="D20" i="220"/>
  <c r="C20" i="220"/>
  <c r="T19" i="220"/>
  <c r="S19" i="220"/>
  <c r="R19" i="220"/>
  <c r="Q19" i="220"/>
  <c r="P19" i="220"/>
  <c r="O19" i="220"/>
  <c r="N19" i="220"/>
  <c r="M19" i="220"/>
  <c r="L19" i="220"/>
  <c r="K19" i="220"/>
  <c r="J19" i="220"/>
  <c r="I19" i="220"/>
  <c r="H19" i="220"/>
  <c r="G19" i="220"/>
  <c r="F19" i="220"/>
  <c r="E19" i="220"/>
  <c r="D19" i="220"/>
  <c r="C19" i="220"/>
  <c r="T18" i="220"/>
  <c r="S18" i="220"/>
  <c r="R18" i="220"/>
  <c r="Q18" i="220"/>
  <c r="P18" i="220"/>
  <c r="O18" i="220"/>
  <c r="N18" i="220"/>
  <c r="M18" i="220"/>
  <c r="L18" i="220"/>
  <c r="K18" i="220"/>
  <c r="J18" i="220"/>
  <c r="I18" i="220"/>
  <c r="H18" i="220"/>
  <c r="G18" i="220"/>
  <c r="F18" i="220"/>
  <c r="E18" i="220"/>
  <c r="D18" i="220"/>
  <c r="C18" i="220"/>
  <c r="N23" i="219"/>
  <c r="M23" i="219"/>
  <c r="L23" i="219"/>
  <c r="K23" i="219"/>
  <c r="J23" i="219"/>
  <c r="I23" i="219"/>
  <c r="H23" i="219"/>
  <c r="G23" i="219"/>
  <c r="F23" i="219"/>
  <c r="E23" i="219"/>
  <c r="D23" i="219"/>
  <c r="C23" i="219"/>
  <c r="N22" i="219"/>
  <c r="M22" i="219"/>
  <c r="L22" i="219"/>
  <c r="K22" i="219"/>
  <c r="J22" i="219"/>
  <c r="I22" i="219"/>
  <c r="H22" i="219"/>
  <c r="G22" i="219"/>
  <c r="F22" i="219"/>
  <c r="E22" i="219"/>
  <c r="D22" i="219"/>
  <c r="C22" i="219"/>
  <c r="T21" i="219"/>
  <c r="S21" i="219"/>
  <c r="R21" i="219"/>
  <c r="Q21" i="219"/>
  <c r="P21" i="219"/>
  <c r="O21" i="219"/>
  <c r="N21" i="219"/>
  <c r="M21" i="219"/>
  <c r="L21" i="219"/>
  <c r="K21" i="219"/>
  <c r="J21" i="219"/>
  <c r="I21" i="219"/>
  <c r="H21" i="219"/>
  <c r="G21" i="219"/>
  <c r="F21" i="219"/>
  <c r="E21" i="219"/>
  <c r="D21" i="219"/>
  <c r="C21" i="219"/>
  <c r="T20" i="219"/>
  <c r="S20" i="219"/>
  <c r="R20" i="219"/>
  <c r="Q20" i="219"/>
  <c r="P20" i="219"/>
  <c r="O20" i="219"/>
  <c r="N20" i="219"/>
  <c r="M20" i="219"/>
  <c r="L20" i="219"/>
  <c r="K20" i="219"/>
  <c r="J20" i="219"/>
  <c r="I20" i="219"/>
  <c r="H20" i="219"/>
  <c r="G20" i="219"/>
  <c r="F20" i="219"/>
  <c r="E20" i="219"/>
  <c r="D20" i="219"/>
  <c r="C20" i="219"/>
  <c r="T19" i="219"/>
  <c r="S19" i="219"/>
  <c r="R19" i="219"/>
  <c r="Q19" i="219"/>
  <c r="P19" i="219"/>
  <c r="O19" i="219"/>
  <c r="N19" i="219"/>
  <c r="M19" i="219"/>
  <c r="L19" i="219"/>
  <c r="K19" i="219"/>
  <c r="J19" i="219"/>
  <c r="I19" i="219"/>
  <c r="H19" i="219"/>
  <c r="G19" i="219"/>
  <c r="F19" i="219"/>
  <c r="E19" i="219"/>
  <c r="D19" i="219"/>
  <c r="C19" i="219"/>
  <c r="T18" i="219"/>
  <c r="S18" i="219"/>
  <c r="R18" i="219"/>
  <c r="Q18" i="219"/>
  <c r="P18" i="219"/>
  <c r="O18" i="219"/>
  <c r="N18" i="219"/>
  <c r="M18" i="219"/>
  <c r="L18" i="219"/>
  <c r="K18" i="219"/>
  <c r="J18" i="219"/>
  <c r="I18" i="219"/>
  <c r="H18" i="219"/>
  <c r="G18" i="219"/>
  <c r="F18" i="219"/>
  <c r="E18" i="219"/>
  <c r="D18" i="219"/>
  <c r="C18" i="219"/>
  <c r="N23" i="216"/>
  <c r="M23" i="216"/>
  <c r="L23" i="216"/>
  <c r="K23" i="216"/>
  <c r="J23" i="216"/>
  <c r="I23" i="216"/>
  <c r="H23" i="216"/>
  <c r="G23" i="216"/>
  <c r="F23" i="216"/>
  <c r="E23" i="216"/>
  <c r="D23" i="216"/>
  <c r="C23" i="216"/>
  <c r="N22" i="216"/>
  <c r="M22" i="216"/>
  <c r="L22" i="216"/>
  <c r="K22" i="216"/>
  <c r="J22" i="216"/>
  <c r="I22" i="216"/>
  <c r="H22" i="216"/>
  <c r="G22" i="216"/>
  <c r="F22" i="216"/>
  <c r="E22" i="216"/>
  <c r="D22" i="216"/>
  <c r="C22" i="216"/>
  <c r="T21" i="216"/>
  <c r="S21" i="216"/>
  <c r="R21" i="216"/>
  <c r="Q21" i="216"/>
  <c r="P21" i="216"/>
  <c r="O21" i="216"/>
  <c r="N21" i="216"/>
  <c r="M21" i="216"/>
  <c r="L21" i="216"/>
  <c r="K21" i="216"/>
  <c r="J21" i="216"/>
  <c r="I21" i="216"/>
  <c r="H21" i="216"/>
  <c r="G21" i="216"/>
  <c r="F21" i="216"/>
  <c r="E21" i="216"/>
  <c r="D21" i="216"/>
  <c r="C21" i="216"/>
  <c r="T20" i="216"/>
  <c r="S20" i="216"/>
  <c r="R20" i="216"/>
  <c r="Q20" i="216"/>
  <c r="P20" i="216"/>
  <c r="O20" i="216"/>
  <c r="N20" i="216"/>
  <c r="M20" i="216"/>
  <c r="L20" i="216"/>
  <c r="K20" i="216"/>
  <c r="J20" i="216"/>
  <c r="I20" i="216"/>
  <c r="H20" i="216"/>
  <c r="G20" i="216"/>
  <c r="F20" i="216"/>
  <c r="E20" i="216"/>
  <c r="D20" i="216"/>
  <c r="C20" i="216"/>
  <c r="T19" i="216"/>
  <c r="S19" i="216"/>
  <c r="R19" i="216"/>
  <c r="Q19" i="216"/>
  <c r="P19" i="216"/>
  <c r="O19" i="216"/>
  <c r="N19" i="216"/>
  <c r="M19" i="216"/>
  <c r="L19" i="216"/>
  <c r="K19" i="216"/>
  <c r="J19" i="216"/>
  <c r="I19" i="216"/>
  <c r="H19" i="216"/>
  <c r="G19" i="216"/>
  <c r="F19" i="216"/>
  <c r="E19" i="216"/>
  <c r="D19" i="216"/>
  <c r="C19" i="216"/>
  <c r="T18" i="216"/>
  <c r="S18" i="216"/>
  <c r="R18" i="216"/>
  <c r="Q18" i="216"/>
  <c r="P18" i="216"/>
  <c r="O18" i="216"/>
  <c r="N18" i="216"/>
  <c r="M18" i="216"/>
  <c r="L18" i="216"/>
  <c r="K18" i="216"/>
  <c r="J18" i="216"/>
  <c r="I18" i="216"/>
  <c r="H18" i="216"/>
  <c r="G18" i="216"/>
  <c r="F18" i="216"/>
  <c r="E18" i="216"/>
  <c r="D18" i="216"/>
  <c r="C18" i="216"/>
  <c r="J22" i="213"/>
  <c r="I22" i="213"/>
  <c r="H22" i="213"/>
  <c r="G22" i="213"/>
  <c r="F22" i="213"/>
  <c r="D22" i="213"/>
  <c r="C22" i="213"/>
  <c r="J21" i="213"/>
  <c r="I21" i="213"/>
  <c r="H21" i="213"/>
  <c r="G21" i="213"/>
  <c r="F21" i="213"/>
  <c r="D21" i="213"/>
  <c r="C21" i="213"/>
  <c r="J20" i="213"/>
  <c r="I20" i="213"/>
  <c r="H20" i="213"/>
  <c r="G20" i="213"/>
  <c r="F20" i="213"/>
  <c r="D20" i="213"/>
  <c r="C20" i="213"/>
  <c r="J19" i="213"/>
  <c r="I19" i="213"/>
  <c r="H19" i="213"/>
  <c r="G19" i="213"/>
  <c r="F19" i="213"/>
  <c r="D19" i="213"/>
  <c r="C19" i="213"/>
  <c r="J18" i="213"/>
  <c r="I18" i="213"/>
  <c r="H18" i="213"/>
  <c r="G18" i="213"/>
  <c r="F18" i="213"/>
  <c r="D18" i="213"/>
  <c r="C18" i="213"/>
  <c r="J17" i="213"/>
  <c r="I17" i="213"/>
  <c r="H17" i="213"/>
  <c r="G17" i="213"/>
  <c r="F17" i="213"/>
  <c r="D17" i="213"/>
  <c r="C17" i="213"/>
</calcChain>
</file>

<file path=xl/sharedStrings.xml><?xml version="1.0" encoding="utf-8"?>
<sst xmlns="http://schemas.openxmlformats.org/spreadsheetml/2006/main" count="613" uniqueCount="107">
  <si>
    <t>celkem</t>
  </si>
  <si>
    <t>ženy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</si>
  <si>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</si>
  <si>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</si>
  <si>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</si>
  <si>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</si>
  <si>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</si>
  <si>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</si>
  <si>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</si>
  <si>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</si>
  <si>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</si>
  <si>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</si>
  <si>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</si>
  <si>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</si>
  <si>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</si>
  <si>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</si>
  <si>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</si>
  <si>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</si>
  <si>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</si>
  <si>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</si>
  <si>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</si>
  <si>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</si>
  <si>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</t>
  </si>
  <si>
    <t>.</t>
  </si>
  <si>
    <t>x</t>
  </si>
  <si>
    <t>2017/18</t>
  </si>
  <si>
    <t>muži</t>
  </si>
  <si>
    <t>-</t>
  </si>
  <si>
    <t>2018/19</t>
  </si>
  <si>
    <t>abs.</t>
  </si>
  <si>
    <t>v %</t>
  </si>
  <si>
    <t>zpět na obsah</t>
  </si>
  <si>
    <t>Školní rok</t>
  </si>
  <si>
    <t>2019/20</t>
  </si>
  <si>
    <t>1. stupeň</t>
  </si>
  <si>
    <t>2. stupeň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</si>
  <si>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</si>
  <si>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</si>
  <si>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</si>
  <si>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</si>
  <si>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</si>
  <si>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Mateřské školy</t>
  </si>
  <si>
    <t>Střední školy</t>
  </si>
  <si>
    <t>Konzervatoře</t>
  </si>
  <si>
    <t>Vyšší odborné školy</t>
  </si>
  <si>
    <t>X</t>
  </si>
  <si>
    <t>s kvalifikací</t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</si>
  <si>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nesplňují požadavky stanovené zákonem č. 563/2004 Sb., o pedagogických pracovnících, ve znění pozdějších předpisů a příslušných výjimek</t>
    </r>
  </si>
  <si>
    <t>Zdroj dat: Ministerstvo školství, mládeže a tělovýchovy</t>
  </si>
  <si>
    <t>2021/22</t>
  </si>
  <si>
    <r>
      <t>na nižším stupni gymnázií</t>
    </r>
    <r>
      <rPr>
        <vertAlign val="superscript"/>
        <sz val="8"/>
        <rFont val="Arial"/>
        <family val="2"/>
        <charset val="238"/>
      </rPr>
      <t>2)</t>
    </r>
  </si>
  <si>
    <t>bez kvali-fikace</t>
  </si>
  <si>
    <r>
      <t>na nižším stupni gymnázií</t>
    </r>
    <r>
      <rPr>
        <vertAlign val="superscript"/>
        <sz val="8"/>
        <rFont val="Arial"/>
        <family val="2"/>
        <charset val="238"/>
      </rPr>
      <t>3)</t>
    </r>
  </si>
  <si>
    <r>
      <t xml:space="preserve">Mateřské školy
- </t>
    </r>
    <r>
      <rPr>
        <i/>
        <sz val="8"/>
        <rFont val="Arial"/>
        <family val="2"/>
        <charset val="238"/>
      </rPr>
      <t>zřizovatel:</t>
    </r>
  </si>
  <si>
    <t xml:space="preserve">veřejný </t>
  </si>
  <si>
    <t xml:space="preserve">soukromý </t>
  </si>
  <si>
    <t xml:space="preserve">církevní </t>
  </si>
  <si>
    <r>
      <t xml:space="preserve">Základní školy - 1. stupeň
</t>
    </r>
    <r>
      <rPr>
        <i/>
        <sz val="8"/>
        <rFont val="Arial"/>
        <family val="2"/>
        <charset val="238"/>
      </rPr>
      <t>- zřizovatel:</t>
    </r>
  </si>
  <si>
    <r>
      <t xml:space="preserve">Základní školy - 2. stupeň
</t>
    </r>
    <r>
      <rPr>
        <i/>
        <sz val="8"/>
        <rFont val="Arial"/>
        <family val="2"/>
        <charset val="238"/>
      </rPr>
      <t>- zřizovatel:</t>
    </r>
  </si>
  <si>
    <r>
      <t xml:space="preserve">Střední školy
</t>
    </r>
    <r>
      <rPr>
        <i/>
        <sz val="8"/>
        <rFont val="Arial"/>
        <family val="2"/>
        <charset val="238"/>
      </rPr>
      <t>- zřizovatel:</t>
    </r>
  </si>
  <si>
    <r>
      <t>Konzervatoře
-</t>
    </r>
    <r>
      <rPr>
        <i/>
        <sz val="8"/>
        <rFont val="Arial"/>
        <family val="2"/>
        <charset val="238"/>
      </rPr>
      <t xml:space="preserve"> zřizovatel:</t>
    </r>
  </si>
  <si>
    <r>
      <t xml:space="preserve">Vyšší odborné školy
</t>
    </r>
    <r>
      <rPr>
        <i/>
        <sz val="8"/>
        <rFont val="Arial"/>
        <family val="2"/>
        <charset val="238"/>
      </rPr>
      <t>- zřizovatel:</t>
    </r>
  </si>
  <si>
    <r>
      <t xml:space="preserve">Základní školy
1. stupeň
</t>
    </r>
    <r>
      <rPr>
        <i/>
        <sz val="8"/>
        <rFont val="Arial"/>
        <family val="2"/>
        <charset val="238"/>
      </rPr>
      <t>- zřizovatel:</t>
    </r>
  </si>
  <si>
    <r>
      <t xml:space="preserve">Základní školy
2. stupeň
</t>
    </r>
    <r>
      <rPr>
        <i/>
        <sz val="8"/>
        <rFont val="Arial"/>
        <family val="2"/>
        <charset val="238"/>
      </rPr>
      <t>- zřizovatel:</t>
    </r>
  </si>
  <si>
    <r>
      <t>z toho na nižším stupni gymnázií</t>
    </r>
    <r>
      <rPr>
        <vertAlign val="superscript"/>
        <sz val="8"/>
        <rFont val="Arial"/>
        <family val="2"/>
        <charset val="238"/>
      </rPr>
      <t>2)</t>
    </r>
  </si>
  <si>
    <t>Základní školy</t>
  </si>
  <si>
    <t>Základní školy 
- 1. stupeň</t>
  </si>
  <si>
    <t>Základní školy 
- 2. stupeň</t>
  </si>
  <si>
    <t>bez kvalifikace</t>
  </si>
  <si>
    <t>Základní školy
 - 1. stupeň</t>
  </si>
  <si>
    <t>Základní školy
 - 2. stupeň</t>
  </si>
  <si>
    <t>s kvali-fikací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</si>
  <si>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</si>
  <si>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</si>
  <si>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</si>
  <si>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učitelé bez kvalifikace nesplňují požadavky stanovené zákonem č. 563/2004 Sb., o pedagogických pracovnících, ve znění pozdějších předpisů a příslušných výjimek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</si>
  <si>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přepočtení na počet plných úvazků</t>
    </r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</si>
  <si>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přepočtení na počet plných úvazků</t>
    </r>
  </si>
  <si>
    <t>Meziroční změna
(21/22–22/23)</t>
  </si>
  <si>
    <t>Změna za 5 let 
(17/18–22/23)</t>
  </si>
  <si>
    <t>Změna za 10 let 
(12/13–22/23)</t>
  </si>
  <si>
    <t>2022/23</t>
  </si>
  <si>
    <t>Změna 
za 5 let 
(17/18–22/23)</t>
  </si>
  <si>
    <r>
      <t>Tab. 6.1: Mateřské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</si>
  <si>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6.2: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</si>
  <si>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6.3: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a úrovně vzdělávání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</si>
  <si>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6.4: Mateřské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</si>
  <si>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6.5: Mateřské až vyšší odborné školy – učitelky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ženy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</si>
  <si>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t>Změna 
za 10 let 
(12/13–22/23)</t>
  </si>
  <si>
    <r>
      <t>Tab. 6.6: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muži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</si>
  <si>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6.7: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bez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</si>
  <si>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6.9: Mateřské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ve školním roce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2022/23</t>
    </r>
  </si>
  <si>
    <t>Český statistický úřad: Školy a školská zařízení za školní rok 2022/2023</t>
  </si>
  <si>
    <r>
      <t>Tab. 6.8: Mateřské až vyšší odborné školy v krajském srovnání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</t>
    </r>
    <r>
      <rPr>
        <sz val="10"/>
        <color theme="1"/>
        <rFont val="Arial"/>
        <family val="2"/>
        <charset val="238"/>
      </rPr>
      <t xml:space="preserve"> v</t>
    </r>
    <r>
      <rPr>
        <b/>
        <sz val="10"/>
        <color theme="1"/>
        <rFont val="Arial"/>
        <family val="2"/>
        <charset val="238"/>
      </rPr>
      <t>e školním roce 2022/23</t>
    </r>
  </si>
  <si>
    <r>
      <t>Tab. 6.10: Mateřské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a úrovně vzdělávání ve školním roce 2022/2</t>
    </r>
    <r>
      <rPr>
        <sz val="10"/>
        <color theme="1"/>
        <rFont val="Arial"/>
        <family val="2"/>
        <charset val="238"/>
      </rPr>
      <t>3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</si>
  <si>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přepočtené na počet plných úvazků</t>
    </r>
  </si>
  <si>
    <t>6 Učitelé mateřských až vyšších odborných škol dle pohlaví a kvalifikace</t>
  </si>
  <si>
    <t>Tab. 6.1: Mateřské až vyšší odborné školy – učitelé celkem dle úrovně vzdělávání v časové řadě 2012/13–2022/23</t>
  </si>
  <si>
    <t>Tab. 6.2: Mateřské až vyšší odborné školy – učitelé dle pohlaví a úrovně vzdělávání v časové řadě 2012/13–2022/23</t>
  </si>
  <si>
    <t>Tab. 6.3: Mateřské až vyšší odborné školy – učitelé dle kvalifikace a úrovně vzdělávání v časové řadě 2012/13–2022/23</t>
  </si>
  <si>
    <t>Tab. 6.4: Mateřské až vyšší odborné školy – učitelé celkem dle zřizovatele a úrovně vzdělávání v časové řadě 2012/13–2022/23</t>
  </si>
  <si>
    <t>Tab. 6.5: Mateřské až vyšší odborné školy – učitelky ženy dle zřizovatele a úrovně vzdělávání v časové řadě 2012/13–2022/23</t>
  </si>
  <si>
    <t>Tab. 6.6: Mateřské až vyšší odborné školy – učitelé muži dle zřizovatele a úrovně vzdělávání v časové řadě 2012/13–2022/23</t>
  </si>
  <si>
    <t>Tab. 6.7: Mateřské až vyšší odborné školy – učitelé bez kvalifikace dle zřizovatele a úrovně vzdělávání v časové řadě 2012/13–2022/23</t>
  </si>
  <si>
    <t>Tab. 6.8: Mateřské až vyšší odborné školy v krajském srovnání – učitelé celkem dle úrovně vzdělávání ve školním roce 2022/23</t>
  </si>
  <si>
    <t>Tab. 6.9: Mateřské až vyšší odborné školy v krajském srovnání – učitelé dle pohlaví a úrovně vzdělávání ve školním roce 2022/23</t>
  </si>
  <si>
    <t>Tab. 6.10: Mateřské až vyšší odborné školy v krajském srovnání – učitelé dle kvalifikace a úrovně vzdělávání ve školním roce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</si>
</sst>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.0_ ;\-#,##0.0\ "/>
    <numFmt numFmtId="167" formatCode="0.0%"/>
    <numFmt numFmtId="168" formatCode="&quot;Kč&quot;#,##0_);\(&quot;Kč&quot;#,##0\)"/>
    <numFmt numFmtId="169" formatCode="_(* #,##0.00_);_(* \(#,##0.00\);_(* &quot;-&quot;??_);_(@_)"/>
    <numFmt numFmtId="170" formatCode="&quot;Kč&quot;#,##0.00_);\(&quot;Kč&quot;#,##0.00\)"/>
    <numFmt numFmtId="171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2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2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0" fontId="14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189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/>
    <xf numFmtId="3" fontId="0" fillId="0" borderId="0" xfId="0" applyNumberFormat="1"/>
    <xf numFmtId="0" fontId="0" fillId="0" borderId="0" xfId="0" applyFill="1" applyBorder="1"/>
    <xf numFmtId="0" fontId="0" fillId="0" borderId="0" xfId="0" applyBorder="1"/>
    <xf numFmtId="0" fontId="3" fillId="0" borderId="0" xfId="0" applyFont="1" applyFill="1"/>
    <xf numFmtId="0" fontId="3" fillId="0" borderId="0" xfId="0" applyFont="1"/>
    <xf numFmtId="0" fontId="4" fillId="0" borderId="0" xfId="0" applyFont="1"/>
    <xf numFmtId="3" fontId="0" fillId="0" borderId="0" xfId="0" applyNumberFormat="1" applyBorder="1"/>
    <xf numFmtId="0" fontId="2" fillId="0" borderId="0" xfId="0" applyFont="1"/>
    <xf numFmtId="0" fontId="3" fillId="0" borderId="0" xfId="57" applyFont="1" applyAlignment="1" applyProtection="1"/>
    <xf numFmtId="0" fontId="18" fillId="0" borderId="0" xfId="57" applyAlignment="1" applyProtection="1"/>
    <xf numFmtId="0" fontId="6" fillId="4" borderId="57" xfId="2" applyFont="1" applyFill="1" applyBorder="1" applyAlignment="1" applyProtection="1">
      <alignment horizontal="center" vertical="center"/>
      <protection locked="0"/>
    </xf>
    <xf numFmtId="166" fontId="6" fillId="4" borderId="57" xfId="1" applyNumberFormat="1" applyFont="1" applyFill="1" applyBorder="1" applyAlignment="1" applyProtection="1">
      <alignment vertical="center"/>
      <protection locked="0"/>
    </xf>
    <xf numFmtId="0" fontId="10" fillId="4" borderId="51" xfId="2" applyFont="1" applyFill="1" applyBorder="1" applyAlignment="1" applyProtection="1">
      <alignment horizontal="center" vertical="center"/>
      <protection locked="0"/>
    </xf>
    <xf numFmtId="167" fontId="6" fillId="4" borderId="43" xfId="58" applyNumberFormat="1" applyFont="1" applyFill="1" applyBorder="1" applyAlignment="1" applyProtection="1">
      <alignment vertical="center"/>
      <protection locked="0"/>
    </xf>
    <xf numFmtId="167" fontId="6" fillId="4" borderId="50" xfId="58" applyNumberFormat="1" applyFont="1" applyFill="1" applyBorder="1" applyAlignment="1" applyProtection="1">
      <alignment vertical="center"/>
      <protection locked="0"/>
    </xf>
    <xf numFmtId="167" fontId="6" fillId="4" borderId="48" xfId="58" applyNumberFormat="1" applyFont="1" applyFill="1" applyBorder="1" applyAlignment="1" applyProtection="1">
      <alignment vertical="center"/>
      <protection locked="0"/>
    </xf>
    <xf numFmtId="167" fontId="6" fillId="4" borderId="51" xfId="58" applyNumberFormat="1" applyFont="1" applyFill="1" applyBorder="1" applyAlignment="1" applyProtection="1">
      <alignment vertical="center"/>
      <protection locked="0"/>
    </xf>
    <xf numFmtId="0" fontId="6" fillId="4" borderId="63" xfId="2" applyFont="1" applyFill="1" applyBorder="1" applyAlignment="1" applyProtection="1">
      <alignment horizontal="center" vertical="center"/>
      <protection locked="0"/>
    </xf>
    <xf numFmtId="166" fontId="6" fillId="4" borderId="63" xfId="1" applyNumberFormat="1" applyFont="1" applyFill="1" applyBorder="1" applyAlignment="1" applyProtection="1">
      <alignment vertical="center"/>
      <protection locked="0"/>
    </xf>
    <xf numFmtId="0" fontId="10" fillId="4" borderId="16" xfId="2" applyFont="1" applyFill="1" applyBorder="1" applyAlignment="1" applyProtection="1">
      <alignment horizontal="center" vertical="center"/>
      <protection locked="0"/>
    </xf>
    <xf numFmtId="167" fontId="6" fillId="4" borderId="29" xfId="58" applyNumberFormat="1" applyFont="1" applyFill="1" applyBorder="1" applyAlignment="1" applyProtection="1">
      <alignment vertical="center"/>
      <protection locked="0"/>
    </xf>
    <xf numFmtId="167" fontId="6" fillId="4" borderId="15" xfId="58" applyNumberFormat="1" applyFont="1" applyFill="1" applyBorder="1" applyAlignment="1" applyProtection="1">
      <alignment vertical="center"/>
      <protection locked="0"/>
    </xf>
    <xf numFmtId="167" fontId="6" fillId="4" borderId="17" xfId="58" applyNumberFormat="1" applyFont="1" applyFill="1" applyBorder="1" applyAlignment="1" applyProtection="1">
      <alignment vertical="center"/>
      <protection locked="0"/>
    </xf>
    <xf numFmtId="167" fontId="6" fillId="4" borderId="16" xfId="58" applyNumberFormat="1" applyFont="1" applyFill="1" applyBorder="1" applyAlignment="1" applyProtection="1">
      <alignment vertical="center"/>
      <protection locked="0"/>
    </xf>
    <xf numFmtId="167" fontId="6" fillId="4" borderId="44" xfId="58" applyNumberFormat="1" applyFont="1" applyFill="1" applyBorder="1" applyAlignment="1" applyProtection="1">
      <alignment vertical="center"/>
      <protection locked="0"/>
    </xf>
    <xf numFmtId="167" fontId="6" fillId="4" borderId="48" xfId="58" applyNumberFormat="1" applyFont="1" applyFill="1" applyBorder="1" applyAlignment="1" applyProtection="1">
      <alignment horizontal="center" vertical="center"/>
      <protection locked="0"/>
    </xf>
    <xf numFmtId="165" fontId="6" fillId="4" borderId="67" xfId="1" applyNumberFormat="1" applyFont="1" applyFill="1" applyBorder="1" applyAlignment="1" applyProtection="1">
      <alignment horizontal="center" vertical="center"/>
      <protection locked="0"/>
    </xf>
    <xf numFmtId="165" fontId="6" fillId="4" borderId="63" xfId="1" applyNumberFormat="1" applyFont="1" applyFill="1" applyBorder="1" applyAlignment="1" applyProtection="1">
      <alignment horizontal="center" vertical="center"/>
      <protection locked="0"/>
    </xf>
    <xf numFmtId="167" fontId="6" fillId="4" borderId="30" xfId="58" applyNumberFormat="1" applyFont="1" applyFill="1" applyBorder="1" applyAlignment="1" applyProtection="1">
      <alignment vertical="center"/>
      <protection locked="0"/>
    </xf>
    <xf numFmtId="167" fontId="6" fillId="4" borderId="17" xfId="58" applyNumberFormat="1" applyFont="1" applyFill="1" applyBorder="1" applyAlignment="1" applyProtection="1">
      <alignment horizontal="center" vertical="center"/>
      <protection locked="0"/>
    </xf>
    <xf numFmtId="167" fontId="6" fillId="4" borderId="16" xfId="58" applyNumberFormat="1" applyFont="1" applyFill="1" applyBorder="1" applyAlignment="1" applyProtection="1">
      <alignment horizontal="center" vertical="center"/>
      <protection locked="0"/>
    </xf>
    <xf numFmtId="165" fontId="6" fillId="4" borderId="66" xfId="1" applyNumberFormat="1" applyFont="1" applyFill="1" applyBorder="1" applyAlignment="1" applyProtection="1">
      <alignment horizontal="center" vertical="center"/>
      <protection locked="0"/>
    </xf>
    <xf numFmtId="167" fontId="6" fillId="4" borderId="15" xfId="58" applyNumberFormat="1" applyFont="1" applyFill="1" applyBorder="1" applyAlignment="1" applyProtection="1">
      <alignment horizontal="center" vertical="center"/>
      <protection locked="0"/>
    </xf>
    <xf numFmtId="167" fontId="6" fillId="4" borderId="36" xfId="58" applyNumberFormat="1" applyFont="1" applyFill="1" applyBorder="1" applyAlignment="1" applyProtection="1">
      <alignment vertical="center"/>
      <protection locked="0"/>
    </xf>
    <xf numFmtId="167" fontId="6" fillId="4" borderId="33" xfId="58" applyNumberFormat="1" applyFont="1" applyFill="1" applyBorder="1" applyAlignment="1" applyProtection="1">
      <alignment vertical="center"/>
      <protection locked="0"/>
    </xf>
    <xf numFmtId="167" fontId="6" fillId="4" borderId="49" xfId="58" applyNumberFormat="1" applyFont="1" applyFill="1" applyBorder="1" applyAlignment="1" applyProtection="1">
      <alignment vertical="center"/>
      <protection locked="0"/>
    </xf>
    <xf numFmtId="167" fontId="6" fillId="4" borderId="18" xfId="58" applyNumberFormat="1" applyFont="1" applyFill="1" applyBorder="1" applyAlignment="1" applyProtection="1">
      <alignment vertical="center"/>
      <protection locked="0"/>
    </xf>
    <xf numFmtId="166" fontId="6" fillId="4" borderId="62" xfId="1" applyNumberFormat="1" applyFont="1" applyFill="1" applyBorder="1" applyAlignment="1" applyProtection="1">
      <alignment vertical="center"/>
      <protection locked="0"/>
    </xf>
    <xf numFmtId="166" fontId="6" fillId="4" borderId="68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7" fontId="6" fillId="4" borderId="32" xfId="58" applyNumberFormat="1" applyFont="1" applyFill="1" applyBorder="1" applyAlignment="1" applyProtection="1">
      <alignment vertical="center"/>
      <protection locked="0"/>
    </xf>
    <xf numFmtId="0" fontId="21" fillId="0" borderId="0" xfId="57" applyFont="1" applyAlignment="1" applyProtection="1"/>
    <xf numFmtId="0" fontId="22" fillId="0" borderId="0" xfId="0" applyFont="1"/>
    <xf numFmtId="0" fontId="23" fillId="0" borderId="0" xfId="0" applyFont="1"/>
    <xf numFmtId="0" fontId="22" fillId="0" borderId="0" xfId="57" applyFont="1" applyAlignment="1" applyProtection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8" fillId="0" borderId="0" xfId="57" applyAlignment="1" applyProtection="1">
      <alignment horizontal="right"/>
    </xf>
    <xf numFmtId="3" fontId="16" fillId="0" borderId="24" xfId="41" applyNumberFormat="1" applyFont="1" applyFill="1" applyBorder="1" applyAlignment="1" applyProtection="1"/>
    <xf numFmtId="3" fontId="6" fillId="0" borderId="24" xfId="41" applyNumberFormat="1" applyFont="1" applyFill="1" applyBorder="1" applyAlignment="1" applyProtection="1"/>
    <xf numFmtId="3" fontId="6" fillId="0" borderId="29" xfId="41" applyNumberFormat="1" applyFont="1" applyFill="1" applyBorder="1" applyAlignment="1" applyProtection="1"/>
    <xf numFmtId="0" fontId="8" fillId="0" borderId="0" xfId="2" applyFont="1" applyAlignment="1">
      <alignment vertical="center"/>
    </xf>
    <xf numFmtId="3" fontId="6" fillId="0" borderId="0" xfId="41" applyNumberFormat="1" applyFont="1" applyFill="1" applyBorder="1" applyAlignment="1" applyProtection="1"/>
    <xf numFmtId="3" fontId="6" fillId="0" borderId="0" xfId="1" applyNumberFormat="1" applyFont="1" applyFill="1" applyBorder="1" applyProtection="1">
      <protection locked="0"/>
    </xf>
    <xf numFmtId="3" fontId="0" fillId="0" borderId="0" xfId="0" applyNumberFormat="1" applyFill="1" applyBorder="1"/>
    <xf numFmtId="167" fontId="6" fillId="4" borderId="34" xfId="58" applyNumberFormat="1" applyFont="1" applyFill="1" applyBorder="1" applyAlignment="1" applyProtection="1">
      <alignment vertical="center"/>
      <protection locked="0"/>
    </xf>
    <xf numFmtId="3" fontId="16" fillId="0" borderId="23" xfId="41" applyNumberFormat="1" applyFont="1" applyFill="1" applyBorder="1" applyAlignment="1" applyProtection="1"/>
    <xf numFmtId="166" fontId="6" fillId="4" borderId="59" xfId="1" applyNumberFormat="1" applyFont="1" applyFill="1" applyBorder="1" applyAlignment="1" applyProtection="1">
      <alignment vertical="center"/>
      <protection locked="0"/>
    </xf>
    <xf numFmtId="166" fontId="6" fillId="4" borderId="60" xfId="1" applyNumberFormat="1" applyFont="1" applyFill="1" applyBorder="1" applyAlignment="1" applyProtection="1">
      <alignment vertical="center"/>
      <protection locked="0"/>
    </xf>
    <xf numFmtId="166" fontId="6" fillId="4" borderId="70" xfId="1" applyNumberFormat="1" applyFont="1" applyFill="1" applyBorder="1" applyAlignment="1" applyProtection="1">
      <alignment vertical="center"/>
      <protection locked="0"/>
    </xf>
    <xf numFmtId="166" fontId="6" fillId="4" borderId="61" xfId="1" applyNumberFormat="1" applyFont="1" applyFill="1" applyBorder="1" applyAlignment="1" applyProtection="1">
      <alignment vertical="center"/>
      <protection locked="0"/>
    </xf>
    <xf numFmtId="166" fontId="6" fillId="4" borderId="65" xfId="1" applyNumberFormat="1" applyFont="1" applyFill="1" applyBorder="1" applyAlignment="1" applyProtection="1">
      <alignment vertical="center"/>
      <protection locked="0"/>
    </xf>
    <xf numFmtId="166" fontId="6" fillId="4" borderId="66" xfId="1" applyNumberFormat="1" applyFont="1" applyFill="1" applyBorder="1" applyAlignment="1" applyProtection="1">
      <alignment vertical="center"/>
      <protection locked="0"/>
    </xf>
    <xf numFmtId="166" fontId="6" fillId="4" borderId="71" xfId="1" applyNumberFormat="1" applyFont="1" applyFill="1" applyBorder="1" applyAlignment="1" applyProtection="1">
      <alignment vertical="center"/>
      <protection locked="0"/>
    </xf>
    <xf numFmtId="166" fontId="6" fillId="4" borderId="67" xfId="1" applyNumberFormat="1" applyFont="1" applyFill="1" applyBorder="1" applyAlignment="1" applyProtection="1">
      <alignment vertical="center"/>
      <protection locked="0"/>
    </xf>
    <xf numFmtId="166" fontId="6" fillId="4" borderId="73" xfId="1" applyNumberFormat="1" applyFont="1" applyFill="1" applyBorder="1" applyAlignment="1" applyProtection="1">
      <alignment vertical="center"/>
      <protection locked="0"/>
    </xf>
    <xf numFmtId="166" fontId="6" fillId="4" borderId="74" xfId="1" applyNumberFormat="1" applyFont="1" applyFill="1" applyBorder="1" applyAlignment="1" applyProtection="1">
      <alignment vertical="center"/>
      <protection locked="0"/>
    </xf>
    <xf numFmtId="166" fontId="6" fillId="4" borderId="58" xfId="1" applyNumberFormat="1" applyFont="1" applyFill="1" applyBorder="1" applyAlignment="1" applyProtection="1">
      <alignment vertical="center"/>
      <protection locked="0"/>
    </xf>
    <xf numFmtId="166" fontId="6" fillId="4" borderId="64" xfId="1" applyNumberFormat="1" applyFont="1" applyFill="1" applyBorder="1" applyAlignment="1" applyProtection="1">
      <alignment vertical="center"/>
      <protection locked="0"/>
    </xf>
    <xf numFmtId="171" fontId="6" fillId="0" borderId="78" xfId="41" applyNumberFormat="1" applyFont="1" applyFill="1" applyBorder="1" applyAlignment="1" applyProtection="1"/>
    <xf numFmtId="171" fontId="6" fillId="0" borderId="77" xfId="41" applyNumberFormat="1" applyFont="1" applyFill="1" applyBorder="1" applyAlignment="1" applyProtection="1"/>
    <xf numFmtId="171" fontId="6" fillId="0" borderId="79" xfId="41" applyNumberFormat="1" applyFont="1" applyFill="1" applyBorder="1" applyAlignment="1" applyProtection="1"/>
    <xf numFmtId="171" fontId="6" fillId="0" borderId="75" xfId="41" applyNumberFormat="1" applyFont="1" applyFill="1" applyBorder="1" applyAlignment="1" applyProtection="1"/>
    <xf numFmtId="171" fontId="6" fillId="0" borderId="76" xfId="41" applyNumberFormat="1" applyFont="1" applyFill="1" applyBorder="1" applyAlignment="1" applyProtection="1"/>
    <xf numFmtId="171" fontId="6" fillId="0" borderId="15" xfId="41" applyNumberFormat="1" applyFont="1" applyFill="1" applyBorder="1" applyAlignment="1" applyProtection="1"/>
    <xf numFmtId="171" fontId="6" fillId="0" borderId="16" xfId="41" applyNumberFormat="1" applyFont="1" applyFill="1" applyBorder="1" applyAlignment="1" applyProtection="1"/>
    <xf numFmtId="171" fontId="6" fillId="0" borderId="31" xfId="41" applyNumberFormat="1" applyFont="1" applyFill="1" applyBorder="1" applyAlignment="1" applyProtection="1"/>
    <xf numFmtId="171" fontId="6" fillId="0" borderId="24" xfId="41" applyNumberFormat="1" applyFont="1" applyFill="1" applyBorder="1" applyAlignment="1" applyProtection="1"/>
    <xf numFmtId="171" fontId="6" fillId="0" borderId="76" xfId="1" applyNumberFormat="1" applyFont="1" applyFill="1" applyBorder="1" applyProtection="1">
      <protection locked="0"/>
    </xf>
    <xf numFmtId="171" fontId="6" fillId="0" borderId="7" xfId="1" applyNumberFormat="1" applyFont="1" applyFill="1" applyBorder="1" applyAlignment="1" applyProtection="1">
      <alignment horizontal="center"/>
      <protection locked="0"/>
    </xf>
    <xf numFmtId="171" fontId="6" fillId="0" borderId="76" xfId="1" applyNumberFormat="1" applyFont="1" applyFill="1" applyBorder="1" applyAlignment="1" applyProtection="1">
      <alignment horizontal="center"/>
      <protection locked="0"/>
    </xf>
    <xf numFmtId="171" fontId="6" fillId="0" borderId="31" xfId="1" applyNumberFormat="1" applyFont="1" applyFill="1" applyBorder="1" applyAlignment="1" applyProtection="1">
      <alignment horizontal="center"/>
      <protection locked="0"/>
    </xf>
    <xf numFmtId="171" fontId="6" fillId="0" borderId="79" xfId="1" applyNumberFormat="1" applyFont="1" applyFill="1" applyBorder="1" applyProtection="1">
      <protection locked="0"/>
    </xf>
    <xf numFmtId="171" fontId="6" fillId="0" borderId="30" xfId="1" applyNumberFormat="1" applyFont="1" applyFill="1" applyBorder="1" applyProtection="1">
      <protection locked="0"/>
    </xf>
    <xf numFmtId="171" fontId="6" fillId="0" borderId="78" xfId="1" applyNumberFormat="1" applyFont="1" applyFill="1" applyBorder="1" applyProtection="1">
      <protection locked="0"/>
    </xf>
    <xf numFmtId="171" fontId="6" fillId="0" borderId="69" xfId="41" applyNumberFormat="1" applyFont="1" applyFill="1" applyBorder="1" applyAlignment="1" applyProtection="1"/>
    <xf numFmtId="171" fontId="0" fillId="0" borderId="0" xfId="0" applyNumberFormat="1"/>
    <xf numFmtId="171" fontId="6" fillId="0" borderId="29" xfId="41" applyNumberFormat="1" applyFont="1" applyFill="1" applyBorder="1" applyAlignment="1" applyProtection="1"/>
    <xf numFmtId="171" fontId="16" fillId="0" borderId="20" xfId="41" applyNumberFormat="1" applyFont="1" applyFill="1" applyBorder="1" applyAlignment="1" applyProtection="1"/>
    <xf numFmtId="171" fontId="6" fillId="0" borderId="0" xfId="41" applyNumberFormat="1" applyFont="1" applyFill="1" applyBorder="1" applyAlignment="1" applyProtection="1"/>
    <xf numFmtId="171" fontId="6" fillId="0" borderId="32" xfId="41" applyNumberFormat="1" applyFont="1" applyFill="1" applyBorder="1" applyAlignment="1" applyProtection="1"/>
    <xf numFmtId="171" fontId="16" fillId="0" borderId="19" xfId="41" applyNumberFormat="1" applyFont="1" applyFill="1" applyBorder="1" applyAlignment="1" applyProtection="1"/>
    <xf numFmtId="171" fontId="6" fillId="0" borderId="17" xfId="41" applyNumberFormat="1" applyFont="1" applyFill="1" applyBorder="1" applyAlignment="1" applyProtection="1"/>
    <xf numFmtId="171" fontId="6" fillId="0" borderId="30" xfId="41" applyNumberFormat="1" applyFont="1" applyFill="1" applyBorder="1" applyAlignment="1" applyProtection="1"/>
    <xf numFmtId="171" fontId="6" fillId="0" borderId="33" xfId="41" applyNumberFormat="1" applyFont="1" applyFill="1" applyBorder="1" applyAlignment="1" applyProtection="1"/>
    <xf numFmtId="171" fontId="16" fillId="0" borderId="80" xfId="41" applyNumberFormat="1" applyFont="1" applyFill="1" applyBorder="1" applyAlignment="1" applyProtection="1"/>
    <xf numFmtId="171" fontId="16" fillId="0" borderId="40" xfId="41" applyNumberFormat="1" applyFont="1" applyFill="1" applyBorder="1" applyAlignment="1" applyProtection="1"/>
    <xf numFmtId="171" fontId="16" fillId="0" borderId="45" xfId="41" applyNumberFormat="1" applyFont="1" applyFill="1" applyBorder="1" applyAlignment="1" applyProtection="1"/>
    <xf numFmtId="171" fontId="6" fillId="0" borderId="18" xfId="41" applyNumberFormat="1" applyFont="1" applyFill="1" applyBorder="1" applyAlignment="1" applyProtection="1"/>
    <xf numFmtId="171" fontId="6" fillId="0" borderId="79" xfId="41" applyNumberFormat="1" applyFont="1" applyFill="1" applyBorder="1" applyAlignment="1" applyProtection="1">
      <alignment horizontal="center"/>
    </xf>
    <xf numFmtId="171" fontId="6" fillId="0" borderId="55" xfId="41" applyNumberFormat="1" applyFont="1" applyFill="1" applyBorder="1" applyAlignment="1" applyProtection="1"/>
    <xf numFmtId="171" fontId="6" fillId="0" borderId="55" xfId="41" applyNumberFormat="1" applyFont="1" applyFill="1" applyBorder="1" applyAlignment="1" applyProtection="1">
      <alignment horizontal="center"/>
    </xf>
    <xf numFmtId="171" fontId="6" fillId="0" borderId="31" xfId="41" applyNumberFormat="1" applyFont="1" applyFill="1" applyBorder="1" applyAlignment="1" applyProtection="1">
      <alignment horizontal="center"/>
    </xf>
    <xf numFmtId="171" fontId="6" fillId="0" borderId="33" xfId="41" applyNumberFormat="1" applyFont="1" applyFill="1" applyBorder="1" applyAlignment="1" applyProtection="1">
      <alignment horizontal="center"/>
    </xf>
    <xf numFmtId="171" fontId="6" fillId="0" borderId="77" xfId="41" applyNumberFormat="1" applyFont="1" applyFill="1" applyBorder="1" applyAlignment="1" applyProtection="1">
      <alignment horizontal="right"/>
    </xf>
    <xf numFmtId="171" fontId="6" fillId="0" borderId="56" xfId="41" applyNumberFormat="1" applyFont="1" applyFill="1" applyBorder="1" applyAlignment="1" applyProtection="1">
      <alignment horizontal="right"/>
    </xf>
    <xf numFmtId="171" fontId="6" fillId="0" borderId="56" xfId="41" applyNumberFormat="1" applyFont="1" applyFill="1" applyBorder="1" applyAlignment="1" applyProtection="1">
      <alignment horizontal="center"/>
    </xf>
    <xf numFmtId="171" fontId="6" fillId="0" borderId="16" xfId="41" applyNumberFormat="1" applyFont="1" applyFill="1" applyBorder="1" applyAlignment="1" applyProtection="1">
      <alignment horizontal="center"/>
    </xf>
    <xf numFmtId="171" fontId="6" fillId="0" borderId="78" xfId="41" applyNumberFormat="1" applyFont="1" applyFill="1" applyBorder="1" applyAlignment="1" applyProtection="1">
      <alignment horizontal="center"/>
    </xf>
    <xf numFmtId="171" fontId="16" fillId="0" borderId="0" xfId="41" applyNumberFormat="1" applyFont="1" applyFill="1" applyBorder="1" applyAlignment="1" applyProtection="1"/>
    <xf numFmtId="171" fontId="16" fillId="0" borderId="78" xfId="41" applyNumberFormat="1" applyFont="1" applyFill="1" applyBorder="1" applyAlignment="1" applyProtection="1"/>
    <xf numFmtId="171" fontId="16" fillId="0" borderId="79" xfId="41" applyNumberFormat="1" applyFont="1" applyFill="1" applyBorder="1" applyAlignment="1" applyProtection="1"/>
    <xf numFmtId="171" fontId="16" fillId="0" borderId="31" xfId="41" applyNumberFormat="1" applyFont="1" applyFill="1" applyBorder="1" applyAlignment="1" applyProtection="1"/>
    <xf numFmtId="171" fontId="16" fillId="0" borderId="24" xfId="41" applyNumberFormat="1" applyFont="1" applyFill="1" applyBorder="1" applyAlignment="1" applyProtection="1"/>
    <xf numFmtId="171" fontId="16" fillId="0" borderId="6" xfId="41" applyNumberFormat="1" applyFont="1" applyFill="1" applyBorder="1" applyAlignment="1" applyProtection="1"/>
    <xf numFmtId="171" fontId="16" fillId="0" borderId="8" xfId="41" applyNumberFormat="1" applyFont="1" applyFill="1" applyBorder="1" applyAlignment="1" applyProtection="1"/>
    <xf numFmtId="171" fontId="16" fillId="0" borderId="2" xfId="41" applyNumberFormat="1" applyFont="1" applyFill="1" applyBorder="1" applyAlignment="1" applyProtection="1"/>
    <xf numFmtId="171" fontId="16" fillId="0" borderId="20" xfId="41" applyNumberFormat="1" applyFont="1" applyFill="1" applyBorder="1" applyAlignment="1" applyProtection="1">
      <alignment horizontal="right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1" xfId="2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80" xfId="2" applyFont="1" applyFill="1" applyBorder="1" applyAlignment="1" applyProtection="1">
      <alignment horizontal="center" vertical="center" wrapText="1"/>
      <protection locked="0"/>
    </xf>
    <xf numFmtId="0" fontId="6" fillId="3" borderId="50" xfId="2" applyFont="1" applyFill="1" applyBorder="1" applyAlignment="1" applyProtection="1">
      <alignment horizontal="center" vertical="center" wrapText="1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5" xfId="2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50" xfId="2" applyFont="1" applyFill="1" applyBorder="1" applyAlignment="1" applyProtection="1">
      <alignment horizontal="center" vertical="center" wrapText="1"/>
      <protection locked="0"/>
    </xf>
    <xf numFmtId="0" fontId="6" fillId="4" borderId="15" xfId="2" applyFont="1" applyFill="1" applyBorder="1" applyAlignment="1" applyProtection="1">
      <alignment horizontal="center" vertical="center" wrapText="1"/>
      <protection locked="0"/>
    </xf>
    <xf numFmtId="0" fontId="6" fillId="0" borderId="14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3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1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2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27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27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53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35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35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72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39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39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38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5" xfId="1" applyNumberFormat="1" applyFont="1" applyFill="1" applyBorder="1" applyAlignment="1" applyProtection="1">
      <alignment horizontal="center" vertical="center" wrapText="1"/>
      <protection locked="0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smt.cz/file/13234_1_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smt.cz/file/13234_1_1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msmt.cz/file/13234_1_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14"/>
  <sheetViews>
    <sheetView tabSelected="1" zoomScaleNormal="100" workbookViewId="0"/>
  </sheetViews>
  <sheetFormatPr defaultRowHeight="15" x14ac:dyDescent="0.25"/>
  <cols>
    <col min="1" max="1" width="143.7109375" style="2" customWidth="1"/>
  </cols>
  <sheetData>
    <row r="1" spans="1:9" s="7" customFormat="1" ht="19.5" customHeight="1" x14ac:dyDescent="0.25">
      <c r="A1" s="46" t="s">
        <v>92</v>
      </c>
    </row>
    <row r="2" spans="1:9" s="7" customFormat="1" ht="15" customHeight="1" x14ac:dyDescent="0.25">
      <c r="A2" s="50" t="s">
        <v>48</v>
      </c>
      <c r="B2" s="11"/>
      <c r="C2" s="11"/>
      <c r="D2" s="11"/>
      <c r="E2" s="11"/>
      <c r="F2" s="11"/>
      <c r="G2" s="11"/>
      <c r="H2" s="11"/>
      <c r="I2" s="11"/>
    </row>
    <row r="3" spans="1:9" s="7" customFormat="1" ht="15" customHeight="1" x14ac:dyDescent="0.25">
      <c r="A3" s="47" t="s">
        <v>96</v>
      </c>
      <c r="B3" s="6"/>
    </row>
    <row r="4" spans="1:9" s="7" customFormat="1" ht="15" customHeight="1" x14ac:dyDescent="0.2">
      <c r="A4" s="44" t="s">
        <v>97</v>
      </c>
    </row>
    <row r="5" spans="1:9" s="7" customFormat="1" ht="15" customHeight="1" x14ac:dyDescent="0.2">
      <c r="A5" s="44" t="s">
        <v>98</v>
      </c>
    </row>
    <row r="6" spans="1:9" s="7" customFormat="1" ht="15" customHeight="1" x14ac:dyDescent="0.2">
      <c r="A6" s="44" t="s">
        <v>99</v>
      </c>
    </row>
    <row r="7" spans="1:9" s="7" customFormat="1" ht="15" customHeight="1" x14ac:dyDescent="0.2">
      <c r="A7" s="44" t="s">
        <v>100</v>
      </c>
    </row>
    <row r="8" spans="1:9" s="7" customFormat="1" ht="15" customHeight="1" x14ac:dyDescent="0.2">
      <c r="A8" s="44" t="s">
        <v>101</v>
      </c>
    </row>
    <row r="9" spans="1:9" s="7" customFormat="1" ht="15" customHeight="1" x14ac:dyDescent="0.2">
      <c r="A9" s="44" t="s">
        <v>102</v>
      </c>
    </row>
    <row r="10" spans="1:9" s="7" customFormat="1" ht="15" customHeight="1" x14ac:dyDescent="0.2">
      <c r="A10" s="44" t="s">
        <v>103</v>
      </c>
    </row>
    <row r="11" spans="1:9" s="7" customFormat="1" ht="15" customHeight="1" x14ac:dyDescent="0.2">
      <c r="A11" s="44" t="s">
        <v>104</v>
      </c>
    </row>
    <row r="12" spans="1:9" s="7" customFormat="1" ht="15" customHeight="1" x14ac:dyDescent="0.2">
      <c r="A12" s="44" t="s">
        <v>105</v>
      </c>
    </row>
    <row r="13" spans="1:9" s="7" customFormat="1" ht="15" customHeight="1" x14ac:dyDescent="0.2">
      <c r="A13" s="44" t="s">
        <v>106</v>
      </c>
    </row>
    <row r="14" spans="1:9" s="7" customFormat="1" ht="15" customHeight="1" x14ac:dyDescent="0.2">
      <c r="A14" s="10"/>
    </row>
  </sheetData>
  <hyperlinks>
    <hyperlink ref="A2" r:id="rId1"/>
    <hyperlink ref="A4" location="'6.1'!A1" display="Tab. 6.1: Mateřské až vyšší odborné školy – učitelé celkem dle úrovně vzdělávání v časové řadě 2011/12–2021/22"/>
    <hyperlink ref="A5" location="'6.2'!A1" display="Tab. 6.2: Mateřské až vyšší odborné školy – učitelé dle pohlaví a úrovně vzdělávání v časové řadě 2011/12–2021/22"/>
    <hyperlink ref="A6" location="'6.3'!A1" display="Tab. 6.3: Mateřské až vyšší odborné školy – učitelé dle kvalifikace a úrovně vzdělávání v časové řadě 2011/12–2021/22"/>
    <hyperlink ref="A7" location="'6.4'!A1" display="Tab. 6.4: Mateřské až vyšší odborné školy – učitelé celkem dle zřizovatele a úrovně vzdělávání v časové řadě 2011/12–2021/22"/>
    <hyperlink ref="A8" location="'6.5'!A1" display="Tab. 6.5: Mateřské až vyšší odborné školy – učitelky ženy dle zřizovatele a úrovně vzdělávání v časové řadě 2011/12–2021/22"/>
    <hyperlink ref="A9" location="'6.6'!A1" display="Tab. 6.6: Mateřské až vyšší odborné školy – učitelé muži dle zřizovatele a úrovně vzdělávání v časové řadě 2011/12–2021/22"/>
    <hyperlink ref="A10" location="'6.7'!A1" display="Tab. 6.7: Mateřské až vyšší odborné školy – učitelé bez kvalifikace dle zřizovatele a úrovně vzdělávání v časové řadě 2011/12–2021/22"/>
    <hyperlink ref="A11" location="'6.8'!A1" display="Tab. 6.8: Mateřské až vyšší odborné školy v krajském srovnání – učitelé dle úrovně vzdělávání ve školním roce 2021/22"/>
    <hyperlink ref="A12" location="'6.9'!A1" display="Tab. 6.9: Mateřské až vyšší odborné školy v krajském srovnání – učitelé dle pohlaví a úrovně vzdělávání ve školním roce 2021/22"/>
    <hyperlink ref="A13" location="'6.10'!A1" display="Tab. 6.10: Mateřské až vyšší odborné školy v krajském srovnání – učitelé dle kvalifikace a úrovně vzdělávání ve školním roce 2021/22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 x14ac:dyDescent="0.25"/>
  <cols>
    <col min="1" max="1" width="18.28515625" customWidth="1"/>
    <col min="2" max="2" width="12.7109375" customWidth="1"/>
    <col min="3" max="3" width="12.7109375" style="42" customWidth="1"/>
    <col min="4" max="6" width="12.7109375" customWidth="1"/>
    <col min="7" max="7" width="12.7109375" style="42" customWidth="1"/>
    <col min="8" max="9" width="12.7109375" customWidth="1"/>
  </cols>
  <sheetData>
    <row r="1" spans="1:9" x14ac:dyDescent="0.25">
      <c r="A1" s="10" t="s">
        <v>93</v>
      </c>
    </row>
    <row r="2" spans="1:9" ht="15.75" thickBot="1" x14ac:dyDescent="0.3">
      <c r="A2" s="12" t="s">
        <v>31</v>
      </c>
    </row>
    <row r="3" spans="1:9" ht="15" customHeight="1" x14ac:dyDescent="0.25">
      <c r="A3" s="131" t="s">
        <v>22</v>
      </c>
      <c r="B3" s="123" t="s">
        <v>41</v>
      </c>
      <c r="C3" s="138" t="s">
        <v>65</v>
      </c>
      <c r="D3" s="139"/>
      <c r="E3" s="140"/>
      <c r="F3" s="138" t="s">
        <v>42</v>
      </c>
      <c r="G3" s="139"/>
      <c r="H3" s="131" t="s">
        <v>43</v>
      </c>
      <c r="I3" s="131" t="s">
        <v>44</v>
      </c>
    </row>
    <row r="4" spans="1:9" ht="22.5" customHeight="1" x14ac:dyDescent="0.25">
      <c r="A4" s="132"/>
      <c r="B4" s="163"/>
      <c r="C4" s="129" t="s">
        <v>0</v>
      </c>
      <c r="D4" s="152" t="s">
        <v>34</v>
      </c>
      <c r="E4" s="149" t="s">
        <v>35</v>
      </c>
      <c r="F4" s="145" t="s">
        <v>0</v>
      </c>
      <c r="G4" s="147" t="s">
        <v>64</v>
      </c>
      <c r="H4" s="132"/>
      <c r="I4" s="132"/>
    </row>
    <row r="5" spans="1:9" ht="15" customHeight="1" thickBot="1" x14ac:dyDescent="0.3">
      <c r="A5" s="133"/>
      <c r="B5" s="146"/>
      <c r="C5" s="130"/>
      <c r="D5" s="154"/>
      <c r="E5" s="150"/>
      <c r="F5" s="146"/>
      <c r="G5" s="148"/>
      <c r="H5" s="133"/>
      <c r="I5" s="133"/>
    </row>
    <row r="6" spans="1:9" x14ac:dyDescent="0.25">
      <c r="A6" s="51" t="s">
        <v>7</v>
      </c>
      <c r="B6" s="112">
        <v>34634.5</v>
      </c>
      <c r="C6" s="113">
        <v>73725.8</v>
      </c>
      <c r="D6" s="114">
        <v>35352.1</v>
      </c>
      <c r="E6" s="115">
        <v>38373.699999999997</v>
      </c>
      <c r="F6" s="113">
        <v>42488.4</v>
      </c>
      <c r="G6" s="114">
        <v>3874.8</v>
      </c>
      <c r="H6" s="113">
        <v>1092.0999999999999</v>
      </c>
      <c r="I6" s="116">
        <v>1280.9000000000001</v>
      </c>
    </row>
    <row r="7" spans="1:9" x14ac:dyDescent="0.25">
      <c r="A7" s="52" t="s">
        <v>8</v>
      </c>
      <c r="B7" s="92">
        <v>4043.4</v>
      </c>
      <c r="C7" s="72">
        <v>8298.4</v>
      </c>
      <c r="D7" s="74">
        <v>3995.6</v>
      </c>
      <c r="E7" s="79">
        <v>4302.8</v>
      </c>
      <c r="F7" s="72">
        <v>6500.4</v>
      </c>
      <c r="G7" s="74">
        <v>726.8</v>
      </c>
      <c r="H7" s="72">
        <v>479.8</v>
      </c>
      <c r="I7" s="80">
        <v>392.2</v>
      </c>
    </row>
    <row r="8" spans="1:9" x14ac:dyDescent="0.25">
      <c r="A8" s="52" t="s">
        <v>9</v>
      </c>
      <c r="B8" s="92">
        <v>4990</v>
      </c>
      <c r="C8" s="72">
        <v>10011.700000000001</v>
      </c>
      <c r="D8" s="74">
        <v>4964.1000000000004</v>
      </c>
      <c r="E8" s="79">
        <v>5047.6000000000004</v>
      </c>
      <c r="F8" s="72">
        <v>4026.9</v>
      </c>
      <c r="G8" s="74">
        <v>311.60000000000002</v>
      </c>
      <c r="H8" s="111" t="s">
        <v>27</v>
      </c>
      <c r="I8" s="80">
        <v>64.599999999999994</v>
      </c>
    </row>
    <row r="9" spans="1:9" x14ac:dyDescent="0.25">
      <c r="A9" s="52" t="s">
        <v>10</v>
      </c>
      <c r="B9" s="92">
        <v>2146.4</v>
      </c>
      <c r="C9" s="72">
        <v>4440.1000000000004</v>
      </c>
      <c r="D9" s="74">
        <v>2120.9</v>
      </c>
      <c r="E9" s="79">
        <v>2319.1999999999998</v>
      </c>
      <c r="F9" s="72">
        <v>2740.3</v>
      </c>
      <c r="G9" s="74">
        <v>195</v>
      </c>
      <c r="H9" s="72">
        <v>48.8</v>
      </c>
      <c r="I9" s="80">
        <v>54.3</v>
      </c>
    </row>
    <row r="10" spans="1:9" x14ac:dyDescent="0.25">
      <c r="A10" s="52" t="s">
        <v>11</v>
      </c>
      <c r="B10" s="92">
        <v>1815.9</v>
      </c>
      <c r="C10" s="72">
        <v>3863.4</v>
      </c>
      <c r="D10" s="74">
        <v>1848.1</v>
      </c>
      <c r="E10" s="79">
        <v>2015.3</v>
      </c>
      <c r="F10" s="72">
        <v>2202.1999999999998</v>
      </c>
      <c r="G10" s="74">
        <v>178.4</v>
      </c>
      <c r="H10" s="72">
        <v>53.1</v>
      </c>
      <c r="I10" s="80">
        <v>87.1</v>
      </c>
    </row>
    <row r="11" spans="1:9" x14ac:dyDescent="0.25">
      <c r="A11" s="52" t="s">
        <v>12</v>
      </c>
      <c r="B11" s="92">
        <v>810.1</v>
      </c>
      <c r="C11" s="72">
        <v>2001.7</v>
      </c>
      <c r="D11" s="74">
        <v>926.5</v>
      </c>
      <c r="E11" s="79">
        <v>1075.2</v>
      </c>
      <c r="F11" s="72">
        <v>953</v>
      </c>
      <c r="G11" s="74">
        <v>79.7</v>
      </c>
      <c r="H11" s="111" t="s">
        <v>27</v>
      </c>
      <c r="I11" s="80">
        <v>26.8</v>
      </c>
    </row>
    <row r="12" spans="1:9" x14ac:dyDescent="0.25">
      <c r="A12" s="52" t="s">
        <v>13</v>
      </c>
      <c r="B12" s="92">
        <v>2434.1999999999998</v>
      </c>
      <c r="C12" s="72">
        <v>5692.8</v>
      </c>
      <c r="D12" s="74">
        <v>2586.4</v>
      </c>
      <c r="E12" s="79">
        <v>3106.4</v>
      </c>
      <c r="F12" s="72">
        <v>3194.9</v>
      </c>
      <c r="G12" s="74">
        <v>175.8</v>
      </c>
      <c r="H12" s="72">
        <v>58.3</v>
      </c>
      <c r="I12" s="80">
        <v>69.400000000000006</v>
      </c>
    </row>
    <row r="13" spans="1:9" x14ac:dyDescent="0.25">
      <c r="A13" s="52" t="s">
        <v>14</v>
      </c>
      <c r="B13" s="92">
        <v>1485</v>
      </c>
      <c r="C13" s="72">
        <v>3246.1</v>
      </c>
      <c r="D13" s="74">
        <v>1501.4</v>
      </c>
      <c r="E13" s="79">
        <v>1744.7</v>
      </c>
      <c r="F13" s="72">
        <v>1621.1</v>
      </c>
      <c r="G13" s="74">
        <v>96.2</v>
      </c>
      <c r="H13" s="111" t="s">
        <v>27</v>
      </c>
      <c r="I13" s="80">
        <v>25.7</v>
      </c>
    </row>
    <row r="14" spans="1:9" x14ac:dyDescent="0.25">
      <c r="A14" s="52" t="s">
        <v>15</v>
      </c>
      <c r="B14" s="92">
        <v>1811.4</v>
      </c>
      <c r="C14" s="72">
        <v>3923.1</v>
      </c>
      <c r="D14" s="74">
        <v>1867</v>
      </c>
      <c r="E14" s="79">
        <v>2056.1</v>
      </c>
      <c r="F14" s="72">
        <v>2394.8000000000002</v>
      </c>
      <c r="G14" s="74">
        <v>144.1</v>
      </c>
      <c r="H14" s="111" t="s">
        <v>27</v>
      </c>
      <c r="I14" s="80">
        <v>50.7</v>
      </c>
    </row>
    <row r="15" spans="1:9" x14ac:dyDescent="0.25">
      <c r="A15" s="52" t="s">
        <v>16</v>
      </c>
      <c r="B15" s="92">
        <v>1722.6</v>
      </c>
      <c r="C15" s="72">
        <v>3637.9</v>
      </c>
      <c r="D15" s="74">
        <v>1756.9</v>
      </c>
      <c r="E15" s="79">
        <v>1881</v>
      </c>
      <c r="F15" s="72">
        <v>2278.1</v>
      </c>
      <c r="G15" s="74">
        <v>138.19999999999999</v>
      </c>
      <c r="H15" s="72">
        <v>65.400000000000006</v>
      </c>
      <c r="I15" s="80">
        <v>44.9</v>
      </c>
    </row>
    <row r="16" spans="1:9" x14ac:dyDescent="0.25">
      <c r="A16" s="52" t="s">
        <v>17</v>
      </c>
      <c r="B16" s="92">
        <v>1719.5</v>
      </c>
      <c r="C16" s="72">
        <v>3553.4</v>
      </c>
      <c r="D16" s="74">
        <v>1701.6</v>
      </c>
      <c r="E16" s="79">
        <v>1851.8</v>
      </c>
      <c r="F16" s="72">
        <v>2113.8000000000002</v>
      </c>
      <c r="G16" s="74">
        <v>202.4</v>
      </c>
      <c r="H16" s="111" t="s">
        <v>27</v>
      </c>
      <c r="I16" s="80">
        <v>35.6</v>
      </c>
    </row>
    <row r="17" spans="1:9" x14ac:dyDescent="0.25">
      <c r="A17" s="52" t="s">
        <v>18</v>
      </c>
      <c r="B17" s="92">
        <v>3928.3</v>
      </c>
      <c r="C17" s="72">
        <v>8414.7000000000007</v>
      </c>
      <c r="D17" s="74">
        <v>4127.3999999999996</v>
      </c>
      <c r="E17" s="79">
        <v>4287.3</v>
      </c>
      <c r="F17" s="72">
        <v>4643.8999999999996</v>
      </c>
      <c r="G17" s="74">
        <v>560.4</v>
      </c>
      <c r="H17" s="72">
        <v>153.19999999999999</v>
      </c>
      <c r="I17" s="80">
        <v>120.2</v>
      </c>
    </row>
    <row r="18" spans="1:9" x14ac:dyDescent="0.25">
      <c r="A18" s="52" t="s">
        <v>19</v>
      </c>
      <c r="B18" s="92">
        <v>2184.6</v>
      </c>
      <c r="C18" s="72">
        <v>4438.8999999999996</v>
      </c>
      <c r="D18" s="74">
        <v>2143.4</v>
      </c>
      <c r="E18" s="79">
        <v>2295.5</v>
      </c>
      <c r="F18" s="72">
        <v>2782.9</v>
      </c>
      <c r="G18" s="74">
        <v>256.5</v>
      </c>
      <c r="H18" s="72">
        <v>37</v>
      </c>
      <c r="I18" s="80">
        <v>77.2</v>
      </c>
    </row>
    <row r="19" spans="1:9" x14ac:dyDescent="0.25">
      <c r="A19" s="52" t="s">
        <v>20</v>
      </c>
      <c r="B19" s="92">
        <v>1839.1</v>
      </c>
      <c r="C19" s="72">
        <v>4038.4</v>
      </c>
      <c r="D19" s="74">
        <v>1957.8</v>
      </c>
      <c r="E19" s="79">
        <v>2080.6</v>
      </c>
      <c r="F19" s="72">
        <v>2407.5</v>
      </c>
      <c r="G19" s="74">
        <v>276.3</v>
      </c>
      <c r="H19" s="72">
        <v>53.4</v>
      </c>
      <c r="I19" s="80">
        <v>65.3</v>
      </c>
    </row>
    <row r="20" spans="1:9" ht="15.75" thickBot="1" x14ac:dyDescent="0.3">
      <c r="A20" s="53" t="s">
        <v>21</v>
      </c>
      <c r="B20" s="93">
        <v>3704</v>
      </c>
      <c r="C20" s="77">
        <v>8165.2</v>
      </c>
      <c r="D20" s="96">
        <v>3855</v>
      </c>
      <c r="E20" s="97">
        <v>4310.2</v>
      </c>
      <c r="F20" s="77">
        <v>4628.6000000000004</v>
      </c>
      <c r="G20" s="96">
        <v>533.4</v>
      </c>
      <c r="H20" s="77">
        <v>143.1</v>
      </c>
      <c r="I20" s="90">
        <v>166.9</v>
      </c>
    </row>
    <row r="21" spans="1:9" s="42" customFormat="1" x14ac:dyDescent="0.25">
      <c r="A21" s="1" t="s">
        <v>76</v>
      </c>
    </row>
    <row r="22" spans="1:9" x14ac:dyDescent="0.25">
      <c r="A22" s="54" t="s">
        <v>73</v>
      </c>
    </row>
  </sheetData>
  <mergeCells count="11">
    <mergeCell ref="I3:I5"/>
    <mergeCell ref="C4:C5"/>
    <mergeCell ref="D4:D5"/>
    <mergeCell ref="E4:E5"/>
    <mergeCell ref="F4:F5"/>
    <mergeCell ref="G4:G5"/>
    <mergeCell ref="A3:A5"/>
    <mergeCell ref="C3:E3"/>
    <mergeCell ref="F3:G3"/>
    <mergeCell ref="B3:B5"/>
    <mergeCell ref="H3:H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RowHeight="15" x14ac:dyDescent="0.25"/>
  <cols>
    <col min="1" max="1" width="18.42578125" style="42" customWidth="1"/>
    <col min="2" max="15" width="7.7109375" style="42" customWidth="1"/>
  </cols>
  <sheetData>
    <row r="1" spans="1:23" x14ac:dyDescent="0.25">
      <c r="A1" s="10" t="s">
        <v>91</v>
      </c>
    </row>
    <row r="2" spans="1:23" ht="15.75" thickBot="1" x14ac:dyDescent="0.3">
      <c r="A2" s="12" t="s">
        <v>31</v>
      </c>
    </row>
    <row r="3" spans="1:23" ht="21.75" customHeight="1" x14ac:dyDescent="0.25">
      <c r="A3" s="131" t="s">
        <v>22</v>
      </c>
      <c r="B3" s="138" t="s">
        <v>41</v>
      </c>
      <c r="C3" s="140"/>
      <c r="D3" s="139" t="s">
        <v>66</v>
      </c>
      <c r="E3" s="139"/>
      <c r="F3" s="138" t="s">
        <v>67</v>
      </c>
      <c r="G3" s="139"/>
      <c r="H3" s="138" t="s">
        <v>42</v>
      </c>
      <c r="I3" s="139"/>
      <c r="J3" s="139"/>
      <c r="K3" s="140"/>
      <c r="L3" s="139" t="s">
        <v>43</v>
      </c>
      <c r="M3" s="160"/>
      <c r="N3" s="138" t="s">
        <v>44</v>
      </c>
      <c r="O3" s="140"/>
    </row>
    <row r="4" spans="1:23" ht="15" customHeight="1" x14ac:dyDescent="0.25">
      <c r="A4" s="132"/>
      <c r="B4" s="129" t="s">
        <v>26</v>
      </c>
      <c r="C4" s="152" t="s">
        <v>1</v>
      </c>
      <c r="D4" s="129" t="s">
        <v>26</v>
      </c>
      <c r="E4" s="152" t="s">
        <v>1</v>
      </c>
      <c r="F4" s="129" t="s">
        <v>26</v>
      </c>
      <c r="G4" s="143" t="s">
        <v>1</v>
      </c>
      <c r="H4" s="156" t="s">
        <v>26</v>
      </c>
      <c r="I4" s="157"/>
      <c r="J4" s="158" t="s">
        <v>1</v>
      </c>
      <c r="K4" s="159"/>
      <c r="L4" s="152" t="s">
        <v>26</v>
      </c>
      <c r="M4" s="152" t="s">
        <v>1</v>
      </c>
      <c r="N4" s="129" t="s">
        <v>26</v>
      </c>
      <c r="O4" s="149" t="s">
        <v>1</v>
      </c>
    </row>
    <row r="5" spans="1:23" ht="15" customHeight="1" x14ac:dyDescent="0.25">
      <c r="A5" s="132"/>
      <c r="B5" s="155" t="s">
        <v>26</v>
      </c>
      <c r="C5" s="153" t="s">
        <v>1</v>
      </c>
      <c r="D5" s="155" t="s">
        <v>26</v>
      </c>
      <c r="E5" s="153" t="s">
        <v>1</v>
      </c>
      <c r="F5" s="155" t="s">
        <v>26</v>
      </c>
      <c r="G5" s="161" t="s">
        <v>1</v>
      </c>
      <c r="H5" s="145" t="s">
        <v>0</v>
      </c>
      <c r="I5" s="147" t="s">
        <v>50</v>
      </c>
      <c r="J5" s="141" t="s">
        <v>0</v>
      </c>
      <c r="K5" s="149" t="s">
        <v>50</v>
      </c>
      <c r="L5" s="153" t="s">
        <v>26</v>
      </c>
      <c r="M5" s="153" t="s">
        <v>1</v>
      </c>
      <c r="N5" s="155" t="s">
        <v>26</v>
      </c>
      <c r="O5" s="151" t="s">
        <v>1</v>
      </c>
    </row>
    <row r="6" spans="1:23" ht="22.5" customHeight="1" thickBot="1" x14ac:dyDescent="0.3">
      <c r="A6" s="133"/>
      <c r="B6" s="130"/>
      <c r="C6" s="154"/>
      <c r="D6" s="130"/>
      <c r="E6" s="154"/>
      <c r="F6" s="130"/>
      <c r="G6" s="144"/>
      <c r="H6" s="146"/>
      <c r="I6" s="148"/>
      <c r="J6" s="142"/>
      <c r="K6" s="150"/>
      <c r="L6" s="154"/>
      <c r="M6" s="154"/>
      <c r="N6" s="130"/>
      <c r="O6" s="150"/>
    </row>
    <row r="7" spans="1:23" x14ac:dyDescent="0.25">
      <c r="A7" s="59" t="s">
        <v>7</v>
      </c>
      <c r="B7" s="94">
        <v>235</v>
      </c>
      <c r="C7" s="91">
        <v>34399.5</v>
      </c>
      <c r="D7" s="98">
        <v>2168.2999999999956</v>
      </c>
      <c r="E7" s="91">
        <v>33183.800000000003</v>
      </c>
      <c r="F7" s="99">
        <v>9846.9999999999964</v>
      </c>
      <c r="G7" s="100">
        <v>28526.7</v>
      </c>
      <c r="H7" s="98">
        <v>17017.400000000001</v>
      </c>
      <c r="I7" s="94">
        <v>1131.7000000000003</v>
      </c>
      <c r="J7" s="94">
        <v>25471</v>
      </c>
      <c r="K7" s="91">
        <v>2743.1</v>
      </c>
      <c r="L7" s="99">
        <v>548.39999999999986</v>
      </c>
      <c r="M7" s="100">
        <v>543.70000000000005</v>
      </c>
      <c r="N7" s="91">
        <v>415.80000000000007</v>
      </c>
      <c r="O7" s="91">
        <v>865.1</v>
      </c>
      <c r="Q7" s="89"/>
      <c r="R7" s="89"/>
      <c r="S7" s="89"/>
      <c r="T7" s="89"/>
      <c r="U7" s="89"/>
      <c r="V7" s="89"/>
      <c r="W7" s="89"/>
    </row>
    <row r="8" spans="1:23" x14ac:dyDescent="0.25">
      <c r="A8" s="52" t="s">
        <v>8</v>
      </c>
      <c r="B8" s="76">
        <v>54.200000000000273</v>
      </c>
      <c r="C8" s="73">
        <v>3989.2</v>
      </c>
      <c r="D8" s="72">
        <v>325.40000000000009</v>
      </c>
      <c r="E8" s="73">
        <v>3670.2</v>
      </c>
      <c r="F8" s="74">
        <v>1231.3000000000002</v>
      </c>
      <c r="G8" s="75">
        <v>3071.5</v>
      </c>
      <c r="H8" s="72">
        <v>2602.1999999999998</v>
      </c>
      <c r="I8" s="76">
        <v>231.99999999999994</v>
      </c>
      <c r="J8" s="76">
        <v>3898.2</v>
      </c>
      <c r="K8" s="73">
        <v>494.8</v>
      </c>
      <c r="L8" s="74">
        <v>255.60000000000002</v>
      </c>
      <c r="M8" s="75">
        <v>224.2</v>
      </c>
      <c r="N8" s="73">
        <v>167.5</v>
      </c>
      <c r="O8" s="73">
        <v>224.7</v>
      </c>
      <c r="Q8" s="89"/>
      <c r="R8" s="89"/>
      <c r="S8" s="89"/>
      <c r="T8" s="89"/>
      <c r="U8" s="89"/>
      <c r="V8" s="89"/>
      <c r="W8" s="89"/>
    </row>
    <row r="9" spans="1:23" x14ac:dyDescent="0.25">
      <c r="A9" s="52" t="s">
        <v>9</v>
      </c>
      <c r="B9" s="76">
        <v>26</v>
      </c>
      <c r="C9" s="73">
        <v>4964</v>
      </c>
      <c r="D9" s="72">
        <v>276.70000000000073</v>
      </c>
      <c r="E9" s="73">
        <v>4687.3999999999996</v>
      </c>
      <c r="F9" s="74">
        <v>1152.6000000000004</v>
      </c>
      <c r="G9" s="75">
        <v>3895</v>
      </c>
      <c r="H9" s="72">
        <v>1561.3000000000002</v>
      </c>
      <c r="I9" s="76">
        <v>80.900000000000034</v>
      </c>
      <c r="J9" s="76">
        <v>2465.6</v>
      </c>
      <c r="K9" s="73">
        <v>230.7</v>
      </c>
      <c r="L9" s="102" t="s">
        <v>27</v>
      </c>
      <c r="M9" s="102" t="s">
        <v>27</v>
      </c>
      <c r="N9" s="73">
        <v>14.699999999999996</v>
      </c>
      <c r="O9" s="73">
        <v>49.9</v>
      </c>
      <c r="Q9" s="89"/>
      <c r="R9" s="89"/>
      <c r="S9" s="89"/>
      <c r="T9" s="89"/>
      <c r="U9" s="89"/>
      <c r="V9" s="89"/>
      <c r="W9" s="89"/>
    </row>
    <row r="10" spans="1:23" x14ac:dyDescent="0.25">
      <c r="A10" s="52" t="s">
        <v>10</v>
      </c>
      <c r="B10" s="76">
        <v>14.700000000000273</v>
      </c>
      <c r="C10" s="73">
        <v>2131.6999999999998</v>
      </c>
      <c r="D10" s="72">
        <v>142.30000000000018</v>
      </c>
      <c r="E10" s="73">
        <v>1978.6</v>
      </c>
      <c r="F10" s="74">
        <v>594.99999999999977</v>
      </c>
      <c r="G10" s="75">
        <v>1724.2</v>
      </c>
      <c r="H10" s="72">
        <v>1125.3000000000002</v>
      </c>
      <c r="I10" s="76">
        <v>56</v>
      </c>
      <c r="J10" s="76">
        <v>1615</v>
      </c>
      <c r="K10" s="73">
        <v>139</v>
      </c>
      <c r="L10" s="74">
        <v>22.499999999999996</v>
      </c>
      <c r="M10" s="75">
        <v>26.3</v>
      </c>
      <c r="N10" s="73">
        <v>22.999999999999996</v>
      </c>
      <c r="O10" s="73">
        <v>31.3</v>
      </c>
      <c r="Q10" s="89"/>
      <c r="R10" s="89"/>
      <c r="S10" s="89"/>
      <c r="T10" s="89"/>
      <c r="U10" s="89"/>
      <c r="V10" s="89"/>
      <c r="W10" s="89"/>
    </row>
    <row r="11" spans="1:23" x14ac:dyDescent="0.25">
      <c r="A11" s="52" t="s">
        <v>11</v>
      </c>
      <c r="B11" s="76">
        <v>13.700000000000045</v>
      </c>
      <c r="C11" s="73">
        <v>1802.2</v>
      </c>
      <c r="D11" s="72">
        <v>97</v>
      </c>
      <c r="E11" s="73">
        <v>1751.1</v>
      </c>
      <c r="F11" s="74">
        <v>494</v>
      </c>
      <c r="G11" s="75">
        <v>1521.3</v>
      </c>
      <c r="H11" s="72">
        <v>861.39999999999986</v>
      </c>
      <c r="I11" s="76">
        <v>44.400000000000006</v>
      </c>
      <c r="J11" s="76">
        <v>1340.8</v>
      </c>
      <c r="K11" s="73">
        <v>134</v>
      </c>
      <c r="L11" s="74">
        <v>29.1</v>
      </c>
      <c r="M11" s="75">
        <v>24</v>
      </c>
      <c r="N11" s="73">
        <v>31.199999999999996</v>
      </c>
      <c r="O11" s="73">
        <v>55.9</v>
      </c>
      <c r="Q11" s="89"/>
      <c r="R11" s="89"/>
      <c r="S11" s="89"/>
      <c r="T11" s="89"/>
      <c r="U11" s="89"/>
      <c r="V11" s="89"/>
      <c r="W11" s="89"/>
    </row>
    <row r="12" spans="1:23" x14ac:dyDescent="0.25">
      <c r="A12" s="52" t="s">
        <v>12</v>
      </c>
      <c r="B12" s="76">
        <v>4</v>
      </c>
      <c r="C12" s="73">
        <v>806.1</v>
      </c>
      <c r="D12" s="72">
        <v>34.200000000000045</v>
      </c>
      <c r="E12" s="73">
        <v>892.3</v>
      </c>
      <c r="F12" s="74">
        <v>293</v>
      </c>
      <c r="G12" s="75">
        <v>782.2</v>
      </c>
      <c r="H12" s="72">
        <v>351.6</v>
      </c>
      <c r="I12" s="76">
        <v>19.100000000000001</v>
      </c>
      <c r="J12" s="76">
        <v>601.4</v>
      </c>
      <c r="K12" s="73">
        <v>60.6</v>
      </c>
      <c r="L12" s="102" t="s">
        <v>27</v>
      </c>
      <c r="M12" s="102" t="s">
        <v>27</v>
      </c>
      <c r="N12" s="73">
        <v>5.8000000000000007</v>
      </c>
      <c r="O12" s="73">
        <v>21</v>
      </c>
      <c r="Q12" s="89"/>
      <c r="R12" s="89"/>
      <c r="S12" s="89"/>
      <c r="T12" s="89"/>
      <c r="U12" s="89"/>
      <c r="V12" s="89"/>
      <c r="W12" s="89"/>
    </row>
    <row r="13" spans="1:23" x14ac:dyDescent="0.25">
      <c r="A13" s="52" t="s">
        <v>13</v>
      </c>
      <c r="B13" s="76">
        <v>11.099999999999909</v>
      </c>
      <c r="C13" s="73">
        <v>2423.1</v>
      </c>
      <c r="D13" s="72">
        <v>103.20000000000027</v>
      </c>
      <c r="E13" s="73">
        <v>2483.1999999999998</v>
      </c>
      <c r="F13" s="74">
        <v>805.90000000000009</v>
      </c>
      <c r="G13" s="75">
        <v>2300.5</v>
      </c>
      <c r="H13" s="72">
        <v>1286.3000000000002</v>
      </c>
      <c r="I13" s="76">
        <v>46.100000000000023</v>
      </c>
      <c r="J13" s="76">
        <v>1908.6</v>
      </c>
      <c r="K13" s="73">
        <v>129.69999999999999</v>
      </c>
      <c r="L13" s="74">
        <v>28.199999999999996</v>
      </c>
      <c r="M13" s="75">
        <v>30.1</v>
      </c>
      <c r="N13" s="73">
        <v>18.600000000000009</v>
      </c>
      <c r="O13" s="73">
        <v>50.8</v>
      </c>
      <c r="Q13" s="89"/>
      <c r="R13" s="89"/>
      <c r="S13" s="89"/>
      <c r="T13" s="89"/>
      <c r="U13" s="89"/>
      <c r="V13" s="89"/>
      <c r="W13" s="89"/>
    </row>
    <row r="14" spans="1:23" x14ac:dyDescent="0.25">
      <c r="A14" s="52" t="s">
        <v>14</v>
      </c>
      <c r="B14" s="76">
        <v>5.7999999999999545</v>
      </c>
      <c r="C14" s="73">
        <v>1479.2</v>
      </c>
      <c r="D14" s="72">
        <v>70.200000000000045</v>
      </c>
      <c r="E14" s="73">
        <v>1431.2</v>
      </c>
      <c r="F14" s="74">
        <v>456.29999999999995</v>
      </c>
      <c r="G14" s="75">
        <v>1288.4000000000001</v>
      </c>
      <c r="H14" s="72">
        <v>681.99999999999989</v>
      </c>
      <c r="I14" s="76">
        <v>29.200000000000003</v>
      </c>
      <c r="J14" s="76">
        <v>939.1</v>
      </c>
      <c r="K14" s="73">
        <v>67</v>
      </c>
      <c r="L14" s="102" t="s">
        <v>27</v>
      </c>
      <c r="M14" s="102" t="s">
        <v>27</v>
      </c>
      <c r="N14" s="73">
        <v>10.799999999999999</v>
      </c>
      <c r="O14" s="73">
        <v>14.9</v>
      </c>
      <c r="Q14" s="89"/>
      <c r="R14" s="89"/>
      <c r="S14" s="89"/>
      <c r="T14" s="89"/>
      <c r="U14" s="89"/>
      <c r="V14" s="89"/>
      <c r="W14" s="89"/>
    </row>
    <row r="15" spans="1:23" x14ac:dyDescent="0.25">
      <c r="A15" s="52" t="s">
        <v>15</v>
      </c>
      <c r="B15" s="76">
        <v>13.5</v>
      </c>
      <c r="C15" s="73">
        <v>1797.9</v>
      </c>
      <c r="D15" s="72">
        <v>126.79999999999995</v>
      </c>
      <c r="E15" s="73">
        <v>1740.2</v>
      </c>
      <c r="F15" s="74">
        <v>553.19999999999982</v>
      </c>
      <c r="G15" s="75">
        <v>1502.9</v>
      </c>
      <c r="H15" s="72">
        <v>1046.4000000000001</v>
      </c>
      <c r="I15" s="76">
        <v>48.099999999999994</v>
      </c>
      <c r="J15" s="76">
        <v>1348.4</v>
      </c>
      <c r="K15" s="73">
        <v>96</v>
      </c>
      <c r="L15" s="102" t="s">
        <v>27</v>
      </c>
      <c r="M15" s="102" t="s">
        <v>27</v>
      </c>
      <c r="N15" s="73">
        <v>11.300000000000004</v>
      </c>
      <c r="O15" s="73">
        <v>39.4</v>
      </c>
      <c r="Q15" s="89"/>
      <c r="R15" s="89"/>
      <c r="S15" s="89"/>
      <c r="T15" s="89"/>
      <c r="U15" s="89"/>
      <c r="V15" s="89"/>
      <c r="W15" s="89"/>
    </row>
    <row r="16" spans="1:23" x14ac:dyDescent="0.25">
      <c r="A16" s="52" t="s">
        <v>16</v>
      </c>
      <c r="B16" s="76">
        <v>14.599999999999909</v>
      </c>
      <c r="C16" s="73">
        <v>1708</v>
      </c>
      <c r="D16" s="72">
        <v>114.60000000000014</v>
      </c>
      <c r="E16" s="73">
        <v>1642.3</v>
      </c>
      <c r="F16" s="74">
        <v>439.20000000000005</v>
      </c>
      <c r="G16" s="75">
        <v>1441.8</v>
      </c>
      <c r="H16" s="72">
        <v>960.09999999999991</v>
      </c>
      <c r="I16" s="76">
        <v>41.299999999999983</v>
      </c>
      <c r="J16" s="76">
        <v>1318</v>
      </c>
      <c r="K16" s="73">
        <v>96.9</v>
      </c>
      <c r="L16" s="74">
        <v>36.000000000000007</v>
      </c>
      <c r="M16" s="75">
        <v>29.4</v>
      </c>
      <c r="N16" s="73">
        <v>13</v>
      </c>
      <c r="O16" s="73">
        <v>31.9</v>
      </c>
      <c r="Q16" s="89"/>
      <c r="R16" s="89"/>
      <c r="S16" s="89"/>
      <c r="T16" s="89"/>
      <c r="U16" s="89"/>
      <c r="V16" s="89"/>
      <c r="W16" s="89"/>
    </row>
    <row r="17" spans="1:23" x14ac:dyDescent="0.25">
      <c r="A17" s="52" t="s">
        <v>17</v>
      </c>
      <c r="B17" s="76">
        <v>5.7000000000000455</v>
      </c>
      <c r="C17" s="73">
        <v>1713.8</v>
      </c>
      <c r="D17" s="72">
        <v>111.59999999999991</v>
      </c>
      <c r="E17" s="73">
        <v>1590</v>
      </c>
      <c r="F17" s="74">
        <v>473.20000000000005</v>
      </c>
      <c r="G17" s="75">
        <v>1378.6</v>
      </c>
      <c r="H17" s="72">
        <v>894.90000000000009</v>
      </c>
      <c r="I17" s="76">
        <v>59.599999999999994</v>
      </c>
      <c r="J17" s="76">
        <v>1218.9000000000001</v>
      </c>
      <c r="K17" s="73">
        <v>142.80000000000001</v>
      </c>
      <c r="L17" s="102" t="s">
        <v>27</v>
      </c>
      <c r="M17" s="102" t="s">
        <v>27</v>
      </c>
      <c r="N17" s="73">
        <v>8.3000000000000007</v>
      </c>
      <c r="O17" s="73">
        <v>27.3</v>
      </c>
      <c r="Q17" s="89"/>
      <c r="R17" s="89"/>
      <c r="S17" s="89"/>
      <c r="T17" s="89"/>
      <c r="U17" s="89"/>
      <c r="V17" s="89"/>
      <c r="W17" s="89"/>
    </row>
    <row r="18" spans="1:23" x14ac:dyDescent="0.25">
      <c r="A18" s="52" t="s">
        <v>18</v>
      </c>
      <c r="B18" s="76">
        <v>19.100000000000364</v>
      </c>
      <c r="C18" s="73">
        <v>3909.2</v>
      </c>
      <c r="D18" s="72">
        <v>271.59999999999945</v>
      </c>
      <c r="E18" s="73">
        <v>3855.8</v>
      </c>
      <c r="F18" s="74">
        <v>1129.9000000000001</v>
      </c>
      <c r="G18" s="75">
        <v>3157.4</v>
      </c>
      <c r="H18" s="72">
        <v>1843.4999999999995</v>
      </c>
      <c r="I18" s="76">
        <v>162.19999999999999</v>
      </c>
      <c r="J18" s="76">
        <v>2800.4</v>
      </c>
      <c r="K18" s="73">
        <v>398.2</v>
      </c>
      <c r="L18" s="74">
        <v>69.999999999999986</v>
      </c>
      <c r="M18" s="75">
        <v>83.2</v>
      </c>
      <c r="N18" s="73">
        <v>27</v>
      </c>
      <c r="O18" s="73">
        <v>93.2</v>
      </c>
      <c r="Q18" s="89"/>
      <c r="R18" s="89"/>
      <c r="S18" s="89"/>
      <c r="T18" s="89"/>
      <c r="U18" s="89"/>
      <c r="V18" s="89"/>
      <c r="W18" s="89"/>
    </row>
    <row r="19" spans="1:23" x14ac:dyDescent="0.25">
      <c r="A19" s="52" t="s">
        <v>19</v>
      </c>
      <c r="B19" s="76">
        <v>16.5</v>
      </c>
      <c r="C19" s="73">
        <v>2168.1</v>
      </c>
      <c r="D19" s="72">
        <v>134.80000000000018</v>
      </c>
      <c r="E19" s="73">
        <v>2008.6</v>
      </c>
      <c r="F19" s="74">
        <v>592.40000000000009</v>
      </c>
      <c r="G19" s="75">
        <v>1703.1</v>
      </c>
      <c r="H19" s="72">
        <v>1075.2</v>
      </c>
      <c r="I19" s="76">
        <v>70.800000000000011</v>
      </c>
      <c r="J19" s="76">
        <v>1707.7</v>
      </c>
      <c r="K19" s="73">
        <v>185.7</v>
      </c>
      <c r="L19" s="74">
        <v>17.899999999999999</v>
      </c>
      <c r="M19" s="75">
        <v>19.100000000000001</v>
      </c>
      <c r="N19" s="73">
        <v>20.900000000000006</v>
      </c>
      <c r="O19" s="73">
        <v>56.3</v>
      </c>
      <c r="Q19" s="89"/>
      <c r="R19" s="89"/>
      <c r="S19" s="89"/>
      <c r="T19" s="89"/>
      <c r="U19" s="89"/>
      <c r="V19" s="89"/>
      <c r="W19" s="89"/>
    </row>
    <row r="20" spans="1:23" x14ac:dyDescent="0.25">
      <c r="A20" s="52" t="s">
        <v>20</v>
      </c>
      <c r="B20" s="76">
        <v>10.399999999999864</v>
      </c>
      <c r="C20" s="73">
        <v>1828.7</v>
      </c>
      <c r="D20" s="72">
        <v>134.09999999999991</v>
      </c>
      <c r="E20" s="73">
        <v>1823.7</v>
      </c>
      <c r="F20" s="74">
        <v>516.39999999999986</v>
      </c>
      <c r="G20" s="75">
        <v>1564.2</v>
      </c>
      <c r="H20" s="72">
        <v>997.7</v>
      </c>
      <c r="I20" s="76">
        <v>87.100000000000023</v>
      </c>
      <c r="J20" s="76">
        <v>1409.8</v>
      </c>
      <c r="K20" s="73">
        <v>189.2</v>
      </c>
      <c r="L20" s="74">
        <v>28.599999999999998</v>
      </c>
      <c r="M20" s="75">
        <v>24.8</v>
      </c>
      <c r="N20" s="73">
        <v>25.799999999999997</v>
      </c>
      <c r="O20" s="73">
        <v>39.5</v>
      </c>
      <c r="Q20" s="89"/>
      <c r="R20" s="89"/>
      <c r="S20" s="89"/>
      <c r="T20" s="89"/>
      <c r="U20" s="89"/>
      <c r="V20" s="89"/>
      <c r="W20" s="89"/>
    </row>
    <row r="21" spans="1:23" ht="15.75" thickBot="1" x14ac:dyDescent="0.3">
      <c r="A21" s="53" t="s">
        <v>21</v>
      </c>
      <c r="B21" s="95">
        <v>25.699999999999818</v>
      </c>
      <c r="C21" s="78">
        <v>3678.3</v>
      </c>
      <c r="D21" s="77">
        <v>225.80000000000018</v>
      </c>
      <c r="E21" s="78">
        <v>3629.2</v>
      </c>
      <c r="F21" s="96">
        <v>1114.5999999999999</v>
      </c>
      <c r="G21" s="101">
        <v>3195.6</v>
      </c>
      <c r="H21" s="77">
        <v>1729.5000000000005</v>
      </c>
      <c r="I21" s="95">
        <v>154.89999999999998</v>
      </c>
      <c r="J21" s="95">
        <v>2899.1</v>
      </c>
      <c r="K21" s="78">
        <v>378.5</v>
      </c>
      <c r="L21" s="96">
        <v>60.5</v>
      </c>
      <c r="M21" s="101">
        <v>82.6</v>
      </c>
      <c r="N21" s="78">
        <v>37.900000000000006</v>
      </c>
      <c r="O21" s="78">
        <v>129</v>
      </c>
      <c r="Q21" s="89"/>
      <c r="R21" s="89"/>
      <c r="S21" s="89"/>
      <c r="T21" s="89"/>
      <c r="U21" s="89"/>
      <c r="V21" s="89"/>
      <c r="W21" s="89"/>
    </row>
    <row r="22" spans="1:23" x14ac:dyDescent="0.25">
      <c r="A22" s="1" t="s">
        <v>76</v>
      </c>
    </row>
    <row r="23" spans="1:23" x14ac:dyDescent="0.25">
      <c r="A23" s="54" t="s">
        <v>73</v>
      </c>
    </row>
    <row r="27" spans="1:23" x14ac:dyDescent="0.25">
      <c r="R27">
        <f>52/4</f>
        <v>13</v>
      </c>
    </row>
  </sheetData>
  <mergeCells count="23">
    <mergeCell ref="C4:C6"/>
    <mergeCell ref="B3:C3"/>
    <mergeCell ref="D3:E3"/>
    <mergeCell ref="F3:G3"/>
    <mergeCell ref="L3:M3"/>
    <mergeCell ref="B4:B6"/>
    <mergeCell ref="D4:D6"/>
    <mergeCell ref="A3:A6"/>
    <mergeCell ref="N3:O3"/>
    <mergeCell ref="H3:K3"/>
    <mergeCell ref="E4:E6"/>
    <mergeCell ref="G4:G6"/>
    <mergeCell ref="J5:J6"/>
    <mergeCell ref="K5:K6"/>
    <mergeCell ref="L4:L6"/>
    <mergeCell ref="M4:M6"/>
    <mergeCell ref="N4:N6"/>
    <mergeCell ref="O4:O6"/>
    <mergeCell ref="H5:H6"/>
    <mergeCell ref="I5:I6"/>
    <mergeCell ref="F4:F6"/>
    <mergeCell ref="H4:I4"/>
    <mergeCell ref="J4:K4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/>
  </sheetViews>
  <sheetFormatPr defaultRowHeight="15" x14ac:dyDescent="0.25"/>
  <cols>
    <col min="1" max="1" width="15.7109375" style="42" customWidth="1"/>
    <col min="2" max="15" width="7.7109375" style="42" customWidth="1"/>
    <col min="16" max="16" width="9.140625" style="42"/>
  </cols>
  <sheetData>
    <row r="1" spans="1:15" x14ac:dyDescent="0.25">
      <c r="A1" s="10" t="s">
        <v>94</v>
      </c>
    </row>
    <row r="2" spans="1:15" ht="15.75" thickBot="1" x14ac:dyDescent="0.3">
      <c r="A2" s="12" t="s">
        <v>31</v>
      </c>
    </row>
    <row r="3" spans="1:15" ht="27.75" customHeight="1" x14ac:dyDescent="0.25">
      <c r="A3" s="131" t="s">
        <v>22</v>
      </c>
      <c r="B3" s="138" t="s">
        <v>41</v>
      </c>
      <c r="C3" s="140"/>
      <c r="D3" s="139" t="s">
        <v>69</v>
      </c>
      <c r="E3" s="139"/>
      <c r="F3" s="138" t="s">
        <v>70</v>
      </c>
      <c r="G3" s="140"/>
      <c r="H3" s="139" t="s">
        <v>42</v>
      </c>
      <c r="I3" s="139"/>
      <c r="J3" s="139"/>
      <c r="K3" s="139"/>
      <c r="L3" s="138" t="s">
        <v>43</v>
      </c>
      <c r="M3" s="140"/>
      <c r="N3" s="139" t="s">
        <v>44</v>
      </c>
      <c r="O3" s="140"/>
    </row>
    <row r="4" spans="1:15" ht="15" customHeight="1" x14ac:dyDescent="0.25">
      <c r="A4" s="132"/>
      <c r="B4" s="129" t="s">
        <v>71</v>
      </c>
      <c r="C4" s="149" t="s">
        <v>51</v>
      </c>
      <c r="D4" s="152" t="s">
        <v>71</v>
      </c>
      <c r="E4" s="143" t="s">
        <v>51</v>
      </c>
      <c r="F4" s="129" t="s">
        <v>71</v>
      </c>
      <c r="G4" s="149" t="s">
        <v>51</v>
      </c>
      <c r="H4" s="158" t="s">
        <v>46</v>
      </c>
      <c r="I4" s="157"/>
      <c r="J4" s="168" t="s">
        <v>68</v>
      </c>
      <c r="K4" s="158"/>
      <c r="L4" s="129" t="s">
        <v>71</v>
      </c>
      <c r="M4" s="149" t="s">
        <v>51</v>
      </c>
      <c r="N4" s="152" t="s">
        <v>71</v>
      </c>
      <c r="O4" s="149" t="s">
        <v>51</v>
      </c>
    </row>
    <row r="5" spans="1:15" ht="15" customHeight="1" x14ac:dyDescent="0.25">
      <c r="A5" s="132"/>
      <c r="B5" s="155"/>
      <c r="C5" s="151"/>
      <c r="D5" s="153"/>
      <c r="E5" s="161"/>
      <c r="F5" s="155"/>
      <c r="G5" s="151"/>
      <c r="H5" s="152" t="s">
        <v>0</v>
      </c>
      <c r="I5" s="141" t="s">
        <v>52</v>
      </c>
      <c r="J5" s="141" t="s">
        <v>0</v>
      </c>
      <c r="K5" s="147" t="s">
        <v>52</v>
      </c>
      <c r="L5" s="188"/>
      <c r="M5" s="151"/>
      <c r="N5" s="153"/>
      <c r="O5" s="151"/>
    </row>
    <row r="6" spans="1:15" ht="23.25" customHeight="1" thickBot="1" x14ac:dyDescent="0.3">
      <c r="A6" s="133"/>
      <c r="B6" s="130"/>
      <c r="C6" s="150"/>
      <c r="D6" s="154"/>
      <c r="E6" s="144"/>
      <c r="F6" s="130"/>
      <c r="G6" s="150"/>
      <c r="H6" s="154"/>
      <c r="I6" s="142"/>
      <c r="J6" s="142"/>
      <c r="K6" s="148"/>
      <c r="L6" s="130"/>
      <c r="M6" s="150"/>
      <c r="N6" s="154"/>
      <c r="O6" s="150"/>
    </row>
    <row r="7" spans="1:15" x14ac:dyDescent="0.25">
      <c r="A7" s="51" t="s">
        <v>7</v>
      </c>
      <c r="B7" s="98">
        <v>32695.4</v>
      </c>
      <c r="C7" s="91">
        <v>1939.1</v>
      </c>
      <c r="D7" s="99">
        <v>31863.3</v>
      </c>
      <c r="E7" s="100">
        <v>3488.8</v>
      </c>
      <c r="F7" s="98">
        <v>34653.1</v>
      </c>
      <c r="G7" s="91">
        <v>3720.6</v>
      </c>
      <c r="H7" s="99">
        <v>39822.1</v>
      </c>
      <c r="I7" s="94">
        <v>3786</v>
      </c>
      <c r="J7" s="94">
        <v>2666.3</v>
      </c>
      <c r="K7" s="117">
        <v>88.8</v>
      </c>
      <c r="L7" s="118">
        <v>1089.3999999999999</v>
      </c>
      <c r="M7" s="119">
        <v>2.7</v>
      </c>
      <c r="N7" s="99">
        <v>1252.6000000000001</v>
      </c>
      <c r="O7" s="120">
        <v>28.3</v>
      </c>
    </row>
    <row r="8" spans="1:15" x14ac:dyDescent="0.25">
      <c r="A8" s="52" t="s">
        <v>8</v>
      </c>
      <c r="B8" s="72">
        <v>3696.2000000000003</v>
      </c>
      <c r="C8" s="73">
        <v>347.2</v>
      </c>
      <c r="D8" s="74">
        <v>3370.3999999999996</v>
      </c>
      <c r="E8" s="75">
        <v>625.20000000000005</v>
      </c>
      <c r="F8" s="72">
        <v>3666.1000000000004</v>
      </c>
      <c r="G8" s="73">
        <v>636.70000000000005</v>
      </c>
      <c r="H8" s="74">
        <v>6075.5999999999995</v>
      </c>
      <c r="I8" s="76">
        <v>695.59999999999991</v>
      </c>
      <c r="J8" s="76">
        <v>424.8</v>
      </c>
      <c r="K8" s="92">
        <v>31.2</v>
      </c>
      <c r="L8" s="103">
        <v>477.1</v>
      </c>
      <c r="M8" s="79">
        <v>2.7</v>
      </c>
      <c r="N8" s="74">
        <v>384.3</v>
      </c>
      <c r="O8" s="107">
        <v>7.9</v>
      </c>
    </row>
    <row r="9" spans="1:15" x14ac:dyDescent="0.25">
      <c r="A9" s="52" t="s">
        <v>9</v>
      </c>
      <c r="B9" s="72">
        <v>4578.5</v>
      </c>
      <c r="C9" s="73">
        <v>411.5</v>
      </c>
      <c r="D9" s="74">
        <v>4078.7000000000003</v>
      </c>
      <c r="E9" s="75">
        <v>885.4</v>
      </c>
      <c r="F9" s="72">
        <v>4222</v>
      </c>
      <c r="G9" s="73">
        <v>825.6</v>
      </c>
      <c r="H9" s="74">
        <v>3662.2000000000003</v>
      </c>
      <c r="I9" s="76">
        <v>304.5</v>
      </c>
      <c r="J9" s="76">
        <v>364.7</v>
      </c>
      <c r="K9" s="92">
        <v>7.1</v>
      </c>
      <c r="L9" s="104" t="s">
        <v>27</v>
      </c>
      <c r="M9" s="105" t="s">
        <v>27</v>
      </c>
      <c r="N9" s="74">
        <v>61.599999999999994</v>
      </c>
      <c r="O9" s="107">
        <v>3</v>
      </c>
    </row>
    <row r="10" spans="1:15" x14ac:dyDescent="0.25">
      <c r="A10" s="52" t="s">
        <v>10</v>
      </c>
      <c r="B10" s="72">
        <v>2059.5</v>
      </c>
      <c r="C10" s="73">
        <v>86.9</v>
      </c>
      <c r="D10" s="74">
        <v>2020</v>
      </c>
      <c r="E10" s="75">
        <v>100.9</v>
      </c>
      <c r="F10" s="72">
        <v>2206.2999999999997</v>
      </c>
      <c r="G10" s="73">
        <v>112.9</v>
      </c>
      <c r="H10" s="74">
        <v>2626</v>
      </c>
      <c r="I10" s="76">
        <v>192</v>
      </c>
      <c r="J10" s="76">
        <v>114.3</v>
      </c>
      <c r="K10" s="92">
        <v>3</v>
      </c>
      <c r="L10" s="103">
        <v>48.8</v>
      </c>
      <c r="M10" s="105" t="s">
        <v>27</v>
      </c>
      <c r="N10" s="74">
        <v>53.599999999999994</v>
      </c>
      <c r="O10" s="107">
        <v>0.7</v>
      </c>
    </row>
    <row r="11" spans="1:15" x14ac:dyDescent="0.25">
      <c r="A11" s="52" t="s">
        <v>11</v>
      </c>
      <c r="B11" s="72">
        <v>1690.9</v>
      </c>
      <c r="C11" s="73">
        <v>125</v>
      </c>
      <c r="D11" s="74">
        <v>1701.3</v>
      </c>
      <c r="E11" s="75">
        <v>146.80000000000001</v>
      </c>
      <c r="F11" s="72">
        <v>1817.8</v>
      </c>
      <c r="G11" s="73">
        <v>197.5</v>
      </c>
      <c r="H11" s="74">
        <v>2030.2999999999997</v>
      </c>
      <c r="I11" s="76">
        <v>175.70000000000002</v>
      </c>
      <c r="J11" s="76">
        <v>171.9</v>
      </c>
      <c r="K11" s="92">
        <v>2.7</v>
      </c>
      <c r="L11" s="103">
        <v>53.1</v>
      </c>
      <c r="M11" s="105" t="s">
        <v>27</v>
      </c>
      <c r="N11" s="74">
        <v>84</v>
      </c>
      <c r="O11" s="107">
        <v>3.1</v>
      </c>
    </row>
    <row r="12" spans="1:15" x14ac:dyDescent="0.25">
      <c r="A12" s="52" t="s">
        <v>12</v>
      </c>
      <c r="B12" s="72">
        <v>767.2</v>
      </c>
      <c r="C12" s="73">
        <v>42.9</v>
      </c>
      <c r="D12" s="74">
        <v>759.8</v>
      </c>
      <c r="E12" s="75">
        <v>166.7</v>
      </c>
      <c r="F12" s="72">
        <v>810.90000000000009</v>
      </c>
      <c r="G12" s="73">
        <v>264.3</v>
      </c>
      <c r="H12" s="74">
        <v>865.1</v>
      </c>
      <c r="I12" s="76">
        <v>78.400000000000006</v>
      </c>
      <c r="J12" s="76">
        <v>87.9</v>
      </c>
      <c r="K12" s="92">
        <v>1.3</v>
      </c>
      <c r="L12" s="104" t="s">
        <v>27</v>
      </c>
      <c r="M12" s="105" t="s">
        <v>27</v>
      </c>
      <c r="N12" s="74">
        <v>26.7</v>
      </c>
      <c r="O12" s="108">
        <v>0.1</v>
      </c>
    </row>
    <row r="13" spans="1:15" x14ac:dyDescent="0.25">
      <c r="A13" s="52" t="s">
        <v>13</v>
      </c>
      <c r="B13" s="72">
        <v>2307.8999999999996</v>
      </c>
      <c r="C13" s="73">
        <v>126.3</v>
      </c>
      <c r="D13" s="74">
        <v>2338.4</v>
      </c>
      <c r="E13" s="75">
        <v>248</v>
      </c>
      <c r="F13" s="72">
        <v>2630.9</v>
      </c>
      <c r="G13" s="73">
        <v>475.5</v>
      </c>
      <c r="H13" s="74">
        <v>2801</v>
      </c>
      <c r="I13" s="76">
        <v>161.10000000000002</v>
      </c>
      <c r="J13" s="76">
        <v>393.9</v>
      </c>
      <c r="K13" s="92">
        <v>14.7</v>
      </c>
      <c r="L13" s="103">
        <v>58.3</v>
      </c>
      <c r="M13" s="105" t="s">
        <v>27</v>
      </c>
      <c r="N13" s="74">
        <v>65.2</v>
      </c>
      <c r="O13" s="107">
        <v>4.2</v>
      </c>
    </row>
    <row r="14" spans="1:15" x14ac:dyDescent="0.25">
      <c r="A14" s="52" t="s">
        <v>14</v>
      </c>
      <c r="B14" s="72">
        <v>1415.1</v>
      </c>
      <c r="C14" s="73">
        <v>69.900000000000006</v>
      </c>
      <c r="D14" s="74">
        <v>1328.5</v>
      </c>
      <c r="E14" s="75">
        <v>172.9</v>
      </c>
      <c r="F14" s="72">
        <v>1542.4</v>
      </c>
      <c r="G14" s="73">
        <v>202.3</v>
      </c>
      <c r="H14" s="74">
        <v>1477.6</v>
      </c>
      <c r="I14" s="76">
        <v>95</v>
      </c>
      <c r="J14" s="76">
        <v>143.5</v>
      </c>
      <c r="K14" s="92">
        <v>1.2</v>
      </c>
      <c r="L14" s="104" t="s">
        <v>27</v>
      </c>
      <c r="M14" s="105" t="s">
        <v>27</v>
      </c>
      <c r="N14" s="74">
        <v>21.2</v>
      </c>
      <c r="O14" s="107">
        <v>4.5</v>
      </c>
    </row>
    <row r="15" spans="1:15" x14ac:dyDescent="0.25">
      <c r="A15" s="52" t="s">
        <v>15</v>
      </c>
      <c r="B15" s="72">
        <v>1731.5</v>
      </c>
      <c r="C15" s="73">
        <v>79.900000000000006</v>
      </c>
      <c r="D15" s="74">
        <v>1690.6</v>
      </c>
      <c r="E15" s="75">
        <v>176.4</v>
      </c>
      <c r="F15" s="72">
        <v>1879</v>
      </c>
      <c r="G15" s="73">
        <v>177.1</v>
      </c>
      <c r="H15" s="74">
        <v>2218.5</v>
      </c>
      <c r="I15" s="76">
        <v>140</v>
      </c>
      <c r="J15" s="76">
        <v>176.3</v>
      </c>
      <c r="K15" s="92">
        <v>4.0999999999999996</v>
      </c>
      <c r="L15" s="104" t="s">
        <v>27</v>
      </c>
      <c r="M15" s="105" t="s">
        <v>27</v>
      </c>
      <c r="N15" s="74">
        <v>49.1</v>
      </c>
      <c r="O15" s="107">
        <v>1.6</v>
      </c>
    </row>
    <row r="16" spans="1:15" x14ac:dyDescent="0.25">
      <c r="A16" s="52" t="s">
        <v>16</v>
      </c>
      <c r="B16" s="72">
        <v>1634.3</v>
      </c>
      <c r="C16" s="73">
        <v>88.3</v>
      </c>
      <c r="D16" s="74">
        <v>1590.2</v>
      </c>
      <c r="E16" s="75">
        <v>166.7</v>
      </c>
      <c r="F16" s="72">
        <v>1724</v>
      </c>
      <c r="G16" s="73">
        <v>157</v>
      </c>
      <c r="H16" s="74">
        <v>2176.1999999999998</v>
      </c>
      <c r="I16" s="76">
        <v>135</v>
      </c>
      <c r="J16" s="76">
        <v>101.9</v>
      </c>
      <c r="K16" s="92">
        <v>3.2</v>
      </c>
      <c r="L16" s="103">
        <v>65.400000000000006</v>
      </c>
      <c r="M16" s="105" t="s">
        <v>27</v>
      </c>
      <c r="N16" s="74">
        <v>44.9</v>
      </c>
      <c r="O16" s="109" t="s">
        <v>27</v>
      </c>
    </row>
    <row r="17" spans="1:15" x14ac:dyDescent="0.25">
      <c r="A17" s="52" t="s">
        <v>17</v>
      </c>
      <c r="B17" s="72">
        <v>1682.2</v>
      </c>
      <c r="C17" s="73">
        <v>37.299999999999997</v>
      </c>
      <c r="D17" s="74">
        <v>1607.8999999999999</v>
      </c>
      <c r="E17" s="75">
        <v>93.7</v>
      </c>
      <c r="F17" s="72">
        <v>1777</v>
      </c>
      <c r="G17" s="73">
        <v>74.8</v>
      </c>
      <c r="H17" s="74">
        <v>1987.3000000000002</v>
      </c>
      <c r="I17" s="76">
        <v>197</v>
      </c>
      <c r="J17" s="76">
        <v>126.5</v>
      </c>
      <c r="K17" s="92">
        <v>5.4</v>
      </c>
      <c r="L17" s="104" t="s">
        <v>27</v>
      </c>
      <c r="M17" s="105" t="s">
        <v>27</v>
      </c>
      <c r="N17" s="74">
        <v>35.200000000000003</v>
      </c>
      <c r="O17" s="108">
        <v>0.4</v>
      </c>
    </row>
    <row r="18" spans="1:15" x14ac:dyDescent="0.25">
      <c r="A18" s="52" t="s">
        <v>18</v>
      </c>
      <c r="B18" s="72">
        <v>3720.6000000000004</v>
      </c>
      <c r="C18" s="73">
        <v>207.7</v>
      </c>
      <c r="D18" s="74">
        <v>3857.4999999999995</v>
      </c>
      <c r="E18" s="75">
        <v>269.89999999999998</v>
      </c>
      <c r="F18" s="72">
        <v>4084</v>
      </c>
      <c r="G18" s="73">
        <v>203.3</v>
      </c>
      <c r="H18" s="74">
        <v>4414</v>
      </c>
      <c r="I18" s="76">
        <v>554.1</v>
      </c>
      <c r="J18" s="76">
        <v>229.9</v>
      </c>
      <c r="K18" s="92">
        <v>6.3</v>
      </c>
      <c r="L18" s="103">
        <v>153.19999999999999</v>
      </c>
      <c r="M18" s="105" t="s">
        <v>27</v>
      </c>
      <c r="N18" s="74">
        <v>119.8</v>
      </c>
      <c r="O18" s="108">
        <v>0.4</v>
      </c>
    </row>
    <row r="19" spans="1:15" x14ac:dyDescent="0.25">
      <c r="A19" s="52" t="s">
        <v>19</v>
      </c>
      <c r="B19" s="72">
        <v>2067.2999999999997</v>
      </c>
      <c r="C19" s="73">
        <v>117.3</v>
      </c>
      <c r="D19" s="74">
        <v>2017</v>
      </c>
      <c r="E19" s="75">
        <v>126.4</v>
      </c>
      <c r="F19" s="72">
        <v>2195.6</v>
      </c>
      <c r="G19" s="73">
        <v>99.9</v>
      </c>
      <c r="H19" s="74">
        <v>2683</v>
      </c>
      <c r="I19" s="76">
        <v>252.2</v>
      </c>
      <c r="J19" s="76">
        <v>99.9</v>
      </c>
      <c r="K19" s="92">
        <v>4.3</v>
      </c>
      <c r="L19" s="103">
        <v>37</v>
      </c>
      <c r="M19" s="105" t="s">
        <v>27</v>
      </c>
      <c r="N19" s="74">
        <v>74.8</v>
      </c>
      <c r="O19" s="107">
        <v>2.4</v>
      </c>
    </row>
    <row r="20" spans="1:15" x14ac:dyDescent="0.25">
      <c r="A20" s="52" t="s">
        <v>20</v>
      </c>
      <c r="B20" s="72">
        <v>1790.3999999999999</v>
      </c>
      <c r="C20" s="73">
        <v>48.7</v>
      </c>
      <c r="D20" s="74">
        <v>1859.1</v>
      </c>
      <c r="E20" s="75">
        <v>98.7</v>
      </c>
      <c r="F20" s="72">
        <v>2002.8</v>
      </c>
      <c r="G20" s="73">
        <v>77.8</v>
      </c>
      <c r="H20" s="74">
        <v>2340.1</v>
      </c>
      <c r="I20" s="76">
        <v>275.40000000000003</v>
      </c>
      <c r="J20" s="76">
        <v>67.400000000000006</v>
      </c>
      <c r="K20" s="92">
        <v>0.9</v>
      </c>
      <c r="L20" s="103">
        <v>53.4</v>
      </c>
      <c r="M20" s="105" t="s">
        <v>27</v>
      </c>
      <c r="N20" s="74">
        <v>65.3</v>
      </c>
      <c r="O20" s="109" t="s">
        <v>27</v>
      </c>
    </row>
    <row r="21" spans="1:15" ht="15.75" thickBot="1" x14ac:dyDescent="0.3">
      <c r="A21" s="53" t="s">
        <v>21</v>
      </c>
      <c r="B21" s="77">
        <v>3553.8</v>
      </c>
      <c r="C21" s="78">
        <v>150.19999999999999</v>
      </c>
      <c r="D21" s="96">
        <v>3643.9</v>
      </c>
      <c r="E21" s="101">
        <v>211.1</v>
      </c>
      <c r="F21" s="77">
        <v>4094.2999999999997</v>
      </c>
      <c r="G21" s="78">
        <v>215.9</v>
      </c>
      <c r="H21" s="96">
        <v>4465.2000000000007</v>
      </c>
      <c r="I21" s="95">
        <v>530</v>
      </c>
      <c r="J21" s="95">
        <v>163.4</v>
      </c>
      <c r="K21" s="93">
        <v>3.4</v>
      </c>
      <c r="L21" s="77">
        <v>143.1</v>
      </c>
      <c r="M21" s="106" t="s">
        <v>27</v>
      </c>
      <c r="N21" s="96">
        <v>166.9</v>
      </c>
      <c r="O21" s="110" t="s">
        <v>27</v>
      </c>
    </row>
    <row r="22" spans="1:15" x14ac:dyDescent="0.25">
      <c r="A22" s="1" t="s">
        <v>76</v>
      </c>
    </row>
    <row r="23" spans="1:15" x14ac:dyDescent="0.25">
      <c r="A23" s="1" t="s">
        <v>75</v>
      </c>
    </row>
    <row r="24" spans="1:15" x14ac:dyDescent="0.25">
      <c r="A24" s="54" t="s">
        <v>74</v>
      </c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E27" s="3"/>
    </row>
    <row r="28" spans="1:15" x14ac:dyDescent="0.25">
      <c r="E28" s="3"/>
    </row>
    <row r="29" spans="1:15" x14ac:dyDescent="0.25">
      <c r="E29" s="3"/>
    </row>
    <row r="30" spans="1:15" x14ac:dyDescent="0.25">
      <c r="E30" s="3"/>
    </row>
    <row r="31" spans="1:15" x14ac:dyDescent="0.25">
      <c r="E31" s="3"/>
    </row>
    <row r="32" spans="1:1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</sheetData>
  <mergeCells count="23">
    <mergeCell ref="N4:N6"/>
    <mergeCell ref="O4:O6"/>
    <mergeCell ref="H5:H6"/>
    <mergeCell ref="L3:M3"/>
    <mergeCell ref="N3:O3"/>
    <mergeCell ref="J4:K4"/>
    <mergeCell ref="L4:L6"/>
    <mergeCell ref="M4:M6"/>
    <mergeCell ref="H3:K3"/>
    <mergeCell ref="I5:I6"/>
    <mergeCell ref="J5:J6"/>
    <mergeCell ref="K5:K6"/>
    <mergeCell ref="E4:E6"/>
    <mergeCell ref="F4:F6"/>
    <mergeCell ref="G4:G6"/>
    <mergeCell ref="H4:I4"/>
    <mergeCell ref="A3:A6"/>
    <mergeCell ref="B4:B6"/>
    <mergeCell ref="B3:C3"/>
    <mergeCell ref="D3:E3"/>
    <mergeCell ref="F3:G3"/>
    <mergeCell ref="C4:C6"/>
    <mergeCell ref="D4:D6"/>
  </mergeCells>
  <hyperlinks>
    <hyperlink ref="A2" location="OBSAH!A1" tooltip="o" display="zpět na obsah"/>
    <hyperlink ref="A23" r:id="rId1" display="http://www.msmt.cz/file/13234_1_1/"/>
  </hyperlink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45" t="s">
        <v>36</v>
      </c>
    </row>
    <row r="3" spans="1:2" x14ac:dyDescent="0.25">
      <c r="A3" s="49" t="s">
        <v>27</v>
      </c>
      <c r="B3" s="48" t="s">
        <v>37</v>
      </c>
    </row>
    <row r="4" spans="1:2" x14ac:dyDescent="0.25">
      <c r="A4" s="49" t="s">
        <v>23</v>
      </c>
      <c r="B4" s="48" t="s">
        <v>38</v>
      </c>
    </row>
    <row r="5" spans="1:2" x14ac:dyDescent="0.25">
      <c r="A5" s="49" t="s">
        <v>24</v>
      </c>
      <c r="B5" s="48" t="s">
        <v>39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defaultRowHeight="15" x14ac:dyDescent="0.25"/>
  <cols>
    <col min="1" max="1" width="12.5703125" customWidth="1"/>
    <col min="2" max="2" width="7.7109375" customWidth="1"/>
    <col min="3" max="4" width="12.7109375" customWidth="1"/>
    <col min="5" max="5" width="12.7109375" style="42" customWidth="1"/>
    <col min="6" max="7" width="12.7109375" customWidth="1"/>
    <col min="8" max="8" width="12.7109375" style="42" customWidth="1"/>
    <col min="9" max="10" width="12.7109375" customWidth="1"/>
  </cols>
  <sheetData>
    <row r="1" spans="1:11" s="42" customFormat="1" x14ac:dyDescent="0.25">
      <c r="A1" s="10" t="s">
        <v>83</v>
      </c>
      <c r="B1" s="7"/>
      <c r="C1" s="7"/>
      <c r="D1" s="7"/>
      <c r="E1" s="7"/>
      <c r="F1" s="7"/>
      <c r="K1" s="4"/>
    </row>
    <row r="2" spans="1:11" s="42" customFormat="1" ht="15.75" thickBot="1" x14ac:dyDescent="0.3">
      <c r="A2" s="12" t="s">
        <v>31</v>
      </c>
      <c r="B2" s="8"/>
      <c r="C2" s="8"/>
      <c r="D2" s="8"/>
      <c r="E2" s="8"/>
      <c r="F2" s="8"/>
      <c r="K2" s="4"/>
    </row>
    <row r="3" spans="1:11" ht="23.25" customHeight="1" x14ac:dyDescent="0.25">
      <c r="A3" s="123" t="s">
        <v>32</v>
      </c>
      <c r="B3" s="124"/>
      <c r="C3" s="131" t="s">
        <v>41</v>
      </c>
      <c r="D3" s="138" t="s">
        <v>65</v>
      </c>
      <c r="E3" s="139"/>
      <c r="F3" s="140"/>
      <c r="G3" s="138" t="s">
        <v>42</v>
      </c>
      <c r="H3" s="139"/>
      <c r="I3" s="131" t="s">
        <v>43</v>
      </c>
      <c r="J3" s="131" t="s">
        <v>44</v>
      </c>
    </row>
    <row r="4" spans="1:11" ht="15" customHeight="1" x14ac:dyDescent="0.25">
      <c r="A4" s="125"/>
      <c r="B4" s="126"/>
      <c r="C4" s="132"/>
      <c r="D4" s="129" t="s">
        <v>0</v>
      </c>
      <c r="E4" s="141" t="s">
        <v>34</v>
      </c>
      <c r="F4" s="143" t="s">
        <v>35</v>
      </c>
      <c r="G4" s="145" t="s">
        <v>0</v>
      </c>
      <c r="H4" s="147" t="s">
        <v>64</v>
      </c>
      <c r="I4" s="132"/>
      <c r="J4" s="132"/>
    </row>
    <row r="5" spans="1:11" ht="30" customHeight="1" thickBot="1" x14ac:dyDescent="0.3">
      <c r="A5" s="127"/>
      <c r="B5" s="128"/>
      <c r="C5" s="133"/>
      <c r="D5" s="130"/>
      <c r="E5" s="142"/>
      <c r="F5" s="144"/>
      <c r="G5" s="146"/>
      <c r="H5" s="148"/>
      <c r="I5" s="133"/>
      <c r="J5" s="133"/>
    </row>
    <row r="6" spans="1:11" x14ac:dyDescent="0.25">
      <c r="A6" s="121" t="s">
        <v>2</v>
      </c>
      <c r="B6" s="122"/>
      <c r="C6" s="72">
        <v>27739.200000000004</v>
      </c>
      <c r="D6" s="72">
        <v>57668.9</v>
      </c>
      <c r="E6" s="88">
        <v>28374.9</v>
      </c>
      <c r="F6" s="74">
        <v>29294</v>
      </c>
      <c r="G6" s="72">
        <v>41788.799999999996</v>
      </c>
      <c r="H6" s="74">
        <v>3983.4</v>
      </c>
      <c r="I6" s="72">
        <v>1126.5999999999999</v>
      </c>
      <c r="J6" s="80">
        <v>1876</v>
      </c>
    </row>
    <row r="7" spans="1:11" x14ac:dyDescent="0.25">
      <c r="A7" s="121" t="s">
        <v>3</v>
      </c>
      <c r="B7" s="122"/>
      <c r="C7" s="72">
        <v>28583</v>
      </c>
      <c r="D7" s="72">
        <v>58269.1</v>
      </c>
      <c r="E7" s="88">
        <v>29025.1</v>
      </c>
      <c r="F7" s="74">
        <v>29244</v>
      </c>
      <c r="G7" s="72">
        <v>40214.100000000006</v>
      </c>
      <c r="H7" s="74">
        <v>3514.1</v>
      </c>
      <c r="I7" s="72">
        <v>1157.9000000000001</v>
      </c>
      <c r="J7" s="80">
        <v>1782.5</v>
      </c>
    </row>
    <row r="8" spans="1:11" x14ac:dyDescent="0.25">
      <c r="A8" s="121" t="s">
        <v>4</v>
      </c>
      <c r="B8" s="122"/>
      <c r="C8" s="72">
        <v>29283.4</v>
      </c>
      <c r="D8" s="72">
        <v>59128.7</v>
      </c>
      <c r="E8" s="88">
        <v>29888.3</v>
      </c>
      <c r="F8" s="74">
        <v>29240.400000000001</v>
      </c>
      <c r="G8" s="72">
        <v>39070.1</v>
      </c>
      <c r="H8" s="74">
        <v>3644.7</v>
      </c>
      <c r="I8" s="72">
        <v>1063.4000000000001</v>
      </c>
      <c r="J8" s="80">
        <v>1742.5</v>
      </c>
    </row>
    <row r="9" spans="1:11" x14ac:dyDescent="0.25">
      <c r="A9" s="121" t="s">
        <v>5</v>
      </c>
      <c r="B9" s="122"/>
      <c r="C9" s="72">
        <v>29513.8</v>
      </c>
      <c r="D9" s="72">
        <v>60220.7</v>
      </c>
      <c r="E9" s="88">
        <v>30829</v>
      </c>
      <c r="F9" s="74">
        <v>29391.7</v>
      </c>
      <c r="G9" s="72">
        <v>38385.9</v>
      </c>
      <c r="H9" s="74">
        <v>3453.8</v>
      </c>
      <c r="I9" s="72">
        <v>1062.8999999999999</v>
      </c>
      <c r="J9" s="80">
        <v>1667.3</v>
      </c>
    </row>
    <row r="10" spans="1:11" x14ac:dyDescent="0.25">
      <c r="A10" s="121" t="s">
        <v>6</v>
      </c>
      <c r="B10" s="122"/>
      <c r="C10" s="72">
        <v>29629.5</v>
      </c>
      <c r="D10" s="72">
        <v>61634.9</v>
      </c>
      <c r="E10" s="88">
        <v>31827.9</v>
      </c>
      <c r="F10" s="74">
        <v>29807</v>
      </c>
      <c r="G10" s="72">
        <v>38069.599999999999</v>
      </c>
      <c r="H10" s="74">
        <v>3583</v>
      </c>
      <c r="I10" s="72">
        <v>1059.7</v>
      </c>
      <c r="J10" s="80">
        <v>1526.3</v>
      </c>
    </row>
    <row r="11" spans="1:11" x14ac:dyDescent="0.25">
      <c r="A11" s="121" t="s">
        <v>25</v>
      </c>
      <c r="B11" s="122"/>
      <c r="C11" s="72">
        <v>30303.200000000001</v>
      </c>
      <c r="D11" s="72">
        <v>63004.800000000003</v>
      </c>
      <c r="E11" s="88">
        <v>32452.3</v>
      </c>
      <c r="F11" s="74">
        <v>30552.5</v>
      </c>
      <c r="G11" s="72">
        <v>38114.9</v>
      </c>
      <c r="H11" s="74">
        <v>3690.8</v>
      </c>
      <c r="I11" s="72">
        <v>1040.8</v>
      </c>
      <c r="J11" s="80">
        <v>1450.3000000000002</v>
      </c>
    </row>
    <row r="12" spans="1:11" x14ac:dyDescent="0.25">
      <c r="A12" s="121" t="s">
        <v>28</v>
      </c>
      <c r="B12" s="122"/>
      <c r="C12" s="72">
        <v>30580.799999999999</v>
      </c>
      <c r="D12" s="72">
        <v>64345.299999999996</v>
      </c>
      <c r="E12" s="88">
        <v>32829.699999999997</v>
      </c>
      <c r="F12" s="74">
        <v>31515.599999999999</v>
      </c>
      <c r="G12" s="72">
        <v>38223.4</v>
      </c>
      <c r="H12" s="74">
        <v>3722.5</v>
      </c>
      <c r="I12" s="72">
        <v>1035.8</v>
      </c>
      <c r="J12" s="80">
        <v>1363</v>
      </c>
    </row>
    <row r="13" spans="1:11" x14ac:dyDescent="0.25">
      <c r="A13" s="121" t="s">
        <v>33</v>
      </c>
      <c r="B13" s="122"/>
      <c r="C13" s="72">
        <v>32372.6</v>
      </c>
      <c r="D13" s="72">
        <v>67040.899999999994</v>
      </c>
      <c r="E13" s="88">
        <v>33463.699999999997</v>
      </c>
      <c r="F13" s="74">
        <v>33577.199999999997</v>
      </c>
      <c r="G13" s="72">
        <v>39133.300000000003</v>
      </c>
      <c r="H13" s="74">
        <v>3688.3</v>
      </c>
      <c r="I13" s="72">
        <v>1069.8</v>
      </c>
      <c r="J13" s="80">
        <v>1274.7</v>
      </c>
    </row>
    <row r="14" spans="1:11" x14ac:dyDescent="0.25">
      <c r="A14" s="121" t="s">
        <v>40</v>
      </c>
      <c r="B14" s="122"/>
      <c r="C14" s="72">
        <v>33156.699999999997</v>
      </c>
      <c r="D14" s="72">
        <v>69534.899999999994</v>
      </c>
      <c r="E14" s="88">
        <v>34057.300000000003</v>
      </c>
      <c r="F14" s="74">
        <v>35477.599999999999</v>
      </c>
      <c r="G14" s="72">
        <v>40193.300000000003</v>
      </c>
      <c r="H14" s="74">
        <v>3708.6</v>
      </c>
      <c r="I14" s="72">
        <v>1023.0000000000001</v>
      </c>
      <c r="J14" s="80">
        <v>1241.5</v>
      </c>
    </row>
    <row r="15" spans="1:11" x14ac:dyDescent="0.25">
      <c r="A15" s="121" t="s">
        <v>49</v>
      </c>
      <c r="B15" s="122"/>
      <c r="C15" s="72">
        <v>33830.800000000003</v>
      </c>
      <c r="D15" s="72">
        <v>71325.3</v>
      </c>
      <c r="E15" s="88">
        <v>34421.800000000003</v>
      </c>
      <c r="F15" s="74">
        <v>36903.5</v>
      </c>
      <c r="G15" s="72">
        <v>41305.800000000003</v>
      </c>
      <c r="H15" s="74">
        <v>3933.6</v>
      </c>
      <c r="I15" s="72">
        <v>1097.8</v>
      </c>
      <c r="J15" s="80">
        <v>1243.4000000000001</v>
      </c>
    </row>
    <row r="16" spans="1:11" ht="15.75" thickBot="1" x14ac:dyDescent="0.3">
      <c r="A16" s="121" t="s">
        <v>81</v>
      </c>
      <c r="B16" s="122"/>
      <c r="C16" s="72">
        <v>34634.5</v>
      </c>
      <c r="D16" s="72">
        <v>73725.8</v>
      </c>
      <c r="E16" s="88">
        <v>35352.1</v>
      </c>
      <c r="F16" s="74">
        <v>38373.699999999997</v>
      </c>
      <c r="G16" s="72">
        <v>42488.4</v>
      </c>
      <c r="H16" s="74">
        <v>3874.8</v>
      </c>
      <c r="I16" s="72">
        <v>1092.0999999999999</v>
      </c>
      <c r="J16" s="80">
        <v>1280.9000000000001</v>
      </c>
    </row>
    <row r="17" spans="1:10" ht="16.5" customHeight="1" x14ac:dyDescent="0.25">
      <c r="A17" s="134" t="s">
        <v>78</v>
      </c>
      <c r="B17" s="13" t="s">
        <v>29</v>
      </c>
      <c r="C17" s="61">
        <f>C16-C15</f>
        <v>803.69999999999709</v>
      </c>
      <c r="D17" s="61">
        <f t="shared" ref="D17:J17" si="0">D16-D15</f>
        <v>2400.5</v>
      </c>
      <c r="E17" s="63">
        <f t="shared" ref="E17" si="1">E16-E15</f>
        <v>930.29999999999563</v>
      </c>
      <c r="F17" s="40">
        <f t="shared" si="0"/>
        <v>1470.1999999999971</v>
      </c>
      <c r="G17" s="61">
        <f t="shared" si="0"/>
        <v>1182.5999999999985</v>
      </c>
      <c r="H17" s="63">
        <f>H16-H15</f>
        <v>-58.799999999999727</v>
      </c>
      <c r="I17" s="61">
        <f t="shared" si="0"/>
        <v>-5.7000000000000455</v>
      </c>
      <c r="J17" s="70">
        <f t="shared" si="0"/>
        <v>37.5</v>
      </c>
    </row>
    <row r="18" spans="1:10" ht="16.5" customHeight="1" x14ac:dyDescent="0.25">
      <c r="A18" s="135"/>
      <c r="B18" s="15" t="s">
        <v>30</v>
      </c>
      <c r="C18" s="17">
        <f>C16/C15-1</f>
        <v>2.3756458611679188E-2</v>
      </c>
      <c r="D18" s="17">
        <f t="shared" ref="D18:J18" si="2">D16/D15-1</f>
        <v>3.3655659352291645E-2</v>
      </c>
      <c r="E18" s="18">
        <f t="shared" ref="E18" si="3">E16/E15-1</f>
        <v>2.7026477406759453E-2</v>
      </c>
      <c r="F18" s="27">
        <f t="shared" si="2"/>
        <v>3.9839039657485031E-2</v>
      </c>
      <c r="G18" s="17">
        <f t="shared" si="2"/>
        <v>2.8630361837804763E-2</v>
      </c>
      <c r="H18" s="18">
        <f>H16/H15-1</f>
        <v>-1.4948139109212888E-2</v>
      </c>
      <c r="I18" s="17">
        <f t="shared" si="2"/>
        <v>-5.1922025869921562E-3</v>
      </c>
      <c r="J18" s="16">
        <f t="shared" si="2"/>
        <v>3.0159240791378439E-2</v>
      </c>
    </row>
    <row r="19" spans="1:10" ht="16.5" customHeight="1" x14ac:dyDescent="0.25">
      <c r="A19" s="136" t="s">
        <v>79</v>
      </c>
      <c r="B19" s="20" t="s">
        <v>29</v>
      </c>
      <c r="C19" s="65">
        <f>C16-C11</f>
        <v>4331.2999999999993</v>
      </c>
      <c r="D19" s="65">
        <f t="shared" ref="D19:J19" si="4">D16-D11</f>
        <v>10721</v>
      </c>
      <c r="E19" s="67">
        <f t="shared" ref="E19" si="5">E16-E11</f>
        <v>2899.7999999999993</v>
      </c>
      <c r="F19" s="41">
        <f t="shared" si="4"/>
        <v>7821.1999999999971</v>
      </c>
      <c r="G19" s="65">
        <f t="shared" si="4"/>
        <v>4373.5</v>
      </c>
      <c r="H19" s="67">
        <f>H16-H11</f>
        <v>184</v>
      </c>
      <c r="I19" s="65">
        <f t="shared" si="4"/>
        <v>51.299999999999955</v>
      </c>
      <c r="J19" s="71">
        <f t="shared" si="4"/>
        <v>-169.40000000000009</v>
      </c>
    </row>
    <row r="20" spans="1:10" ht="16.5" customHeight="1" x14ac:dyDescent="0.25">
      <c r="A20" s="135"/>
      <c r="B20" s="15" t="s">
        <v>30</v>
      </c>
      <c r="C20" s="17">
        <f>C16/C11-1</f>
        <v>0.14293209958024233</v>
      </c>
      <c r="D20" s="17">
        <f t="shared" ref="D20:J20" si="6">D16/D11-1</f>
        <v>0.17016163847833821</v>
      </c>
      <c r="E20" s="18">
        <f t="shared" ref="E20" si="7">E16/E11-1</f>
        <v>8.9355762149369911E-2</v>
      </c>
      <c r="F20" s="27">
        <f t="shared" si="6"/>
        <v>0.25599214466901232</v>
      </c>
      <c r="G20" s="17">
        <f t="shared" si="6"/>
        <v>0.11474515215834225</v>
      </c>
      <c r="H20" s="18">
        <f>H16/H11-1</f>
        <v>4.9853690256854932E-2</v>
      </c>
      <c r="I20" s="17">
        <f t="shared" si="6"/>
        <v>4.9289008455034589E-2</v>
      </c>
      <c r="J20" s="16">
        <f t="shared" si="6"/>
        <v>-0.11680341998207278</v>
      </c>
    </row>
    <row r="21" spans="1:10" ht="16.5" customHeight="1" x14ac:dyDescent="0.25">
      <c r="A21" s="136" t="s">
        <v>80</v>
      </c>
      <c r="B21" s="20" t="s">
        <v>29</v>
      </c>
      <c r="C21" s="65">
        <f>C16-C6</f>
        <v>6895.2999999999956</v>
      </c>
      <c r="D21" s="65">
        <f t="shared" ref="D21:I21" si="8">D16-D6</f>
        <v>16056.900000000001</v>
      </c>
      <c r="E21" s="67">
        <f t="shared" ref="E21" si="9">E16-E6</f>
        <v>6977.1999999999971</v>
      </c>
      <c r="F21" s="41">
        <f t="shared" si="8"/>
        <v>9079.6999999999971</v>
      </c>
      <c r="G21" s="65">
        <f t="shared" si="8"/>
        <v>699.60000000000582</v>
      </c>
      <c r="H21" s="67">
        <f>H16-H6</f>
        <v>-108.59999999999991</v>
      </c>
      <c r="I21" s="65">
        <f t="shared" si="8"/>
        <v>-34.5</v>
      </c>
      <c r="J21" s="71">
        <f>J16-J6</f>
        <v>-595.09999999999991</v>
      </c>
    </row>
    <row r="22" spans="1:10" ht="16.5" customHeight="1" thickBot="1" x14ac:dyDescent="0.3">
      <c r="A22" s="137"/>
      <c r="B22" s="22" t="s">
        <v>30</v>
      </c>
      <c r="C22" s="24">
        <f>C16/C6-1</f>
        <v>0.24857602237988097</v>
      </c>
      <c r="D22" s="24">
        <f t="shared" ref="D22:I22" si="10">D16/D6-1</f>
        <v>0.27843256937448091</v>
      </c>
      <c r="E22" s="25">
        <f t="shared" ref="E22" si="11">E16/E6-1</f>
        <v>0.2458933775978065</v>
      </c>
      <c r="F22" s="31">
        <f t="shared" si="10"/>
        <v>0.30995084317607691</v>
      </c>
      <c r="G22" s="24">
        <f t="shared" si="10"/>
        <v>1.6741327819894458E-2</v>
      </c>
      <c r="H22" s="25">
        <f>H16/H6-1</f>
        <v>-2.7263142039463784E-2</v>
      </c>
      <c r="I22" s="24">
        <f t="shared" si="10"/>
        <v>-3.0623113793715628E-2</v>
      </c>
      <c r="J22" s="23">
        <f>J16/J6-1</f>
        <v>-0.31721748400852878</v>
      </c>
    </row>
    <row r="23" spans="1:10" x14ac:dyDescent="0.25">
      <c r="A23" s="1" t="s">
        <v>76</v>
      </c>
    </row>
    <row r="24" spans="1:10" x14ac:dyDescent="0.25">
      <c r="A24" s="54" t="s">
        <v>73</v>
      </c>
    </row>
  </sheetData>
  <mergeCells count="25">
    <mergeCell ref="I3:I5"/>
    <mergeCell ref="J3:J5"/>
    <mergeCell ref="D3:F3"/>
    <mergeCell ref="E4:E5"/>
    <mergeCell ref="F4:F5"/>
    <mergeCell ref="G3:H3"/>
    <mergeCell ref="G4:G5"/>
    <mergeCell ref="H4:H5"/>
    <mergeCell ref="A21:A22"/>
    <mergeCell ref="A12:B12"/>
    <mergeCell ref="A13:B13"/>
    <mergeCell ref="A14:B14"/>
    <mergeCell ref="A15:B15"/>
    <mergeCell ref="A16:B16"/>
    <mergeCell ref="A9:B9"/>
    <mergeCell ref="A10:B10"/>
    <mergeCell ref="A11:B11"/>
    <mergeCell ref="A17:A18"/>
    <mergeCell ref="A19:A20"/>
    <mergeCell ref="A7:B7"/>
    <mergeCell ref="A8:B8"/>
    <mergeCell ref="A6:B6"/>
    <mergeCell ref="A3:B5"/>
    <mergeCell ref="D4:D5"/>
    <mergeCell ref="C3:C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7:J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/>
  </sheetViews>
  <sheetFormatPr defaultRowHeight="15" x14ac:dyDescent="0.25"/>
  <cols>
    <col min="1" max="1" width="15" style="42" customWidth="1"/>
    <col min="2" max="2" width="5.7109375" style="42" customWidth="1"/>
    <col min="3" max="16" width="7.7109375" style="42" customWidth="1"/>
    <col min="17" max="17" width="9.140625" style="42"/>
  </cols>
  <sheetData>
    <row r="1" spans="1:21" x14ac:dyDescent="0.25">
      <c r="A1" s="10" t="s">
        <v>84</v>
      </c>
      <c r="B1" s="7"/>
      <c r="C1" s="7"/>
      <c r="D1" s="7"/>
      <c r="E1" s="7"/>
      <c r="F1" s="7"/>
      <c r="G1" s="7"/>
      <c r="H1" s="7"/>
      <c r="Q1" s="4"/>
    </row>
    <row r="2" spans="1:21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Q2" s="4"/>
    </row>
    <row r="3" spans="1:21" ht="28.5" customHeight="1" x14ac:dyDescent="0.25">
      <c r="A3" s="123" t="s">
        <v>32</v>
      </c>
      <c r="B3" s="124"/>
      <c r="C3" s="138" t="s">
        <v>41</v>
      </c>
      <c r="D3" s="140"/>
      <c r="E3" s="139" t="s">
        <v>66</v>
      </c>
      <c r="F3" s="139"/>
      <c r="G3" s="138" t="s">
        <v>67</v>
      </c>
      <c r="H3" s="139"/>
      <c r="I3" s="138" t="s">
        <v>42</v>
      </c>
      <c r="J3" s="139"/>
      <c r="K3" s="139"/>
      <c r="L3" s="140"/>
      <c r="M3" s="139" t="s">
        <v>43</v>
      </c>
      <c r="N3" s="160"/>
      <c r="O3" s="138" t="s">
        <v>44</v>
      </c>
      <c r="P3" s="140"/>
    </row>
    <row r="4" spans="1:21" ht="15" customHeight="1" x14ac:dyDescent="0.25">
      <c r="A4" s="125"/>
      <c r="B4" s="126"/>
      <c r="C4" s="129" t="s">
        <v>26</v>
      </c>
      <c r="D4" s="152" t="s">
        <v>1</v>
      </c>
      <c r="E4" s="129" t="s">
        <v>26</v>
      </c>
      <c r="F4" s="152" t="s">
        <v>1</v>
      </c>
      <c r="G4" s="129" t="s">
        <v>26</v>
      </c>
      <c r="H4" s="143" t="s">
        <v>1</v>
      </c>
      <c r="I4" s="156" t="s">
        <v>26</v>
      </c>
      <c r="J4" s="157"/>
      <c r="K4" s="158" t="s">
        <v>1</v>
      </c>
      <c r="L4" s="159"/>
      <c r="M4" s="152" t="s">
        <v>26</v>
      </c>
      <c r="N4" s="152" t="s">
        <v>1</v>
      </c>
      <c r="O4" s="129" t="s">
        <v>26</v>
      </c>
      <c r="P4" s="149" t="s">
        <v>1</v>
      </c>
    </row>
    <row r="5" spans="1:21" ht="15" customHeight="1" x14ac:dyDescent="0.25">
      <c r="A5" s="125"/>
      <c r="B5" s="126"/>
      <c r="C5" s="155" t="s">
        <v>26</v>
      </c>
      <c r="D5" s="153" t="s">
        <v>1</v>
      </c>
      <c r="E5" s="155" t="s">
        <v>26</v>
      </c>
      <c r="F5" s="153" t="s">
        <v>1</v>
      </c>
      <c r="G5" s="155" t="s">
        <v>26</v>
      </c>
      <c r="H5" s="161" t="s">
        <v>1</v>
      </c>
      <c r="I5" s="145" t="s">
        <v>0</v>
      </c>
      <c r="J5" s="147" t="s">
        <v>50</v>
      </c>
      <c r="K5" s="141" t="s">
        <v>0</v>
      </c>
      <c r="L5" s="149" t="s">
        <v>50</v>
      </c>
      <c r="M5" s="153" t="s">
        <v>26</v>
      </c>
      <c r="N5" s="153" t="s">
        <v>1</v>
      </c>
      <c r="O5" s="155" t="s">
        <v>26</v>
      </c>
      <c r="P5" s="151" t="s">
        <v>1</v>
      </c>
    </row>
    <row r="6" spans="1:21" ht="22.5" customHeight="1" thickBot="1" x14ac:dyDescent="0.3">
      <c r="A6" s="127"/>
      <c r="B6" s="128"/>
      <c r="C6" s="130"/>
      <c r="D6" s="154"/>
      <c r="E6" s="130"/>
      <c r="F6" s="154"/>
      <c r="G6" s="130"/>
      <c r="H6" s="144"/>
      <c r="I6" s="146"/>
      <c r="J6" s="148"/>
      <c r="K6" s="142"/>
      <c r="L6" s="150"/>
      <c r="M6" s="154"/>
      <c r="N6" s="154"/>
      <c r="O6" s="130"/>
      <c r="P6" s="150"/>
    </row>
    <row r="7" spans="1:21" ht="15" customHeight="1" x14ac:dyDescent="0.25">
      <c r="A7" s="121" t="s">
        <v>2</v>
      </c>
      <c r="B7" s="122"/>
      <c r="C7" s="72">
        <v>111.30000000000302</v>
      </c>
      <c r="D7" s="73">
        <v>27627.9</v>
      </c>
      <c r="E7" s="85">
        <v>1521.9000000000015</v>
      </c>
      <c r="F7" s="75">
        <v>26853</v>
      </c>
      <c r="G7" s="87">
        <v>7565.7000000000007</v>
      </c>
      <c r="H7" s="75">
        <v>21728.3</v>
      </c>
      <c r="I7" s="87">
        <v>16842.499999999993</v>
      </c>
      <c r="J7" s="81">
        <v>1179.8000000000002</v>
      </c>
      <c r="K7" s="76">
        <v>24946.300000000003</v>
      </c>
      <c r="L7" s="79">
        <v>2803.6</v>
      </c>
      <c r="M7" s="85">
        <v>565.69999999999993</v>
      </c>
      <c r="N7" s="73">
        <v>560.9</v>
      </c>
      <c r="O7" s="81">
        <v>694.8</v>
      </c>
      <c r="P7" s="73">
        <v>1181.2</v>
      </c>
      <c r="R7" s="89"/>
      <c r="S7" s="89"/>
      <c r="T7" s="89"/>
      <c r="U7" s="89"/>
    </row>
    <row r="8" spans="1:21" ht="15" customHeight="1" x14ac:dyDescent="0.25">
      <c r="A8" s="121" t="s">
        <v>3</v>
      </c>
      <c r="B8" s="122"/>
      <c r="C8" s="72">
        <v>132.29999999999922</v>
      </c>
      <c r="D8" s="73">
        <v>28450.7</v>
      </c>
      <c r="E8" s="85">
        <v>1613.8999999999978</v>
      </c>
      <c r="F8" s="75">
        <v>27411.200000000001</v>
      </c>
      <c r="G8" s="87">
        <v>7536.2999999999993</v>
      </c>
      <c r="H8" s="75">
        <v>21707.7</v>
      </c>
      <c r="I8" s="87">
        <v>16229.200000000004</v>
      </c>
      <c r="J8" s="81">
        <v>1066.5999999999999</v>
      </c>
      <c r="K8" s="76">
        <v>23984.9</v>
      </c>
      <c r="L8" s="79">
        <v>2447.5</v>
      </c>
      <c r="M8" s="85">
        <v>574.40000000000009</v>
      </c>
      <c r="N8" s="73">
        <v>583.5</v>
      </c>
      <c r="O8" s="81">
        <v>643.90000000000009</v>
      </c>
      <c r="P8" s="73">
        <v>1138.5999999999999</v>
      </c>
      <c r="R8" s="89"/>
      <c r="S8" s="89"/>
      <c r="T8" s="89"/>
      <c r="U8" s="89"/>
    </row>
    <row r="9" spans="1:21" ht="15" customHeight="1" x14ac:dyDescent="0.25">
      <c r="A9" s="121" t="s">
        <v>4</v>
      </c>
      <c r="B9" s="122"/>
      <c r="C9" s="72">
        <v>153.70000000000215</v>
      </c>
      <c r="D9" s="73">
        <v>29129.7</v>
      </c>
      <c r="E9" s="85">
        <v>1718.7000000000007</v>
      </c>
      <c r="F9" s="75">
        <v>28169.599999999999</v>
      </c>
      <c r="G9" s="87">
        <v>7475.8000000000029</v>
      </c>
      <c r="H9" s="75">
        <v>21764.6</v>
      </c>
      <c r="I9" s="87">
        <v>15683.899999999998</v>
      </c>
      <c r="J9" s="81">
        <v>1054.5999999999999</v>
      </c>
      <c r="K9" s="76">
        <v>23386.2</v>
      </c>
      <c r="L9" s="79">
        <v>2590.1</v>
      </c>
      <c r="M9" s="85">
        <v>533.40000000000009</v>
      </c>
      <c r="N9" s="73">
        <v>530</v>
      </c>
      <c r="O9" s="81">
        <v>609.89999999999986</v>
      </c>
      <c r="P9" s="73">
        <v>1132.6000000000001</v>
      </c>
      <c r="R9" s="89"/>
      <c r="S9" s="89"/>
      <c r="T9" s="89"/>
      <c r="U9" s="89"/>
    </row>
    <row r="10" spans="1:21" ht="15" customHeight="1" x14ac:dyDescent="0.25">
      <c r="A10" s="121" t="s">
        <v>5</v>
      </c>
      <c r="B10" s="122"/>
      <c r="C10" s="72">
        <v>159.69999999999726</v>
      </c>
      <c r="D10" s="73">
        <v>29354.100000000002</v>
      </c>
      <c r="E10" s="85">
        <v>1826.2000000000007</v>
      </c>
      <c r="F10" s="75">
        <v>29002.799999999999</v>
      </c>
      <c r="G10" s="87">
        <v>7518</v>
      </c>
      <c r="H10" s="75">
        <v>21873.7</v>
      </c>
      <c r="I10" s="87">
        <v>15333.200000000008</v>
      </c>
      <c r="J10" s="81">
        <v>1019.1000000000004</v>
      </c>
      <c r="K10" s="76">
        <v>23052.699999999993</v>
      </c>
      <c r="L10" s="79">
        <v>2434.6999999999998</v>
      </c>
      <c r="M10" s="85">
        <v>524.99999999999977</v>
      </c>
      <c r="N10" s="73">
        <v>537.90000000000009</v>
      </c>
      <c r="O10" s="81">
        <v>616.5</v>
      </c>
      <c r="P10" s="73">
        <v>1050.8</v>
      </c>
      <c r="R10" s="89"/>
      <c r="S10" s="89"/>
      <c r="T10" s="89"/>
      <c r="U10" s="89"/>
    </row>
    <row r="11" spans="1:21" ht="15" customHeight="1" x14ac:dyDescent="0.25">
      <c r="A11" s="121" t="s">
        <v>6</v>
      </c>
      <c r="B11" s="122"/>
      <c r="C11" s="72">
        <v>166.29999999999927</v>
      </c>
      <c r="D11" s="73">
        <v>29463.200000000001</v>
      </c>
      <c r="E11" s="85">
        <v>1849.1000000000022</v>
      </c>
      <c r="F11" s="75">
        <v>29978.799999999999</v>
      </c>
      <c r="G11" s="87">
        <v>7531.4000000000015</v>
      </c>
      <c r="H11" s="75">
        <v>22275.599999999999</v>
      </c>
      <c r="I11" s="87">
        <v>15172.699999999997</v>
      </c>
      <c r="J11" s="81">
        <v>1024.0999999999999</v>
      </c>
      <c r="K11" s="76">
        <v>22896.9</v>
      </c>
      <c r="L11" s="79">
        <v>2558.9</v>
      </c>
      <c r="M11" s="85">
        <v>521.1</v>
      </c>
      <c r="N11" s="73">
        <v>538.6</v>
      </c>
      <c r="O11" s="81">
        <v>520.49999999999989</v>
      </c>
      <c r="P11" s="73">
        <v>1005.8000000000001</v>
      </c>
      <c r="R11" s="89"/>
      <c r="S11" s="89"/>
      <c r="T11" s="89"/>
      <c r="U11" s="89"/>
    </row>
    <row r="12" spans="1:21" ht="15" customHeight="1" x14ac:dyDescent="0.25">
      <c r="A12" s="121" t="s">
        <v>25</v>
      </c>
      <c r="B12" s="122"/>
      <c r="C12" s="72">
        <v>176.70000000000073</v>
      </c>
      <c r="D12" s="73">
        <v>30126.5</v>
      </c>
      <c r="E12" s="85">
        <v>1899.5999999999985</v>
      </c>
      <c r="F12" s="75">
        <v>30552.7</v>
      </c>
      <c r="G12" s="87">
        <v>7758.5</v>
      </c>
      <c r="H12" s="75">
        <v>22794</v>
      </c>
      <c r="I12" s="87">
        <v>15129.5</v>
      </c>
      <c r="J12" s="81">
        <v>1072.9000000000001</v>
      </c>
      <c r="K12" s="76">
        <v>22985.4</v>
      </c>
      <c r="L12" s="79">
        <v>2617.9</v>
      </c>
      <c r="M12" s="85">
        <v>502.79999999999995</v>
      </c>
      <c r="N12" s="73">
        <v>538</v>
      </c>
      <c r="O12" s="85">
        <v>504.40000000000009</v>
      </c>
      <c r="P12" s="73">
        <v>945.90000000000009</v>
      </c>
      <c r="R12" s="89"/>
      <c r="S12" s="89"/>
      <c r="T12" s="89"/>
      <c r="U12" s="89"/>
    </row>
    <row r="13" spans="1:21" ht="15" customHeight="1" x14ac:dyDescent="0.25">
      <c r="A13" s="121" t="s">
        <v>28</v>
      </c>
      <c r="B13" s="122"/>
      <c r="C13" s="72">
        <v>177.09999999999854</v>
      </c>
      <c r="D13" s="73">
        <v>30403.7</v>
      </c>
      <c r="E13" s="85">
        <v>1949.3999999999978</v>
      </c>
      <c r="F13" s="75">
        <v>30880.3</v>
      </c>
      <c r="G13" s="87">
        <v>7995</v>
      </c>
      <c r="H13" s="75">
        <v>23520.6</v>
      </c>
      <c r="I13" s="87">
        <v>15201.800000000003</v>
      </c>
      <c r="J13" s="81">
        <v>1061.9000000000001</v>
      </c>
      <c r="K13" s="76">
        <v>23021.599999999999</v>
      </c>
      <c r="L13" s="79">
        <v>2660.6</v>
      </c>
      <c r="M13" s="85">
        <v>493.99999999999989</v>
      </c>
      <c r="N13" s="73">
        <v>541.80000000000007</v>
      </c>
      <c r="O13" s="85">
        <v>463.49999999999989</v>
      </c>
      <c r="P13" s="73">
        <v>899.50000000000011</v>
      </c>
      <c r="R13" s="89"/>
      <c r="S13" s="89"/>
      <c r="T13" s="89"/>
      <c r="U13" s="89"/>
    </row>
    <row r="14" spans="1:21" ht="15" customHeight="1" x14ac:dyDescent="0.25">
      <c r="A14" s="121" t="s">
        <v>33</v>
      </c>
      <c r="B14" s="122"/>
      <c r="C14" s="72">
        <v>201.09999999999854</v>
      </c>
      <c r="D14" s="73">
        <v>32171.5</v>
      </c>
      <c r="E14" s="85">
        <v>1998.2999999999956</v>
      </c>
      <c r="F14" s="75">
        <v>31465.4</v>
      </c>
      <c r="G14" s="87">
        <v>8508.2999999999956</v>
      </c>
      <c r="H14" s="75">
        <v>25068.9</v>
      </c>
      <c r="I14" s="87">
        <v>15528.900000000001</v>
      </c>
      <c r="J14" s="81">
        <v>1063.5</v>
      </c>
      <c r="K14" s="76">
        <v>23604.400000000001</v>
      </c>
      <c r="L14" s="79">
        <v>2624.8</v>
      </c>
      <c r="M14" s="85">
        <v>530.79999999999995</v>
      </c>
      <c r="N14" s="73">
        <v>539</v>
      </c>
      <c r="O14" s="85">
        <v>411.80000000000007</v>
      </c>
      <c r="P14" s="73">
        <v>862.9</v>
      </c>
      <c r="R14" s="89"/>
      <c r="S14" s="89"/>
      <c r="T14" s="89"/>
      <c r="U14" s="89"/>
    </row>
    <row r="15" spans="1:21" ht="15" customHeight="1" x14ac:dyDescent="0.25">
      <c r="A15" s="121" t="s">
        <v>40</v>
      </c>
      <c r="B15" s="122"/>
      <c r="C15" s="72">
        <v>218.29999999999563</v>
      </c>
      <c r="D15" s="73">
        <v>32938.400000000001</v>
      </c>
      <c r="E15" s="85">
        <v>2064.0000000000036</v>
      </c>
      <c r="F15" s="75">
        <v>31993.3</v>
      </c>
      <c r="G15" s="87">
        <v>9062.8999999999978</v>
      </c>
      <c r="H15" s="75">
        <v>26414.7</v>
      </c>
      <c r="I15" s="87">
        <v>16022.300000000003</v>
      </c>
      <c r="J15" s="81">
        <v>1077.0999999999999</v>
      </c>
      <c r="K15" s="76">
        <v>24171</v>
      </c>
      <c r="L15" s="79">
        <v>2631.5</v>
      </c>
      <c r="M15" s="85">
        <v>500.70000000000005</v>
      </c>
      <c r="N15" s="73">
        <v>522.30000000000007</v>
      </c>
      <c r="O15" s="85">
        <v>421.79999999999995</v>
      </c>
      <c r="P15" s="73">
        <v>819.7</v>
      </c>
      <c r="R15" s="89"/>
      <c r="S15" s="89"/>
      <c r="T15" s="89"/>
      <c r="U15" s="89"/>
    </row>
    <row r="16" spans="1:21" ht="15" customHeight="1" x14ac:dyDescent="0.25">
      <c r="A16" s="121" t="s">
        <v>49</v>
      </c>
      <c r="B16" s="122"/>
      <c r="C16" s="72">
        <v>232.40000000000146</v>
      </c>
      <c r="D16" s="73">
        <v>33598.400000000001</v>
      </c>
      <c r="E16" s="85">
        <v>2099.5000000000036</v>
      </c>
      <c r="F16" s="75">
        <v>32322.3</v>
      </c>
      <c r="G16" s="87">
        <v>9481.0999999999985</v>
      </c>
      <c r="H16" s="75">
        <v>27422.400000000001</v>
      </c>
      <c r="I16" s="87">
        <v>16505.600000000002</v>
      </c>
      <c r="J16" s="81">
        <v>1149.0999999999999</v>
      </c>
      <c r="K16" s="76">
        <v>24800.2</v>
      </c>
      <c r="L16" s="79">
        <v>2784.5</v>
      </c>
      <c r="M16" s="85">
        <v>515.29999999999995</v>
      </c>
      <c r="N16" s="73">
        <v>582.5</v>
      </c>
      <c r="O16" s="85">
        <v>422.00000000000011</v>
      </c>
      <c r="P16" s="73">
        <v>821.4</v>
      </c>
      <c r="R16" s="89"/>
      <c r="S16" s="89"/>
      <c r="T16" s="89"/>
      <c r="U16" s="89"/>
    </row>
    <row r="17" spans="1:21" ht="15" customHeight="1" thickBot="1" x14ac:dyDescent="0.3">
      <c r="A17" s="121" t="s">
        <v>81</v>
      </c>
      <c r="B17" s="122"/>
      <c r="C17" s="72">
        <v>235</v>
      </c>
      <c r="D17" s="73">
        <v>34399.5</v>
      </c>
      <c r="E17" s="85">
        <v>2168.2999999999956</v>
      </c>
      <c r="F17" s="75">
        <v>33183.800000000003</v>
      </c>
      <c r="G17" s="87">
        <v>9846.9999999999964</v>
      </c>
      <c r="H17" s="75">
        <v>28526.7</v>
      </c>
      <c r="I17" s="87">
        <v>17017.400000000001</v>
      </c>
      <c r="J17" s="81">
        <v>1131.7000000000003</v>
      </c>
      <c r="K17" s="76">
        <v>25471</v>
      </c>
      <c r="L17" s="79">
        <v>2743.1</v>
      </c>
      <c r="M17" s="85">
        <v>548.39999999999986</v>
      </c>
      <c r="N17" s="73">
        <v>543.70000000000005</v>
      </c>
      <c r="O17" s="85">
        <v>415.80000000000007</v>
      </c>
      <c r="P17" s="73">
        <v>865.1</v>
      </c>
      <c r="R17" s="89"/>
      <c r="S17" s="89"/>
      <c r="T17" s="89"/>
      <c r="U17" s="89"/>
    </row>
    <row r="18" spans="1:21" ht="15" customHeight="1" x14ac:dyDescent="0.25">
      <c r="A18" s="134" t="s">
        <v>78</v>
      </c>
      <c r="B18" s="13" t="s">
        <v>29</v>
      </c>
      <c r="C18" s="61">
        <f>C17-C16</f>
        <v>2.5999999999985448</v>
      </c>
      <c r="D18" s="68">
        <f>D17-D16</f>
        <v>801.09999999999854</v>
      </c>
      <c r="E18" s="40">
        <f t="shared" ref="E18:P18" si="0">E17-E16</f>
        <v>68.799999999991996</v>
      </c>
      <c r="F18" s="62">
        <f t="shared" si="0"/>
        <v>861.50000000000364</v>
      </c>
      <c r="G18" s="61">
        <f t="shared" si="0"/>
        <v>365.89999999999782</v>
      </c>
      <c r="H18" s="62">
        <f t="shared" si="0"/>
        <v>1104.2999999999993</v>
      </c>
      <c r="I18" s="61">
        <f t="shared" si="0"/>
        <v>511.79999999999927</v>
      </c>
      <c r="J18" s="63">
        <f>J17-J16</f>
        <v>-17.399999999999636</v>
      </c>
      <c r="K18" s="63">
        <f t="shared" si="0"/>
        <v>670.79999999999927</v>
      </c>
      <c r="L18" s="14">
        <f>L17-L16</f>
        <v>-41.400000000000091</v>
      </c>
      <c r="M18" s="40">
        <f t="shared" si="0"/>
        <v>33.099999999999909</v>
      </c>
      <c r="N18" s="14">
        <f t="shared" si="0"/>
        <v>-38.799999999999955</v>
      </c>
      <c r="O18" s="63">
        <f>O17-O16</f>
        <v>-6.2000000000000455</v>
      </c>
      <c r="P18" s="14">
        <f t="shared" si="0"/>
        <v>43.700000000000045</v>
      </c>
    </row>
    <row r="19" spans="1:21" ht="15" customHeight="1" x14ac:dyDescent="0.25">
      <c r="A19" s="135"/>
      <c r="B19" s="15" t="s">
        <v>30</v>
      </c>
      <c r="C19" s="17">
        <f>C17/C16-1</f>
        <v>1.118760757314341E-2</v>
      </c>
      <c r="D19" s="36">
        <f>D17/D16-1</f>
        <v>2.3843397304633474E-2</v>
      </c>
      <c r="E19" s="27">
        <f t="shared" ref="E19:P19" si="1">E17/E16-1</f>
        <v>3.2769707073108778E-2</v>
      </c>
      <c r="F19" s="38">
        <f t="shared" si="1"/>
        <v>2.6653425034728562E-2</v>
      </c>
      <c r="G19" s="17">
        <f t="shared" si="1"/>
        <v>3.8592568372867841E-2</v>
      </c>
      <c r="H19" s="38">
        <f t="shared" si="1"/>
        <v>4.0269998249606198E-2</v>
      </c>
      <c r="I19" s="17">
        <f t="shared" si="1"/>
        <v>3.1007658006979355E-2</v>
      </c>
      <c r="J19" s="18">
        <f>J17/J16-1</f>
        <v>-1.5142285266730116E-2</v>
      </c>
      <c r="K19" s="18">
        <f t="shared" si="1"/>
        <v>2.7048168966379293E-2</v>
      </c>
      <c r="L19" s="19">
        <f>L17/L16-1</f>
        <v>-1.486801939306881E-2</v>
      </c>
      <c r="M19" s="27">
        <f t="shared" si="1"/>
        <v>6.4234426547641998E-2</v>
      </c>
      <c r="N19" s="19">
        <f t="shared" si="1"/>
        <v>-6.6609442060085788E-2</v>
      </c>
      <c r="O19" s="18">
        <f t="shared" si="1"/>
        <v>-1.4691943127962181E-2</v>
      </c>
      <c r="P19" s="19">
        <f t="shared" si="1"/>
        <v>5.3201850499147829E-2</v>
      </c>
    </row>
    <row r="20" spans="1:21" ht="15" customHeight="1" x14ac:dyDescent="0.25">
      <c r="A20" s="136" t="s">
        <v>79</v>
      </c>
      <c r="B20" s="20" t="s">
        <v>29</v>
      </c>
      <c r="C20" s="65">
        <f>C17-C12</f>
        <v>58.299999999999272</v>
      </c>
      <c r="D20" s="69">
        <f>D17-D12</f>
        <v>4273</v>
      </c>
      <c r="E20" s="41">
        <f t="shared" ref="E20:P20" si="2">E17-E12</f>
        <v>268.69999999999709</v>
      </c>
      <c r="F20" s="66">
        <f t="shared" si="2"/>
        <v>2631.1000000000022</v>
      </c>
      <c r="G20" s="65">
        <f t="shared" si="2"/>
        <v>2088.4999999999964</v>
      </c>
      <c r="H20" s="66">
        <f t="shared" si="2"/>
        <v>5732.7000000000007</v>
      </c>
      <c r="I20" s="65">
        <f t="shared" si="2"/>
        <v>1887.9000000000015</v>
      </c>
      <c r="J20" s="67">
        <f>J17-J12</f>
        <v>58.800000000000182</v>
      </c>
      <c r="K20" s="67">
        <f t="shared" si="2"/>
        <v>2485.5999999999985</v>
      </c>
      <c r="L20" s="21">
        <f>L17-L12</f>
        <v>125.19999999999982</v>
      </c>
      <c r="M20" s="41">
        <f t="shared" si="2"/>
        <v>45.599999999999909</v>
      </c>
      <c r="N20" s="21">
        <f t="shared" si="2"/>
        <v>5.7000000000000455</v>
      </c>
      <c r="O20" s="67">
        <f t="shared" si="2"/>
        <v>-88.600000000000023</v>
      </c>
      <c r="P20" s="21">
        <f t="shared" si="2"/>
        <v>-80.800000000000068</v>
      </c>
    </row>
    <row r="21" spans="1:21" ht="15" customHeight="1" x14ac:dyDescent="0.25">
      <c r="A21" s="135"/>
      <c r="B21" s="15" t="s">
        <v>30</v>
      </c>
      <c r="C21" s="17">
        <f>C17/C12-1</f>
        <v>0.329937747594788</v>
      </c>
      <c r="D21" s="36">
        <f>D17/D12-1</f>
        <v>0.1418352613147893</v>
      </c>
      <c r="E21" s="27">
        <f t="shared" ref="E21:P21" si="3">E17/E12-1</f>
        <v>0.14145083175405215</v>
      </c>
      <c r="F21" s="38">
        <f t="shared" si="3"/>
        <v>8.6116775276816826E-2</v>
      </c>
      <c r="G21" s="17">
        <f t="shared" si="3"/>
        <v>0.26918863182316133</v>
      </c>
      <c r="H21" s="38">
        <f t="shared" si="3"/>
        <v>0.25150039484074749</v>
      </c>
      <c r="I21" s="17">
        <f t="shared" si="3"/>
        <v>0.12478270927657897</v>
      </c>
      <c r="J21" s="18">
        <f>J17/J12-1</f>
        <v>5.480473483083248E-2</v>
      </c>
      <c r="K21" s="18">
        <f t="shared" si="3"/>
        <v>0.10813820947209951</v>
      </c>
      <c r="L21" s="19">
        <f>L17/L12-1</f>
        <v>4.7824592230413687E-2</v>
      </c>
      <c r="M21" s="27">
        <f t="shared" si="3"/>
        <v>9.0692124105011818E-2</v>
      </c>
      <c r="N21" s="19">
        <f t="shared" si="3"/>
        <v>1.059479553903353E-2</v>
      </c>
      <c r="O21" s="18">
        <f t="shared" si="3"/>
        <v>-0.17565424266455198</v>
      </c>
      <c r="P21" s="19">
        <f t="shared" si="3"/>
        <v>-8.5421291891320528E-2</v>
      </c>
    </row>
    <row r="22" spans="1:21" ht="15" customHeight="1" x14ac:dyDescent="0.25">
      <c r="A22" s="136" t="s">
        <v>80</v>
      </c>
      <c r="B22" s="20" t="s">
        <v>29</v>
      </c>
      <c r="C22" s="65">
        <f>C17-C7</f>
        <v>123.69999999999698</v>
      </c>
      <c r="D22" s="69">
        <f>D17-D7</f>
        <v>6771.5999999999985</v>
      </c>
      <c r="E22" s="41">
        <f t="shared" ref="E22:M22" si="4">E17-E7</f>
        <v>646.39999999999418</v>
      </c>
      <c r="F22" s="66">
        <f t="shared" si="4"/>
        <v>6330.8000000000029</v>
      </c>
      <c r="G22" s="65">
        <f t="shared" si="4"/>
        <v>2281.2999999999956</v>
      </c>
      <c r="H22" s="66">
        <f t="shared" si="4"/>
        <v>6798.4000000000015</v>
      </c>
      <c r="I22" s="65">
        <f t="shared" si="4"/>
        <v>174.90000000000873</v>
      </c>
      <c r="J22" s="67">
        <f>J17-J7</f>
        <v>-48.099999999999909</v>
      </c>
      <c r="K22" s="67">
        <f t="shared" si="4"/>
        <v>524.69999999999709</v>
      </c>
      <c r="L22" s="21">
        <f>L17-L7</f>
        <v>-60.5</v>
      </c>
      <c r="M22" s="41">
        <f t="shared" si="4"/>
        <v>-17.300000000000068</v>
      </c>
      <c r="N22" s="21">
        <f>N17-N7</f>
        <v>-17.199999999999932</v>
      </c>
      <c r="O22" s="67">
        <f>O17-O7</f>
        <v>-278.99999999999989</v>
      </c>
      <c r="P22" s="21">
        <f>P17-P7</f>
        <v>-316.10000000000002</v>
      </c>
    </row>
    <row r="23" spans="1:21" ht="15" customHeight="1" thickBot="1" x14ac:dyDescent="0.3">
      <c r="A23" s="137"/>
      <c r="B23" s="22" t="s">
        <v>30</v>
      </c>
      <c r="C23" s="24">
        <f>C17/C7-1</f>
        <v>1.1114106019765821</v>
      </c>
      <c r="D23" s="37">
        <f>D17/D7-1</f>
        <v>0.24510006189395495</v>
      </c>
      <c r="E23" s="31">
        <f t="shared" ref="E23:M23" si="5">E17/E7-1</f>
        <v>0.42473224259149323</v>
      </c>
      <c r="F23" s="39">
        <f t="shared" si="5"/>
        <v>0.23575764346627959</v>
      </c>
      <c r="G23" s="24">
        <f t="shared" si="5"/>
        <v>0.30153191376871868</v>
      </c>
      <c r="H23" s="39">
        <f t="shared" si="5"/>
        <v>0.31288227795087531</v>
      </c>
      <c r="I23" s="24">
        <f t="shared" si="5"/>
        <v>1.0384444114591496E-2</v>
      </c>
      <c r="J23" s="25">
        <f>J17/J7-1</f>
        <v>-4.0769621969825365E-2</v>
      </c>
      <c r="K23" s="25">
        <f t="shared" si="5"/>
        <v>2.103317926906989E-2</v>
      </c>
      <c r="L23" s="26">
        <f>L17/L7-1</f>
        <v>-2.1579397916963949E-2</v>
      </c>
      <c r="M23" s="31">
        <f t="shared" si="5"/>
        <v>-3.0581580342938119E-2</v>
      </c>
      <c r="N23" s="26">
        <f>N17/N7-1</f>
        <v>-3.0665002674273412E-2</v>
      </c>
      <c r="O23" s="25">
        <f>O17/O7-1</f>
        <v>-0.40155440414507759</v>
      </c>
      <c r="P23" s="26">
        <f>P17/P7-1</f>
        <v>-0.26760921097189305</v>
      </c>
    </row>
    <row r="24" spans="1:21" x14ac:dyDescent="0.25">
      <c r="A24" s="1" t="s">
        <v>76</v>
      </c>
    </row>
    <row r="25" spans="1:21" x14ac:dyDescent="0.25">
      <c r="A25" s="54" t="s">
        <v>73</v>
      </c>
    </row>
  </sheetData>
  <mergeCells count="37">
    <mergeCell ref="F4:F6"/>
    <mergeCell ref="H4:H6"/>
    <mergeCell ref="M4:M6"/>
    <mergeCell ref="O4:O6"/>
    <mergeCell ref="G3:H3"/>
    <mergeCell ref="A20:A21"/>
    <mergeCell ref="A22:A23"/>
    <mergeCell ref="C4:C6"/>
    <mergeCell ref="C3:D3"/>
    <mergeCell ref="E3:F3"/>
    <mergeCell ref="A13:B13"/>
    <mergeCell ref="A14:B14"/>
    <mergeCell ref="A15:B15"/>
    <mergeCell ref="A16:B16"/>
    <mergeCell ref="A17:B17"/>
    <mergeCell ref="A18:A19"/>
    <mergeCell ref="A7:B7"/>
    <mergeCell ref="A8:B8"/>
    <mergeCell ref="A9:B9"/>
    <mergeCell ref="A10:B10"/>
    <mergeCell ref="A11:B11"/>
    <mergeCell ref="A12:B12"/>
    <mergeCell ref="K5:K6"/>
    <mergeCell ref="L5:L6"/>
    <mergeCell ref="P4:P6"/>
    <mergeCell ref="N4:N6"/>
    <mergeCell ref="I5:I6"/>
    <mergeCell ref="J5:J6"/>
    <mergeCell ref="E4:E6"/>
    <mergeCell ref="G4:G6"/>
    <mergeCell ref="I4:J4"/>
    <mergeCell ref="K4:L4"/>
    <mergeCell ref="A3:B6"/>
    <mergeCell ref="M3:N3"/>
    <mergeCell ref="O3:P3"/>
    <mergeCell ref="I3:L3"/>
    <mergeCell ref="D4:D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P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5" x14ac:dyDescent="0.25"/>
  <cols>
    <col min="1" max="1" width="12" customWidth="1"/>
    <col min="2" max="2" width="6.140625" customWidth="1"/>
    <col min="3" max="16" width="7.7109375" customWidth="1"/>
  </cols>
  <sheetData>
    <row r="1" spans="1:17" x14ac:dyDescent="0.25">
      <c r="A1" s="10" t="s">
        <v>85</v>
      </c>
      <c r="B1" s="7"/>
      <c r="C1" s="7"/>
      <c r="D1" s="7"/>
      <c r="E1" s="7"/>
      <c r="F1" s="7"/>
      <c r="G1" s="7"/>
      <c r="H1" s="7"/>
      <c r="I1" s="42"/>
      <c r="J1" s="42"/>
      <c r="K1" s="42"/>
      <c r="L1" s="42"/>
      <c r="M1" s="42"/>
      <c r="N1" s="42"/>
      <c r="O1" s="42"/>
      <c r="P1" s="42"/>
      <c r="Q1" s="42"/>
    </row>
    <row r="2" spans="1:17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I2" s="42"/>
      <c r="J2" s="42"/>
      <c r="K2" s="42"/>
      <c r="L2" s="42"/>
      <c r="M2" s="42"/>
      <c r="N2" s="42"/>
      <c r="O2" s="42"/>
      <c r="P2" s="42"/>
      <c r="Q2" s="42"/>
    </row>
    <row r="3" spans="1:17" ht="25.5" customHeight="1" x14ac:dyDescent="0.25">
      <c r="A3" s="123" t="s">
        <v>32</v>
      </c>
      <c r="B3" s="162"/>
      <c r="C3" s="138" t="s">
        <v>41</v>
      </c>
      <c r="D3" s="139"/>
      <c r="E3" s="138" t="s">
        <v>69</v>
      </c>
      <c r="F3" s="140"/>
      <c r="G3" s="139" t="s">
        <v>70</v>
      </c>
      <c r="H3" s="139"/>
      <c r="I3" s="138" t="s">
        <v>42</v>
      </c>
      <c r="J3" s="139"/>
      <c r="K3" s="139"/>
      <c r="L3" s="140"/>
      <c r="M3" s="138" t="s">
        <v>43</v>
      </c>
      <c r="N3" s="140"/>
      <c r="O3" s="139" t="s">
        <v>44</v>
      </c>
      <c r="P3" s="140"/>
      <c r="Q3" s="42"/>
    </row>
    <row r="4" spans="1:17" ht="21" customHeight="1" x14ac:dyDescent="0.25">
      <c r="A4" s="163"/>
      <c r="B4" s="151"/>
      <c r="C4" s="129" t="s">
        <v>71</v>
      </c>
      <c r="D4" s="143" t="s">
        <v>51</v>
      </c>
      <c r="E4" s="129" t="s">
        <v>71</v>
      </c>
      <c r="F4" s="149" t="s">
        <v>51</v>
      </c>
      <c r="G4" s="129" t="s">
        <v>71</v>
      </c>
      <c r="H4" s="143" t="s">
        <v>51</v>
      </c>
      <c r="I4" s="156" t="s">
        <v>46</v>
      </c>
      <c r="J4" s="157"/>
      <c r="K4" s="168" t="s">
        <v>68</v>
      </c>
      <c r="L4" s="159"/>
      <c r="M4" s="129" t="s">
        <v>71</v>
      </c>
      <c r="N4" s="149" t="s">
        <v>51</v>
      </c>
      <c r="O4" s="129" t="s">
        <v>71</v>
      </c>
      <c r="P4" s="149" t="s">
        <v>51</v>
      </c>
      <c r="Q4" s="42"/>
    </row>
    <row r="5" spans="1:17" ht="15" customHeight="1" x14ac:dyDescent="0.25">
      <c r="A5" s="163"/>
      <c r="B5" s="151"/>
      <c r="C5" s="155"/>
      <c r="D5" s="161"/>
      <c r="E5" s="155"/>
      <c r="F5" s="151"/>
      <c r="G5" s="155"/>
      <c r="H5" s="161"/>
      <c r="I5" s="129" t="s">
        <v>0</v>
      </c>
      <c r="J5" s="141" t="s">
        <v>52</v>
      </c>
      <c r="K5" s="141" t="s">
        <v>0</v>
      </c>
      <c r="L5" s="169" t="s">
        <v>52</v>
      </c>
      <c r="M5" s="155"/>
      <c r="N5" s="151"/>
      <c r="O5" s="155"/>
      <c r="P5" s="151"/>
      <c r="Q5" s="42"/>
    </row>
    <row r="6" spans="1:17" ht="20.25" customHeight="1" thickBot="1" x14ac:dyDescent="0.3">
      <c r="A6" s="146"/>
      <c r="B6" s="150"/>
      <c r="C6" s="130"/>
      <c r="D6" s="144"/>
      <c r="E6" s="130"/>
      <c r="F6" s="150"/>
      <c r="G6" s="130"/>
      <c r="H6" s="144"/>
      <c r="I6" s="130"/>
      <c r="J6" s="142"/>
      <c r="K6" s="142"/>
      <c r="L6" s="170"/>
      <c r="M6" s="130"/>
      <c r="N6" s="150"/>
      <c r="O6" s="130"/>
      <c r="P6" s="150"/>
      <c r="Q6" s="42"/>
    </row>
    <row r="7" spans="1:17" x14ac:dyDescent="0.25">
      <c r="A7" s="121" t="s">
        <v>2</v>
      </c>
      <c r="B7" s="122"/>
      <c r="C7" s="76">
        <v>24840.400000000005</v>
      </c>
      <c r="D7" s="75">
        <v>2898.7999999999997</v>
      </c>
      <c r="E7" s="72">
        <v>25030.400000000001</v>
      </c>
      <c r="F7" s="73">
        <v>3344.5</v>
      </c>
      <c r="G7" s="74">
        <v>25804.1</v>
      </c>
      <c r="H7" s="75">
        <v>3489.9</v>
      </c>
      <c r="I7" s="72">
        <v>36695.1</v>
      </c>
      <c r="J7" s="76">
        <v>3868</v>
      </c>
      <c r="K7" s="76">
        <v>5093.7</v>
      </c>
      <c r="L7" s="79">
        <v>115.4</v>
      </c>
      <c r="M7" s="72">
        <v>1118.0999999999999</v>
      </c>
      <c r="N7" s="73">
        <v>8.5</v>
      </c>
      <c r="O7" s="74">
        <v>1777.7</v>
      </c>
      <c r="P7" s="73">
        <v>98.3</v>
      </c>
      <c r="Q7" s="42"/>
    </row>
    <row r="8" spans="1:17" x14ac:dyDescent="0.25">
      <c r="A8" s="121" t="s">
        <v>3</v>
      </c>
      <c r="B8" s="122"/>
      <c r="C8" s="76">
        <v>25720.5</v>
      </c>
      <c r="D8" s="75">
        <v>2862.5</v>
      </c>
      <c r="E8" s="72">
        <v>25825.5</v>
      </c>
      <c r="F8" s="73">
        <v>3199.5999999999995</v>
      </c>
      <c r="G8" s="74">
        <v>26123.9</v>
      </c>
      <c r="H8" s="75">
        <v>3120.1</v>
      </c>
      <c r="I8" s="72">
        <v>36082.900000000009</v>
      </c>
      <c r="J8" s="76">
        <v>3434.1</v>
      </c>
      <c r="K8" s="76">
        <v>4131.2000000000007</v>
      </c>
      <c r="L8" s="79">
        <v>80</v>
      </c>
      <c r="M8" s="72">
        <v>1146.6000000000001</v>
      </c>
      <c r="N8" s="73">
        <v>11.3</v>
      </c>
      <c r="O8" s="74">
        <v>1720.5</v>
      </c>
      <c r="P8" s="73">
        <v>62</v>
      </c>
      <c r="Q8" s="42"/>
    </row>
    <row r="9" spans="1:17" x14ac:dyDescent="0.25">
      <c r="A9" s="121" t="s">
        <v>4</v>
      </c>
      <c r="B9" s="122"/>
      <c r="C9" s="76">
        <v>26751.600000000002</v>
      </c>
      <c r="D9" s="75">
        <v>2531.8000000000002</v>
      </c>
      <c r="E9" s="72">
        <v>27131.3</v>
      </c>
      <c r="F9" s="73">
        <v>2757</v>
      </c>
      <c r="G9" s="74">
        <v>26774.300000000003</v>
      </c>
      <c r="H9" s="75">
        <v>2466.1</v>
      </c>
      <c r="I9" s="72">
        <v>35946.299999999996</v>
      </c>
      <c r="J9" s="76">
        <v>3571</v>
      </c>
      <c r="K9" s="76">
        <v>3123.8</v>
      </c>
      <c r="L9" s="79">
        <v>73.7</v>
      </c>
      <c r="M9" s="72">
        <v>1035.6000000000001</v>
      </c>
      <c r="N9" s="73">
        <v>27.8</v>
      </c>
      <c r="O9" s="74">
        <v>1686.8</v>
      </c>
      <c r="P9" s="73">
        <v>55.699999999999996</v>
      </c>
      <c r="Q9" s="42"/>
    </row>
    <row r="10" spans="1:17" x14ac:dyDescent="0.25">
      <c r="A10" s="121" t="s">
        <v>5</v>
      </c>
      <c r="B10" s="122"/>
      <c r="C10" s="76">
        <v>27963.5</v>
      </c>
      <c r="D10" s="75">
        <v>1550.2999999999997</v>
      </c>
      <c r="E10" s="72">
        <v>28895.7</v>
      </c>
      <c r="F10" s="73">
        <v>1933.2999999999997</v>
      </c>
      <c r="G10" s="74">
        <v>27901.600000000002</v>
      </c>
      <c r="H10" s="75">
        <v>1490.1000000000001</v>
      </c>
      <c r="I10" s="72">
        <v>36699.200000000004</v>
      </c>
      <c r="J10" s="76">
        <v>3407.4</v>
      </c>
      <c r="K10" s="76">
        <v>1686.6999999999998</v>
      </c>
      <c r="L10" s="79">
        <v>46.4</v>
      </c>
      <c r="M10" s="72">
        <v>1050.8999999999999</v>
      </c>
      <c r="N10" s="73">
        <v>12</v>
      </c>
      <c r="O10" s="74">
        <v>1630.8999999999999</v>
      </c>
      <c r="P10" s="73">
        <v>36.4</v>
      </c>
      <c r="Q10" s="42"/>
    </row>
    <row r="11" spans="1:17" x14ac:dyDescent="0.25">
      <c r="A11" s="121" t="s">
        <v>6</v>
      </c>
      <c r="B11" s="122"/>
      <c r="C11" s="76">
        <v>28316.5</v>
      </c>
      <c r="D11" s="75">
        <v>1313</v>
      </c>
      <c r="E11" s="72">
        <v>29801.200000000001</v>
      </c>
      <c r="F11" s="73">
        <v>2026.6999999999998</v>
      </c>
      <c r="G11" s="74">
        <v>28279.599999999999</v>
      </c>
      <c r="H11" s="75">
        <v>1527.4</v>
      </c>
      <c r="I11" s="72">
        <v>36632.6</v>
      </c>
      <c r="J11" s="76">
        <v>3529.5</v>
      </c>
      <c r="K11" s="76">
        <v>1437</v>
      </c>
      <c r="L11" s="79">
        <v>53.5</v>
      </c>
      <c r="M11" s="72">
        <v>1051</v>
      </c>
      <c r="N11" s="73">
        <v>8.6999999999999993</v>
      </c>
      <c r="O11" s="74">
        <v>1505.8999999999999</v>
      </c>
      <c r="P11" s="73">
        <v>20.400000000000002</v>
      </c>
      <c r="Q11" s="42"/>
    </row>
    <row r="12" spans="1:17" x14ac:dyDescent="0.25">
      <c r="A12" s="121" t="s">
        <v>25</v>
      </c>
      <c r="B12" s="122"/>
      <c r="C12" s="76">
        <v>29050.7</v>
      </c>
      <c r="D12" s="75">
        <v>1252.5</v>
      </c>
      <c r="E12" s="72">
        <v>30173.3</v>
      </c>
      <c r="F12" s="73">
        <v>2279</v>
      </c>
      <c r="G12" s="74">
        <v>28903</v>
      </c>
      <c r="H12" s="75">
        <v>1649.5000000000002</v>
      </c>
      <c r="I12" s="72">
        <v>36745.1</v>
      </c>
      <c r="J12" s="76">
        <v>3638.9</v>
      </c>
      <c r="K12" s="76">
        <v>1369.8</v>
      </c>
      <c r="L12" s="79">
        <v>51.9</v>
      </c>
      <c r="M12" s="72">
        <v>1031.5999999999999</v>
      </c>
      <c r="N12" s="73">
        <v>9.1999999999999993</v>
      </c>
      <c r="O12" s="74">
        <v>1430.8000000000002</v>
      </c>
      <c r="P12" s="73">
        <v>19.500000000000004</v>
      </c>
      <c r="Q12" s="42"/>
    </row>
    <row r="13" spans="1:17" x14ac:dyDescent="0.25">
      <c r="A13" s="121" t="s">
        <v>28</v>
      </c>
      <c r="B13" s="122"/>
      <c r="C13" s="76">
        <v>29265.899999999998</v>
      </c>
      <c r="D13" s="75">
        <v>1314.9</v>
      </c>
      <c r="E13" s="72">
        <v>30385.1</v>
      </c>
      <c r="F13" s="73">
        <v>2444.6000000000004</v>
      </c>
      <c r="G13" s="74">
        <v>29595.3</v>
      </c>
      <c r="H13" s="75">
        <v>1920.3000000000002</v>
      </c>
      <c r="I13" s="72">
        <v>36756</v>
      </c>
      <c r="J13" s="76">
        <v>3667.7</v>
      </c>
      <c r="K13" s="76">
        <v>1467.4</v>
      </c>
      <c r="L13" s="79">
        <v>54.8</v>
      </c>
      <c r="M13" s="72">
        <v>1027</v>
      </c>
      <c r="N13" s="73">
        <v>8.8000000000000007</v>
      </c>
      <c r="O13" s="74">
        <v>1338.7</v>
      </c>
      <c r="P13" s="73">
        <v>24.3</v>
      </c>
      <c r="Q13" s="42"/>
    </row>
    <row r="14" spans="1:17" x14ac:dyDescent="0.25">
      <c r="A14" s="121" t="s">
        <v>33</v>
      </c>
      <c r="B14" s="122"/>
      <c r="C14" s="76">
        <v>30484.3</v>
      </c>
      <c r="D14" s="75">
        <v>1888.3000000000002</v>
      </c>
      <c r="E14" s="72">
        <v>30615.899999999998</v>
      </c>
      <c r="F14" s="73">
        <v>2847.8</v>
      </c>
      <c r="G14" s="74">
        <v>31112.499999999996</v>
      </c>
      <c r="H14" s="75">
        <v>2464.6999999999998</v>
      </c>
      <c r="I14" s="72">
        <v>37298.800000000003</v>
      </c>
      <c r="J14" s="76">
        <v>3627.1000000000004</v>
      </c>
      <c r="K14" s="76">
        <v>1834.5</v>
      </c>
      <c r="L14" s="79">
        <v>61.2</v>
      </c>
      <c r="M14" s="72">
        <v>1061.5999999999999</v>
      </c>
      <c r="N14" s="73">
        <v>8.1999999999999993</v>
      </c>
      <c r="O14" s="74">
        <v>1251.2</v>
      </c>
      <c r="P14" s="73">
        <v>23.5</v>
      </c>
      <c r="Q14" s="42"/>
    </row>
    <row r="15" spans="1:17" x14ac:dyDescent="0.25">
      <c r="A15" s="121" t="s">
        <v>40</v>
      </c>
      <c r="B15" s="122"/>
      <c r="C15" s="76">
        <v>31120.499999999996</v>
      </c>
      <c r="D15" s="75">
        <v>2036.1999999999998</v>
      </c>
      <c r="E15" s="72">
        <v>31078.400000000001</v>
      </c>
      <c r="F15" s="73">
        <v>2978.9000000000005</v>
      </c>
      <c r="G15" s="74">
        <v>32555.699999999997</v>
      </c>
      <c r="H15" s="75">
        <v>2921.9</v>
      </c>
      <c r="I15" s="72">
        <v>38074.100000000006</v>
      </c>
      <c r="J15" s="76">
        <v>3641.2999999999997</v>
      </c>
      <c r="K15" s="76">
        <v>2119.2000000000003</v>
      </c>
      <c r="L15" s="79">
        <v>67.3</v>
      </c>
      <c r="M15" s="72">
        <v>1021.5000000000001</v>
      </c>
      <c r="N15" s="73">
        <v>1.5</v>
      </c>
      <c r="O15" s="74">
        <v>1221.4000000000001</v>
      </c>
      <c r="P15" s="73">
        <v>20.100000000000001</v>
      </c>
      <c r="Q15" s="42"/>
    </row>
    <row r="16" spans="1:17" x14ac:dyDescent="0.25">
      <c r="A16" s="121" t="s">
        <v>49</v>
      </c>
      <c r="B16" s="122"/>
      <c r="C16" s="76">
        <v>31844.9</v>
      </c>
      <c r="D16" s="75">
        <v>1985.9</v>
      </c>
      <c r="E16" s="72">
        <v>31242.800000000003</v>
      </c>
      <c r="F16" s="73">
        <v>3179</v>
      </c>
      <c r="G16" s="74">
        <v>33608</v>
      </c>
      <c r="H16" s="75">
        <v>3295.5</v>
      </c>
      <c r="I16" s="72">
        <v>38919.9</v>
      </c>
      <c r="J16" s="76">
        <v>3843.7999999999997</v>
      </c>
      <c r="K16" s="76">
        <v>2385.9</v>
      </c>
      <c r="L16" s="79">
        <v>89.8</v>
      </c>
      <c r="M16" s="72">
        <v>1092.2</v>
      </c>
      <c r="N16" s="73">
        <v>5.6</v>
      </c>
      <c r="O16" s="74">
        <v>1215.4000000000001</v>
      </c>
      <c r="P16" s="73">
        <v>28</v>
      </c>
      <c r="Q16" s="42"/>
    </row>
    <row r="17" spans="1:17" ht="15.75" thickBot="1" x14ac:dyDescent="0.3">
      <c r="A17" s="166" t="s">
        <v>81</v>
      </c>
      <c r="B17" s="167"/>
      <c r="C17" s="76">
        <v>32695.4</v>
      </c>
      <c r="D17" s="75">
        <v>1939.1</v>
      </c>
      <c r="E17" s="72">
        <v>31863.3</v>
      </c>
      <c r="F17" s="73">
        <v>3488.8</v>
      </c>
      <c r="G17" s="74">
        <v>34653.1</v>
      </c>
      <c r="H17" s="75">
        <v>3720.6</v>
      </c>
      <c r="I17" s="72">
        <v>39822.1</v>
      </c>
      <c r="J17" s="76">
        <v>3786</v>
      </c>
      <c r="K17" s="76">
        <v>2666.3</v>
      </c>
      <c r="L17" s="79">
        <v>88.8</v>
      </c>
      <c r="M17" s="72">
        <v>1089.3999999999999</v>
      </c>
      <c r="N17" s="73">
        <v>2.7</v>
      </c>
      <c r="O17" s="74">
        <v>1252.6000000000001</v>
      </c>
      <c r="P17" s="73">
        <v>28.3</v>
      </c>
      <c r="Q17" s="42"/>
    </row>
    <row r="18" spans="1:17" ht="17.100000000000001" customHeight="1" x14ac:dyDescent="0.25">
      <c r="A18" s="134" t="s">
        <v>78</v>
      </c>
      <c r="B18" s="13" t="s">
        <v>29</v>
      </c>
      <c r="C18" s="40">
        <f>C17-C16</f>
        <v>850.5</v>
      </c>
      <c r="D18" s="60">
        <f>D17-D16</f>
        <v>-46.800000000000182</v>
      </c>
      <c r="E18" s="61">
        <f t="shared" ref="E18:P18" si="0">E17-E16</f>
        <v>620.49999999999636</v>
      </c>
      <c r="F18" s="14">
        <f t="shared" si="0"/>
        <v>309.80000000000018</v>
      </c>
      <c r="G18" s="40">
        <f t="shared" si="0"/>
        <v>1045.0999999999985</v>
      </c>
      <c r="H18" s="62">
        <f t="shared" si="0"/>
        <v>425.09999999999991</v>
      </c>
      <c r="I18" s="61">
        <f t="shared" si="0"/>
        <v>902.19999999999709</v>
      </c>
      <c r="J18" s="63">
        <f t="shared" ref="J18" si="1">J17-J16</f>
        <v>-57.799999999999727</v>
      </c>
      <c r="K18" s="63">
        <f t="shared" si="0"/>
        <v>280.40000000000009</v>
      </c>
      <c r="L18" s="14">
        <f>L17-L16</f>
        <v>-1</v>
      </c>
      <c r="M18" s="61">
        <f t="shared" si="0"/>
        <v>-2.8000000000001819</v>
      </c>
      <c r="N18" s="14">
        <f t="shared" si="0"/>
        <v>-2.8999999999999995</v>
      </c>
      <c r="O18" s="40">
        <f t="shared" si="0"/>
        <v>37.200000000000045</v>
      </c>
      <c r="P18" s="14">
        <f t="shared" si="0"/>
        <v>0.30000000000000071</v>
      </c>
      <c r="Q18" s="42"/>
    </row>
    <row r="19" spans="1:17" ht="17.100000000000001" customHeight="1" x14ac:dyDescent="0.25">
      <c r="A19" s="164"/>
      <c r="B19" s="15" t="s">
        <v>30</v>
      </c>
      <c r="C19" s="27">
        <f>C17/C16-1</f>
        <v>2.6707573269189044E-2</v>
      </c>
      <c r="D19" s="58">
        <f>D17/D16-1</f>
        <v>-2.3566141296137877E-2</v>
      </c>
      <c r="E19" s="17">
        <f t="shared" ref="E19:P19" si="2">E17/E16-1</f>
        <v>1.9860575876681885E-2</v>
      </c>
      <c r="F19" s="19">
        <f t="shared" si="2"/>
        <v>9.7452028939918334E-2</v>
      </c>
      <c r="G19" s="27">
        <f t="shared" si="2"/>
        <v>3.1096762675553391E-2</v>
      </c>
      <c r="H19" s="38">
        <f t="shared" si="2"/>
        <v>0.12899408284023672</v>
      </c>
      <c r="I19" s="17">
        <f t="shared" si="2"/>
        <v>2.3180943424828904E-2</v>
      </c>
      <c r="J19" s="18">
        <f t="shared" ref="J19" si="3">J17/J16-1</f>
        <v>-1.5037202768093949E-2</v>
      </c>
      <c r="K19" s="18">
        <f t="shared" si="2"/>
        <v>0.11752378557357823</v>
      </c>
      <c r="L19" s="19">
        <f t="shared" ref="L19" si="4">L17/L16-1</f>
        <v>-1.1135857461024523E-2</v>
      </c>
      <c r="M19" s="17">
        <f t="shared" si="2"/>
        <v>-2.5636330342430069E-3</v>
      </c>
      <c r="N19" s="19">
        <f t="shared" si="2"/>
        <v>-0.51785714285714279</v>
      </c>
      <c r="O19" s="27">
        <f t="shared" si="2"/>
        <v>3.0607207503702494E-2</v>
      </c>
      <c r="P19" s="19">
        <f t="shared" si="2"/>
        <v>1.0714285714285676E-2</v>
      </c>
      <c r="Q19" s="42"/>
    </row>
    <row r="20" spans="1:17" ht="17.100000000000001" customHeight="1" x14ac:dyDescent="0.25">
      <c r="A20" s="136" t="s">
        <v>79</v>
      </c>
      <c r="B20" s="20" t="s">
        <v>29</v>
      </c>
      <c r="C20" s="41">
        <f>C17-C12</f>
        <v>3644.7000000000007</v>
      </c>
      <c r="D20" s="64">
        <f>D17-D12</f>
        <v>686.59999999999991</v>
      </c>
      <c r="E20" s="65">
        <f t="shared" ref="E20:P20" si="5">E17-E12</f>
        <v>1690</v>
      </c>
      <c r="F20" s="21">
        <f t="shared" si="5"/>
        <v>1209.8000000000002</v>
      </c>
      <c r="G20" s="41">
        <f t="shared" si="5"/>
        <v>5750.0999999999985</v>
      </c>
      <c r="H20" s="66">
        <f t="shared" si="5"/>
        <v>2071.0999999999995</v>
      </c>
      <c r="I20" s="65">
        <f t="shared" si="5"/>
        <v>3077</v>
      </c>
      <c r="J20" s="67">
        <f t="shared" ref="J20" si="6">J17-J12</f>
        <v>147.09999999999991</v>
      </c>
      <c r="K20" s="67">
        <f t="shared" si="5"/>
        <v>1296.5000000000002</v>
      </c>
      <c r="L20" s="21">
        <f t="shared" ref="L20" si="7">L17-L12</f>
        <v>36.9</v>
      </c>
      <c r="M20" s="65">
        <f t="shared" si="5"/>
        <v>57.799999999999955</v>
      </c>
      <c r="N20" s="21">
        <f t="shared" si="5"/>
        <v>-6.4999999999999991</v>
      </c>
      <c r="O20" s="41">
        <f t="shared" si="5"/>
        <v>-178.20000000000005</v>
      </c>
      <c r="P20" s="21">
        <f t="shared" si="5"/>
        <v>8.7999999999999972</v>
      </c>
      <c r="Q20" s="42"/>
    </row>
    <row r="21" spans="1:17" ht="17.100000000000001" customHeight="1" x14ac:dyDescent="0.25">
      <c r="A21" s="164"/>
      <c r="B21" s="15" t="s">
        <v>30</v>
      </c>
      <c r="C21" s="27">
        <f>C17/C12-1</f>
        <v>0.12545997170464052</v>
      </c>
      <c r="D21" s="58">
        <f>D17/D12-1</f>
        <v>0.54818363273453086</v>
      </c>
      <c r="E21" s="17">
        <f t="shared" ref="E21:P21" si="8">E17/E12-1</f>
        <v>5.6009783484073594E-2</v>
      </c>
      <c r="F21" s="19">
        <f t="shared" si="8"/>
        <v>0.530846862659061</v>
      </c>
      <c r="G21" s="27">
        <f t="shared" si="8"/>
        <v>0.19894474622011549</v>
      </c>
      <c r="H21" s="38">
        <f t="shared" si="8"/>
        <v>1.255592603819339</v>
      </c>
      <c r="I21" s="17">
        <f t="shared" si="8"/>
        <v>8.3739056363977715E-2</v>
      </c>
      <c r="J21" s="18">
        <f t="shared" ref="J21" si="9">J17/J12-1</f>
        <v>4.0424304047926629E-2</v>
      </c>
      <c r="K21" s="18">
        <f t="shared" si="8"/>
        <v>0.94648853847276992</v>
      </c>
      <c r="L21" s="19">
        <f t="shared" ref="L21" si="10">L17/L12-1</f>
        <v>0.71098265895953761</v>
      </c>
      <c r="M21" s="17">
        <f t="shared" si="8"/>
        <v>5.6029468786351178E-2</v>
      </c>
      <c r="N21" s="19">
        <f t="shared" si="8"/>
        <v>-0.70652173913043481</v>
      </c>
      <c r="O21" s="27">
        <f t="shared" si="8"/>
        <v>-0.12454570869443671</v>
      </c>
      <c r="P21" s="19">
        <f t="shared" si="8"/>
        <v>0.45128205128205101</v>
      </c>
      <c r="Q21" s="42"/>
    </row>
    <row r="22" spans="1:17" ht="17.100000000000001" customHeight="1" x14ac:dyDescent="0.25">
      <c r="A22" s="136" t="s">
        <v>80</v>
      </c>
      <c r="B22" s="20" t="s">
        <v>29</v>
      </c>
      <c r="C22" s="41">
        <f>C17-C7</f>
        <v>7854.9999999999964</v>
      </c>
      <c r="D22" s="64">
        <f>D17-D7</f>
        <v>-959.69999999999982</v>
      </c>
      <c r="E22" s="65">
        <f t="shared" ref="E22:P22" si="11">E17-E7</f>
        <v>6832.8999999999978</v>
      </c>
      <c r="F22" s="21">
        <f t="shared" si="11"/>
        <v>144.30000000000018</v>
      </c>
      <c r="G22" s="41">
        <f t="shared" si="11"/>
        <v>8849</v>
      </c>
      <c r="H22" s="66">
        <f t="shared" si="11"/>
        <v>230.69999999999982</v>
      </c>
      <c r="I22" s="65">
        <f t="shared" si="11"/>
        <v>3127</v>
      </c>
      <c r="J22" s="67">
        <f t="shared" ref="J22" si="12">J17-J7</f>
        <v>-82</v>
      </c>
      <c r="K22" s="67">
        <f t="shared" si="11"/>
        <v>-2427.3999999999996</v>
      </c>
      <c r="L22" s="21">
        <f t="shared" ref="L22" si="13">L17-L7</f>
        <v>-26.600000000000009</v>
      </c>
      <c r="M22" s="65">
        <f t="shared" si="11"/>
        <v>-28.700000000000045</v>
      </c>
      <c r="N22" s="21">
        <f t="shared" si="11"/>
        <v>-5.8</v>
      </c>
      <c r="O22" s="41">
        <f t="shared" si="11"/>
        <v>-525.09999999999991</v>
      </c>
      <c r="P22" s="21">
        <f t="shared" si="11"/>
        <v>-70</v>
      </c>
      <c r="Q22" s="42"/>
    </row>
    <row r="23" spans="1:17" ht="17.100000000000001" customHeight="1" thickBot="1" x14ac:dyDescent="0.3">
      <c r="A23" s="165"/>
      <c r="B23" s="22" t="s">
        <v>30</v>
      </c>
      <c r="C23" s="31">
        <f>C17/C7-1</f>
        <v>0.31621874043896203</v>
      </c>
      <c r="D23" s="43">
        <f>D17/D7-1</f>
        <v>-0.33106802814957914</v>
      </c>
      <c r="E23" s="24">
        <f t="shared" ref="E23:P23" si="14">E17/E7-1</f>
        <v>0.27298405139350534</v>
      </c>
      <c r="F23" s="26">
        <f t="shared" si="14"/>
        <v>4.3145462699955228E-2</v>
      </c>
      <c r="G23" s="31">
        <f t="shared" si="14"/>
        <v>0.34292999949620406</v>
      </c>
      <c r="H23" s="39">
        <f t="shared" si="14"/>
        <v>6.6105045989856448E-2</v>
      </c>
      <c r="I23" s="24">
        <f t="shared" si="14"/>
        <v>8.5215737251022716E-2</v>
      </c>
      <c r="J23" s="25">
        <f t="shared" ref="J23" si="15">J17/J7-1</f>
        <v>-2.1199586349534671E-2</v>
      </c>
      <c r="K23" s="25">
        <f t="shared" si="14"/>
        <v>-0.47654946306221402</v>
      </c>
      <c r="L23" s="26">
        <f t="shared" ref="L23" si="16">L17/L7-1</f>
        <v>-0.2305025996533796</v>
      </c>
      <c r="M23" s="24">
        <f t="shared" si="14"/>
        <v>-2.5668544852875508E-2</v>
      </c>
      <c r="N23" s="26">
        <f t="shared" si="14"/>
        <v>-0.68235294117647061</v>
      </c>
      <c r="O23" s="31">
        <f t="shared" si="14"/>
        <v>-0.2953816729481914</v>
      </c>
      <c r="P23" s="26">
        <f t="shared" si="14"/>
        <v>-0.71210579857578837</v>
      </c>
      <c r="Q23" s="42"/>
    </row>
    <row r="24" spans="1:17" x14ac:dyDescent="0.25">
      <c r="A24" s="1" t="s">
        <v>77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x14ac:dyDescent="0.25">
      <c r="A25" s="1" t="s">
        <v>75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25">
      <c r="A26" s="54" t="s">
        <v>72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</sheetData>
  <mergeCells count="37">
    <mergeCell ref="J5:J6"/>
    <mergeCell ref="C3:D3"/>
    <mergeCell ref="E3:F3"/>
    <mergeCell ref="G3:H3"/>
    <mergeCell ref="I3:L3"/>
    <mergeCell ref="M3:N3"/>
    <mergeCell ref="O3:P3"/>
    <mergeCell ref="D4:D6"/>
    <mergeCell ref="E4:E6"/>
    <mergeCell ref="G4:G6"/>
    <mergeCell ref="H4:H6"/>
    <mergeCell ref="I4:J4"/>
    <mergeCell ref="K4:L4"/>
    <mergeCell ref="P4:P6"/>
    <mergeCell ref="F4:F6"/>
    <mergeCell ref="K5:K6"/>
    <mergeCell ref="L5:L6"/>
    <mergeCell ref="M4:M6"/>
    <mergeCell ref="N4:N6"/>
    <mergeCell ref="O4:O6"/>
    <mergeCell ref="I5:I6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A7:B7"/>
    <mergeCell ref="A8:B8"/>
    <mergeCell ref="A9:B9"/>
    <mergeCell ref="C4:C6"/>
  </mergeCells>
  <hyperlinks>
    <hyperlink ref="A2" location="OBSAH!A1" tooltip="o" display="zpět na obsah"/>
    <hyperlink ref="A25" r:id="rId1" display="http://www.msmt.cz/file/13234_1_1/"/>
  </hyperlinks>
  <pageMargins left="0.7" right="0.7" top="0.78740157499999996" bottom="0.78740157499999996" header="0.3" footer="0.3"/>
  <pageSetup paperSize="9" orientation="landscape" r:id="rId2"/>
  <ignoredErrors>
    <ignoredError sqref="C18:P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defaultRowHeight="15" x14ac:dyDescent="0.25"/>
  <cols>
    <col min="1" max="1" width="10.85546875" style="42" customWidth="1"/>
    <col min="2" max="2" width="4.5703125" style="42" customWidth="1"/>
    <col min="3" max="3" width="7.140625" style="42" customWidth="1"/>
    <col min="4" max="5" width="6.28515625" style="42" customWidth="1"/>
    <col min="6" max="6" width="7.28515625" style="42" customWidth="1"/>
    <col min="7" max="8" width="6.28515625" style="42" customWidth="1"/>
    <col min="9" max="9" width="7.140625" style="42" customWidth="1"/>
    <col min="10" max="11" width="6.28515625" style="42" customWidth="1"/>
    <col min="12" max="12" width="7.5703125" style="42" customWidth="1"/>
    <col min="13" max="14" width="6.28515625" style="42" customWidth="1"/>
    <col min="15" max="20" width="6" style="42" customWidth="1"/>
  </cols>
  <sheetData>
    <row r="1" spans="1:20" ht="15" customHeight="1" x14ac:dyDescent="0.25">
      <c r="A1" s="10" t="s">
        <v>86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0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20" ht="30.75" customHeight="1" x14ac:dyDescent="0.25">
      <c r="A3" s="123" t="s">
        <v>32</v>
      </c>
      <c r="B3" s="124"/>
      <c r="C3" s="123" t="s">
        <v>53</v>
      </c>
      <c r="D3" s="187"/>
      <c r="E3" s="187"/>
      <c r="F3" s="183" t="s">
        <v>57</v>
      </c>
      <c r="G3" s="184"/>
      <c r="H3" s="185"/>
      <c r="I3" s="183" t="s">
        <v>58</v>
      </c>
      <c r="J3" s="184"/>
      <c r="K3" s="185"/>
      <c r="L3" s="183" t="s">
        <v>59</v>
      </c>
      <c r="M3" s="184"/>
      <c r="N3" s="185"/>
      <c r="O3" s="183" t="s">
        <v>60</v>
      </c>
      <c r="P3" s="184"/>
      <c r="Q3" s="186"/>
      <c r="R3" s="183" t="s">
        <v>61</v>
      </c>
      <c r="S3" s="184"/>
      <c r="T3" s="186"/>
    </row>
    <row r="4" spans="1:20" ht="15" customHeight="1" x14ac:dyDescent="0.25">
      <c r="A4" s="125"/>
      <c r="B4" s="126"/>
      <c r="C4" s="177" t="s">
        <v>54</v>
      </c>
      <c r="D4" s="171" t="s">
        <v>55</v>
      </c>
      <c r="E4" s="180" t="s">
        <v>56</v>
      </c>
      <c r="F4" s="177" t="s">
        <v>54</v>
      </c>
      <c r="G4" s="171" t="s">
        <v>55</v>
      </c>
      <c r="H4" s="180" t="s">
        <v>56</v>
      </c>
      <c r="I4" s="177" t="s">
        <v>54</v>
      </c>
      <c r="J4" s="171" t="s">
        <v>55</v>
      </c>
      <c r="K4" s="180" t="s">
        <v>56</v>
      </c>
      <c r="L4" s="177" t="s">
        <v>54</v>
      </c>
      <c r="M4" s="171" t="s">
        <v>55</v>
      </c>
      <c r="N4" s="180" t="s">
        <v>56</v>
      </c>
      <c r="O4" s="177" t="s">
        <v>54</v>
      </c>
      <c r="P4" s="171" t="s">
        <v>55</v>
      </c>
      <c r="Q4" s="180" t="s">
        <v>56</v>
      </c>
      <c r="R4" s="177" t="s">
        <v>54</v>
      </c>
      <c r="S4" s="171" t="s">
        <v>55</v>
      </c>
      <c r="T4" s="174" t="s">
        <v>56</v>
      </c>
    </row>
    <row r="5" spans="1:20" ht="15" customHeight="1" x14ac:dyDescent="0.25">
      <c r="A5" s="125"/>
      <c r="B5" s="126"/>
      <c r="C5" s="178"/>
      <c r="D5" s="172"/>
      <c r="E5" s="181"/>
      <c r="F5" s="178"/>
      <c r="G5" s="172"/>
      <c r="H5" s="181"/>
      <c r="I5" s="178"/>
      <c r="J5" s="172"/>
      <c r="K5" s="181"/>
      <c r="L5" s="178"/>
      <c r="M5" s="172"/>
      <c r="N5" s="181"/>
      <c r="O5" s="178"/>
      <c r="P5" s="172"/>
      <c r="Q5" s="181"/>
      <c r="R5" s="178"/>
      <c r="S5" s="172"/>
      <c r="T5" s="175"/>
    </row>
    <row r="6" spans="1:20" ht="15.75" thickBot="1" x14ac:dyDescent="0.3">
      <c r="A6" s="127"/>
      <c r="B6" s="128"/>
      <c r="C6" s="179"/>
      <c r="D6" s="173"/>
      <c r="E6" s="182"/>
      <c r="F6" s="179"/>
      <c r="G6" s="173"/>
      <c r="H6" s="182"/>
      <c r="I6" s="179"/>
      <c r="J6" s="173"/>
      <c r="K6" s="182"/>
      <c r="L6" s="179"/>
      <c r="M6" s="173"/>
      <c r="N6" s="182"/>
      <c r="O6" s="179"/>
      <c r="P6" s="173"/>
      <c r="Q6" s="182"/>
      <c r="R6" s="179"/>
      <c r="S6" s="173"/>
      <c r="T6" s="176"/>
    </row>
    <row r="7" spans="1:20" x14ac:dyDescent="0.25">
      <c r="A7" s="121" t="s">
        <v>2</v>
      </c>
      <c r="B7" s="122"/>
      <c r="C7" s="72">
        <v>26830.000000000004</v>
      </c>
      <c r="D7" s="76">
        <v>767.2</v>
      </c>
      <c r="E7" s="76">
        <v>142</v>
      </c>
      <c r="F7" s="72">
        <v>27622.899999999998</v>
      </c>
      <c r="G7" s="81">
        <v>511.9</v>
      </c>
      <c r="H7" s="76">
        <v>240.1</v>
      </c>
      <c r="I7" s="72">
        <v>28736.1</v>
      </c>
      <c r="J7" s="81">
        <v>309.7</v>
      </c>
      <c r="K7" s="76">
        <v>248.2</v>
      </c>
      <c r="L7" s="72">
        <v>36018.400000000001</v>
      </c>
      <c r="M7" s="81">
        <v>5002.7</v>
      </c>
      <c r="N7" s="75">
        <v>767.7</v>
      </c>
      <c r="O7" s="82" t="s">
        <v>23</v>
      </c>
      <c r="P7" s="83" t="s">
        <v>23</v>
      </c>
      <c r="Q7" s="84" t="s">
        <v>23</v>
      </c>
      <c r="R7" s="82" t="s">
        <v>23</v>
      </c>
      <c r="S7" s="83" t="s">
        <v>23</v>
      </c>
      <c r="T7" s="84" t="s">
        <v>23</v>
      </c>
    </row>
    <row r="8" spans="1:20" x14ac:dyDescent="0.25">
      <c r="A8" s="121" t="s">
        <v>3</v>
      </c>
      <c r="B8" s="122"/>
      <c r="C8" s="72">
        <v>27476.799999999999</v>
      </c>
      <c r="D8" s="76">
        <v>956.5</v>
      </c>
      <c r="E8" s="76">
        <v>149.69999999999999</v>
      </c>
      <c r="F8" s="72">
        <v>28214.6</v>
      </c>
      <c r="G8" s="81">
        <v>569.70000000000005</v>
      </c>
      <c r="H8" s="76">
        <v>240.8</v>
      </c>
      <c r="I8" s="72">
        <v>28671.199999999997</v>
      </c>
      <c r="J8" s="81">
        <v>305.89999999999998</v>
      </c>
      <c r="K8" s="76">
        <v>266.89999999999998</v>
      </c>
      <c r="L8" s="72">
        <v>34728.300000000003</v>
      </c>
      <c r="M8" s="81">
        <v>4701.5</v>
      </c>
      <c r="N8" s="75">
        <v>784.3</v>
      </c>
      <c r="O8" s="82" t="s">
        <v>23</v>
      </c>
      <c r="P8" s="83" t="s">
        <v>23</v>
      </c>
      <c r="Q8" s="84" t="s">
        <v>23</v>
      </c>
      <c r="R8" s="82" t="s">
        <v>23</v>
      </c>
      <c r="S8" s="83" t="s">
        <v>23</v>
      </c>
      <c r="T8" s="84" t="s">
        <v>23</v>
      </c>
    </row>
    <row r="9" spans="1:20" x14ac:dyDescent="0.25">
      <c r="A9" s="121" t="s">
        <v>4</v>
      </c>
      <c r="B9" s="122"/>
      <c r="C9" s="72">
        <v>27969.9</v>
      </c>
      <c r="D9" s="76">
        <v>1145.2</v>
      </c>
      <c r="E9" s="76">
        <v>168.3</v>
      </c>
      <c r="F9" s="72">
        <v>28994.100000000002</v>
      </c>
      <c r="G9" s="81">
        <v>638.29999999999995</v>
      </c>
      <c r="H9" s="76">
        <v>255.9</v>
      </c>
      <c r="I9" s="72">
        <v>28647</v>
      </c>
      <c r="J9" s="81">
        <v>331.3</v>
      </c>
      <c r="K9" s="76">
        <v>262.10000000000002</v>
      </c>
      <c r="L9" s="72">
        <v>33710.6</v>
      </c>
      <c r="M9" s="81">
        <v>4558.8</v>
      </c>
      <c r="N9" s="75">
        <v>800.7</v>
      </c>
      <c r="O9" s="72">
        <v>876.3</v>
      </c>
      <c r="P9" s="81">
        <v>113.1</v>
      </c>
      <c r="Q9" s="73">
        <v>74</v>
      </c>
      <c r="R9" s="72">
        <v>1265</v>
      </c>
      <c r="S9" s="81">
        <v>364.8</v>
      </c>
      <c r="T9" s="73">
        <v>112.7</v>
      </c>
    </row>
    <row r="10" spans="1:20" x14ac:dyDescent="0.25">
      <c r="A10" s="121" t="s">
        <v>5</v>
      </c>
      <c r="B10" s="122"/>
      <c r="C10" s="72">
        <v>28104.899999999998</v>
      </c>
      <c r="D10" s="76">
        <v>1229.9000000000001</v>
      </c>
      <c r="E10" s="76">
        <v>179</v>
      </c>
      <c r="F10" s="72">
        <v>29854.5</v>
      </c>
      <c r="G10" s="81">
        <v>702.7</v>
      </c>
      <c r="H10" s="76">
        <v>271.8</v>
      </c>
      <c r="I10" s="72">
        <v>28739.200000000001</v>
      </c>
      <c r="J10" s="81">
        <v>381.4</v>
      </c>
      <c r="K10" s="76">
        <v>271.10000000000002</v>
      </c>
      <c r="L10" s="72">
        <v>33036.6</v>
      </c>
      <c r="M10" s="81">
        <v>4528.8999999999996</v>
      </c>
      <c r="N10" s="75">
        <v>820.4</v>
      </c>
      <c r="O10" s="72">
        <v>874</v>
      </c>
      <c r="P10" s="81">
        <v>115.3</v>
      </c>
      <c r="Q10" s="73">
        <v>73.599999999999994</v>
      </c>
      <c r="R10" s="72">
        <v>1236</v>
      </c>
      <c r="S10" s="81">
        <v>334.3</v>
      </c>
      <c r="T10" s="73">
        <v>97</v>
      </c>
    </row>
    <row r="11" spans="1:20" x14ac:dyDescent="0.25">
      <c r="A11" s="121" t="s">
        <v>6</v>
      </c>
      <c r="B11" s="122"/>
      <c r="C11" s="72">
        <v>28194.2</v>
      </c>
      <c r="D11" s="76">
        <v>1249</v>
      </c>
      <c r="E11" s="76">
        <v>186.3</v>
      </c>
      <c r="F11" s="72">
        <v>30692.7</v>
      </c>
      <c r="G11" s="81">
        <v>849.4</v>
      </c>
      <c r="H11" s="76">
        <v>285.8</v>
      </c>
      <c r="I11" s="72">
        <v>29106</v>
      </c>
      <c r="J11" s="81">
        <v>427.3</v>
      </c>
      <c r="K11" s="76">
        <v>273.7</v>
      </c>
      <c r="L11" s="72">
        <v>32630.9</v>
      </c>
      <c r="M11" s="81">
        <v>4618.3999999999996</v>
      </c>
      <c r="N11" s="75">
        <v>820.3</v>
      </c>
      <c r="O11" s="72">
        <v>864.6</v>
      </c>
      <c r="P11" s="81">
        <v>120.5</v>
      </c>
      <c r="Q11" s="73">
        <v>74.599999999999994</v>
      </c>
      <c r="R11" s="72">
        <v>1128.5</v>
      </c>
      <c r="S11" s="81">
        <v>310.10000000000002</v>
      </c>
      <c r="T11" s="73">
        <v>87.7</v>
      </c>
    </row>
    <row r="12" spans="1:20" x14ac:dyDescent="0.25">
      <c r="A12" s="121" t="s">
        <v>25</v>
      </c>
      <c r="B12" s="122"/>
      <c r="C12" s="72">
        <v>28771.3</v>
      </c>
      <c r="D12" s="76">
        <v>1345.6</v>
      </c>
      <c r="E12" s="76">
        <v>186.3</v>
      </c>
      <c r="F12" s="72">
        <v>31221.7</v>
      </c>
      <c r="G12" s="85">
        <v>941.8</v>
      </c>
      <c r="H12" s="76">
        <v>288.8</v>
      </c>
      <c r="I12" s="72">
        <v>29785.1</v>
      </c>
      <c r="J12" s="85">
        <v>473.3</v>
      </c>
      <c r="K12" s="76">
        <v>294.10000000000002</v>
      </c>
      <c r="L12" s="72">
        <v>32568.2</v>
      </c>
      <c r="M12" s="85">
        <v>4711.1000000000004</v>
      </c>
      <c r="N12" s="75">
        <v>835.6</v>
      </c>
      <c r="O12" s="72">
        <v>865.19999999999993</v>
      </c>
      <c r="P12" s="85">
        <v>109.9</v>
      </c>
      <c r="Q12" s="73">
        <v>65.7</v>
      </c>
      <c r="R12" s="72">
        <v>1073.4000000000001</v>
      </c>
      <c r="S12" s="85">
        <v>290.5</v>
      </c>
      <c r="T12" s="73">
        <v>86.4</v>
      </c>
    </row>
    <row r="13" spans="1:20" x14ac:dyDescent="0.25">
      <c r="A13" s="121" t="s">
        <v>28</v>
      </c>
      <c r="B13" s="122"/>
      <c r="C13" s="72">
        <v>28992.9</v>
      </c>
      <c r="D13" s="76">
        <v>1400.8</v>
      </c>
      <c r="E13" s="76">
        <v>187.1</v>
      </c>
      <c r="F13" s="72">
        <v>31477.199999999997</v>
      </c>
      <c r="G13" s="85">
        <v>1068.2</v>
      </c>
      <c r="H13" s="76">
        <v>284.3</v>
      </c>
      <c r="I13" s="72">
        <v>30675.3</v>
      </c>
      <c r="J13" s="85">
        <v>522.4</v>
      </c>
      <c r="K13" s="76">
        <v>317.89999999999998</v>
      </c>
      <c r="L13" s="72">
        <v>32616.400000000001</v>
      </c>
      <c r="M13" s="85">
        <v>4764.3999999999996</v>
      </c>
      <c r="N13" s="75">
        <v>842.6</v>
      </c>
      <c r="O13" s="72">
        <v>872.19999999999993</v>
      </c>
      <c r="P13" s="85">
        <v>113</v>
      </c>
      <c r="Q13" s="73">
        <v>50.6</v>
      </c>
      <c r="R13" s="72">
        <v>985.9</v>
      </c>
      <c r="S13" s="85">
        <v>299</v>
      </c>
      <c r="T13" s="73">
        <v>78.099999999999994</v>
      </c>
    </row>
    <row r="14" spans="1:20" x14ac:dyDescent="0.25">
      <c r="A14" s="121" t="s">
        <v>33</v>
      </c>
      <c r="B14" s="122"/>
      <c r="C14" s="72">
        <v>30753.3</v>
      </c>
      <c r="D14" s="76">
        <v>1431.6</v>
      </c>
      <c r="E14" s="76">
        <v>187.7</v>
      </c>
      <c r="F14" s="72">
        <v>31986.9</v>
      </c>
      <c r="G14" s="85">
        <v>1199.5</v>
      </c>
      <c r="H14" s="76">
        <v>277.3</v>
      </c>
      <c r="I14" s="72">
        <v>32596.9</v>
      </c>
      <c r="J14" s="85">
        <v>662.9</v>
      </c>
      <c r="K14" s="76">
        <v>317.39999999999998</v>
      </c>
      <c r="L14" s="72">
        <v>33454.199999999997</v>
      </c>
      <c r="M14" s="85">
        <v>4845.2</v>
      </c>
      <c r="N14" s="75">
        <v>833.9</v>
      </c>
      <c r="O14" s="72">
        <v>885.6</v>
      </c>
      <c r="P14" s="85">
        <v>124.8</v>
      </c>
      <c r="Q14" s="73">
        <v>59.4</v>
      </c>
      <c r="R14" s="72">
        <v>903.5</v>
      </c>
      <c r="S14" s="85">
        <v>289.39999999999998</v>
      </c>
      <c r="T14" s="73">
        <v>81.8</v>
      </c>
    </row>
    <row r="15" spans="1:20" x14ac:dyDescent="0.25">
      <c r="A15" s="121" t="s">
        <v>40</v>
      </c>
      <c r="B15" s="122"/>
      <c r="C15" s="72">
        <v>31465.599999999999</v>
      </c>
      <c r="D15" s="76">
        <v>1501.1</v>
      </c>
      <c r="E15" s="76">
        <v>190</v>
      </c>
      <c r="F15" s="72">
        <v>32429.1</v>
      </c>
      <c r="G15" s="85">
        <v>1335</v>
      </c>
      <c r="H15" s="76">
        <v>293.2</v>
      </c>
      <c r="I15" s="72">
        <v>34398.199999999997</v>
      </c>
      <c r="J15" s="85">
        <v>757.3</v>
      </c>
      <c r="K15" s="76">
        <v>322.10000000000002</v>
      </c>
      <c r="L15" s="72">
        <v>34326.299999999996</v>
      </c>
      <c r="M15" s="85">
        <v>5004.1000000000004</v>
      </c>
      <c r="N15" s="75">
        <v>862.9</v>
      </c>
      <c r="O15" s="72">
        <v>920.2</v>
      </c>
      <c r="P15" s="85">
        <v>40.200000000000003</v>
      </c>
      <c r="Q15" s="73">
        <v>62.6</v>
      </c>
      <c r="R15" s="72">
        <v>804.8</v>
      </c>
      <c r="S15" s="85">
        <v>360.2</v>
      </c>
      <c r="T15" s="73">
        <v>76.5</v>
      </c>
    </row>
    <row r="16" spans="1:20" x14ac:dyDescent="0.25">
      <c r="A16" s="121" t="s">
        <v>49</v>
      </c>
      <c r="B16" s="122"/>
      <c r="C16" s="72">
        <v>32009.8</v>
      </c>
      <c r="D16" s="76">
        <v>1623.1</v>
      </c>
      <c r="E16" s="76">
        <v>197.9</v>
      </c>
      <c r="F16" s="72">
        <v>32678.799999999999</v>
      </c>
      <c r="G16" s="85">
        <v>1447.2</v>
      </c>
      <c r="H16" s="76">
        <v>295.8</v>
      </c>
      <c r="I16" s="72">
        <v>35673.4</v>
      </c>
      <c r="J16" s="85">
        <v>898.9</v>
      </c>
      <c r="K16" s="76">
        <v>331.2</v>
      </c>
      <c r="L16" s="72">
        <v>35209.1</v>
      </c>
      <c r="M16" s="85">
        <v>5186</v>
      </c>
      <c r="N16" s="75">
        <v>910.7</v>
      </c>
      <c r="O16" s="72">
        <v>927.6</v>
      </c>
      <c r="P16" s="85">
        <v>108.8</v>
      </c>
      <c r="Q16" s="73">
        <v>61.4</v>
      </c>
      <c r="R16" s="72">
        <v>843.1</v>
      </c>
      <c r="S16" s="85">
        <v>320.5</v>
      </c>
      <c r="T16" s="73">
        <v>79.8</v>
      </c>
    </row>
    <row r="17" spans="1:20" ht="15.75" thickBot="1" x14ac:dyDescent="0.3">
      <c r="A17" s="121" t="s">
        <v>81</v>
      </c>
      <c r="B17" s="122"/>
      <c r="C17" s="72">
        <v>32654.6</v>
      </c>
      <c r="D17" s="76">
        <v>1782.3</v>
      </c>
      <c r="E17" s="76">
        <v>197.6</v>
      </c>
      <c r="F17" s="77">
        <v>33444.800000000003</v>
      </c>
      <c r="G17" s="86">
        <v>1602.8</v>
      </c>
      <c r="H17" s="76">
        <v>304.5</v>
      </c>
      <c r="I17" s="77">
        <v>36965.9</v>
      </c>
      <c r="J17" s="86">
        <v>1079.5999999999999</v>
      </c>
      <c r="K17" s="76">
        <v>328.2</v>
      </c>
      <c r="L17" s="77">
        <v>36084.300000000003</v>
      </c>
      <c r="M17" s="86">
        <v>5478.4</v>
      </c>
      <c r="N17" s="75">
        <v>925.7</v>
      </c>
      <c r="O17" s="77">
        <v>918.5</v>
      </c>
      <c r="P17" s="86">
        <v>110</v>
      </c>
      <c r="Q17" s="78">
        <v>63.6</v>
      </c>
      <c r="R17" s="77">
        <v>842.7</v>
      </c>
      <c r="S17" s="86">
        <v>357.9</v>
      </c>
      <c r="T17" s="78">
        <v>80.3</v>
      </c>
    </row>
    <row r="18" spans="1:20" ht="15.95" customHeight="1" x14ac:dyDescent="0.25">
      <c r="A18" s="134" t="s">
        <v>78</v>
      </c>
      <c r="B18" s="13" t="s">
        <v>29</v>
      </c>
      <c r="C18" s="61">
        <f>C17-C16</f>
        <v>644.79999999999927</v>
      </c>
      <c r="D18" s="40">
        <f>D17-D16</f>
        <v>159.20000000000005</v>
      </c>
      <c r="E18" s="40">
        <f>E17-E16</f>
        <v>-0.30000000000001137</v>
      </c>
      <c r="F18" s="61">
        <f t="shared" ref="F18:T18" si="0">F17-F16</f>
        <v>766.00000000000364</v>
      </c>
      <c r="G18" s="63">
        <f t="shared" si="0"/>
        <v>155.59999999999991</v>
      </c>
      <c r="H18" s="63">
        <f t="shared" si="0"/>
        <v>8.6999999999999886</v>
      </c>
      <c r="I18" s="61">
        <f t="shared" si="0"/>
        <v>1292.5</v>
      </c>
      <c r="J18" s="63">
        <f t="shared" si="0"/>
        <v>180.69999999999993</v>
      </c>
      <c r="K18" s="63">
        <f t="shared" si="0"/>
        <v>-3</v>
      </c>
      <c r="L18" s="61">
        <f t="shared" si="0"/>
        <v>875.20000000000437</v>
      </c>
      <c r="M18" s="63">
        <f t="shared" si="0"/>
        <v>292.39999999999964</v>
      </c>
      <c r="N18" s="63">
        <f t="shared" si="0"/>
        <v>15</v>
      </c>
      <c r="O18" s="61">
        <f t="shared" si="0"/>
        <v>-9.1000000000000227</v>
      </c>
      <c r="P18" s="63">
        <f t="shared" si="0"/>
        <v>1.2000000000000028</v>
      </c>
      <c r="Q18" s="63">
        <f t="shared" si="0"/>
        <v>2.2000000000000028</v>
      </c>
      <c r="R18" s="61">
        <f t="shared" si="0"/>
        <v>-0.39999999999997726</v>
      </c>
      <c r="S18" s="63">
        <f t="shared" si="0"/>
        <v>37.399999999999977</v>
      </c>
      <c r="T18" s="14">
        <f t="shared" si="0"/>
        <v>0.5</v>
      </c>
    </row>
    <row r="19" spans="1:20" ht="15.95" customHeight="1" x14ac:dyDescent="0.25">
      <c r="A19" s="135"/>
      <c r="B19" s="15" t="s">
        <v>30</v>
      </c>
      <c r="C19" s="17">
        <f>C17/C16-1</f>
        <v>2.0143830951770969E-2</v>
      </c>
      <c r="D19" s="27">
        <f>D17/D16-1</f>
        <v>9.8083913498860253E-2</v>
      </c>
      <c r="E19" s="27">
        <f>E17/E16-1</f>
        <v>-1.5159171298636531E-3</v>
      </c>
      <c r="F19" s="17">
        <f t="shared" ref="F19:T19" si="1">F17/F16-1</f>
        <v>2.3440273204646589E-2</v>
      </c>
      <c r="G19" s="18">
        <f t="shared" si="1"/>
        <v>0.10751796572692096</v>
      </c>
      <c r="H19" s="18">
        <f t="shared" si="1"/>
        <v>2.9411764705882248E-2</v>
      </c>
      <c r="I19" s="17">
        <f t="shared" si="1"/>
        <v>3.623147779578062E-2</v>
      </c>
      <c r="J19" s="18">
        <f t="shared" si="1"/>
        <v>0.20102347313383007</v>
      </c>
      <c r="K19" s="18">
        <f t="shared" si="1"/>
        <v>-9.0579710144927938E-3</v>
      </c>
      <c r="L19" s="17">
        <f t="shared" si="1"/>
        <v>2.4857210209860536E-2</v>
      </c>
      <c r="M19" s="18">
        <f t="shared" si="1"/>
        <v>5.6382568453528625E-2</v>
      </c>
      <c r="N19" s="18">
        <f t="shared" si="1"/>
        <v>1.6470846601515321E-2</v>
      </c>
      <c r="O19" s="17">
        <f t="shared" si="1"/>
        <v>-9.8102630444156791E-3</v>
      </c>
      <c r="P19" s="18">
        <f t="shared" si="1"/>
        <v>1.1029411764705843E-2</v>
      </c>
      <c r="Q19" s="18">
        <f t="shared" si="1"/>
        <v>3.5830618892508159E-2</v>
      </c>
      <c r="R19" s="17">
        <f t="shared" si="1"/>
        <v>-4.7443956825998779E-4</v>
      </c>
      <c r="S19" s="18">
        <f t="shared" si="1"/>
        <v>0.11669266770670816</v>
      </c>
      <c r="T19" s="19">
        <f t="shared" si="1"/>
        <v>6.2656641604010854E-3</v>
      </c>
    </row>
    <row r="20" spans="1:20" ht="15.95" customHeight="1" x14ac:dyDescent="0.25">
      <c r="A20" s="136" t="s">
        <v>79</v>
      </c>
      <c r="B20" s="20" t="s">
        <v>29</v>
      </c>
      <c r="C20" s="65">
        <f>C17-C12</f>
        <v>3883.2999999999993</v>
      </c>
      <c r="D20" s="41">
        <f>D17-D12</f>
        <v>436.70000000000005</v>
      </c>
      <c r="E20" s="41">
        <f>E17-E12</f>
        <v>11.299999999999983</v>
      </c>
      <c r="F20" s="65">
        <f t="shared" ref="F20:T20" si="2">F17-F12</f>
        <v>2223.1000000000022</v>
      </c>
      <c r="G20" s="67">
        <f t="shared" si="2"/>
        <v>661</v>
      </c>
      <c r="H20" s="67">
        <f t="shared" si="2"/>
        <v>15.699999999999989</v>
      </c>
      <c r="I20" s="65">
        <f t="shared" si="2"/>
        <v>7180.8000000000029</v>
      </c>
      <c r="J20" s="67">
        <f t="shared" si="2"/>
        <v>606.29999999999995</v>
      </c>
      <c r="K20" s="67">
        <f t="shared" si="2"/>
        <v>34.099999999999966</v>
      </c>
      <c r="L20" s="65">
        <f t="shared" si="2"/>
        <v>3516.1000000000022</v>
      </c>
      <c r="M20" s="67">
        <f t="shared" si="2"/>
        <v>767.29999999999927</v>
      </c>
      <c r="N20" s="67">
        <f t="shared" si="2"/>
        <v>90.100000000000023</v>
      </c>
      <c r="O20" s="65">
        <f t="shared" si="2"/>
        <v>53.300000000000068</v>
      </c>
      <c r="P20" s="67">
        <f t="shared" si="2"/>
        <v>9.9999999999994316E-2</v>
      </c>
      <c r="Q20" s="67">
        <f t="shared" si="2"/>
        <v>-2.1000000000000014</v>
      </c>
      <c r="R20" s="65">
        <f t="shared" si="2"/>
        <v>-230.70000000000005</v>
      </c>
      <c r="S20" s="67">
        <f t="shared" si="2"/>
        <v>67.399999999999977</v>
      </c>
      <c r="T20" s="21">
        <f t="shared" si="2"/>
        <v>-6.1000000000000085</v>
      </c>
    </row>
    <row r="21" spans="1:20" ht="15.95" customHeight="1" x14ac:dyDescent="0.25">
      <c r="A21" s="135"/>
      <c r="B21" s="15" t="s">
        <v>30</v>
      </c>
      <c r="C21" s="17">
        <f>C17/C12-1</f>
        <v>0.1349713082133932</v>
      </c>
      <c r="D21" s="27">
        <f>D17/D12-1</f>
        <v>0.32453923900118919</v>
      </c>
      <c r="E21" s="27">
        <f>E17/E12-1</f>
        <v>6.0654857756306857E-2</v>
      </c>
      <c r="F21" s="17">
        <f t="shared" ref="F21:T21" si="3">F17/F12-1</f>
        <v>7.1203682054468587E-2</v>
      </c>
      <c r="G21" s="18">
        <f t="shared" si="3"/>
        <v>0.70184752601401579</v>
      </c>
      <c r="H21" s="18">
        <f t="shared" si="3"/>
        <v>5.436288088642649E-2</v>
      </c>
      <c r="I21" s="17">
        <f t="shared" si="3"/>
        <v>0.24108698644624327</v>
      </c>
      <c r="J21" s="18">
        <f t="shared" si="3"/>
        <v>1.281005704627086</v>
      </c>
      <c r="K21" s="18">
        <f t="shared" si="3"/>
        <v>0.11594695681740896</v>
      </c>
      <c r="L21" s="17">
        <f t="shared" si="3"/>
        <v>0.1079611400077376</v>
      </c>
      <c r="M21" s="18">
        <f t="shared" si="3"/>
        <v>0.16287066714779974</v>
      </c>
      <c r="N21" s="18">
        <f t="shared" si="3"/>
        <v>0.10782671134514121</v>
      </c>
      <c r="O21" s="17">
        <f t="shared" si="3"/>
        <v>6.1604253351826177E-2</v>
      </c>
      <c r="P21" s="18">
        <f t="shared" si="3"/>
        <v>9.0991810737017786E-4</v>
      </c>
      <c r="Q21" s="18">
        <f t="shared" si="3"/>
        <v>-3.1963470319634757E-2</v>
      </c>
      <c r="R21" s="17">
        <f t="shared" si="3"/>
        <v>-0.2149245388485187</v>
      </c>
      <c r="S21" s="18">
        <f t="shared" si="3"/>
        <v>0.23201376936316698</v>
      </c>
      <c r="T21" s="19">
        <f t="shared" si="3"/>
        <v>-7.0601851851851971E-2</v>
      </c>
    </row>
    <row r="22" spans="1:20" ht="15.95" customHeight="1" x14ac:dyDescent="0.25">
      <c r="A22" s="136" t="s">
        <v>88</v>
      </c>
      <c r="B22" s="20" t="s">
        <v>29</v>
      </c>
      <c r="C22" s="65">
        <f>C17-C7</f>
        <v>5824.5999999999949</v>
      </c>
      <c r="D22" s="41">
        <f>D17-D7</f>
        <v>1015.0999999999999</v>
      </c>
      <c r="E22" s="41">
        <f>E17-E7</f>
        <v>55.599999999999994</v>
      </c>
      <c r="F22" s="65">
        <f t="shared" ref="F22:N22" si="4">F17-F7</f>
        <v>5821.9000000000051</v>
      </c>
      <c r="G22" s="67">
        <f t="shared" si="4"/>
        <v>1090.9000000000001</v>
      </c>
      <c r="H22" s="67">
        <f t="shared" si="4"/>
        <v>64.400000000000006</v>
      </c>
      <c r="I22" s="65">
        <f t="shared" si="4"/>
        <v>8229.8000000000029</v>
      </c>
      <c r="J22" s="67">
        <f t="shared" si="4"/>
        <v>769.89999999999986</v>
      </c>
      <c r="K22" s="67">
        <f t="shared" si="4"/>
        <v>80</v>
      </c>
      <c r="L22" s="65">
        <f t="shared" si="4"/>
        <v>65.900000000001455</v>
      </c>
      <c r="M22" s="67">
        <f t="shared" si="4"/>
        <v>475.69999999999982</v>
      </c>
      <c r="N22" s="67">
        <f t="shared" si="4"/>
        <v>158</v>
      </c>
      <c r="O22" s="34" t="s">
        <v>23</v>
      </c>
      <c r="P22" s="29" t="s">
        <v>23</v>
      </c>
      <c r="Q22" s="29" t="s">
        <v>23</v>
      </c>
      <c r="R22" s="34" t="s">
        <v>23</v>
      </c>
      <c r="S22" s="29" t="s">
        <v>23</v>
      </c>
      <c r="T22" s="30" t="s">
        <v>23</v>
      </c>
    </row>
    <row r="23" spans="1:20" ht="15.95" customHeight="1" thickBot="1" x14ac:dyDescent="0.3">
      <c r="A23" s="137"/>
      <c r="B23" s="22" t="s">
        <v>30</v>
      </c>
      <c r="C23" s="24">
        <f>C17/C7-1</f>
        <v>0.21709280655982077</v>
      </c>
      <c r="D23" s="31">
        <f>D17/D7-1</f>
        <v>1.3231230448383733</v>
      </c>
      <c r="E23" s="31">
        <f>E17/E7-1</f>
        <v>0.39154929577464781</v>
      </c>
      <c r="F23" s="24">
        <f t="shared" ref="F23:N23" si="5">F17/F7-1</f>
        <v>0.21076353315546181</v>
      </c>
      <c r="G23" s="25">
        <f t="shared" si="5"/>
        <v>2.1310802891189686</v>
      </c>
      <c r="H23" s="25">
        <f t="shared" si="5"/>
        <v>0.26822157434402327</v>
      </c>
      <c r="I23" s="24">
        <f t="shared" si="5"/>
        <v>0.28639237753209379</v>
      </c>
      <c r="J23" s="25">
        <f t="shared" si="5"/>
        <v>2.4859541491766222</v>
      </c>
      <c r="K23" s="25">
        <f t="shared" si="5"/>
        <v>0.32232070910555999</v>
      </c>
      <c r="L23" s="24">
        <f t="shared" si="5"/>
        <v>1.829620416231803E-3</v>
      </c>
      <c r="M23" s="25">
        <f t="shared" si="5"/>
        <v>9.5088652127850892E-2</v>
      </c>
      <c r="N23" s="25">
        <f t="shared" si="5"/>
        <v>0.20580956102644254</v>
      </c>
      <c r="O23" s="35" t="s">
        <v>23</v>
      </c>
      <c r="P23" s="32" t="s">
        <v>23</v>
      </c>
      <c r="Q23" s="32" t="s">
        <v>23</v>
      </c>
      <c r="R23" s="35" t="s">
        <v>23</v>
      </c>
      <c r="S23" s="32" t="s">
        <v>23</v>
      </c>
      <c r="T23" s="33" t="s">
        <v>23</v>
      </c>
    </row>
    <row r="24" spans="1:20" x14ac:dyDescent="0.25">
      <c r="A24" s="1" t="s">
        <v>76</v>
      </c>
      <c r="O24" s="3"/>
    </row>
    <row r="25" spans="1:20" x14ac:dyDescent="0.25">
      <c r="O25" s="3"/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I3:K3"/>
    <mergeCell ref="L3:N3"/>
    <mergeCell ref="O3:Q3"/>
    <mergeCell ref="R3:T3"/>
    <mergeCell ref="C4:C6"/>
    <mergeCell ref="D4:D6"/>
    <mergeCell ref="E4:E6"/>
    <mergeCell ref="C3:E3"/>
    <mergeCell ref="F3:H3"/>
    <mergeCell ref="A12:B12"/>
    <mergeCell ref="A7:B7"/>
    <mergeCell ref="A8:B8"/>
    <mergeCell ref="A9:B9"/>
    <mergeCell ref="A10:B10"/>
    <mergeCell ref="A11:B11"/>
    <mergeCell ref="A3:B6"/>
    <mergeCell ref="S4:S6"/>
    <mergeCell ref="T4:T6"/>
    <mergeCell ref="I4:I6"/>
    <mergeCell ref="J4:J6"/>
    <mergeCell ref="F4:F6"/>
    <mergeCell ref="G4:G6"/>
    <mergeCell ref="H4:H6"/>
    <mergeCell ref="O4:O6"/>
    <mergeCell ref="P4:P6"/>
    <mergeCell ref="Q4:Q6"/>
    <mergeCell ref="R4:R6"/>
    <mergeCell ref="K4:K6"/>
    <mergeCell ref="L4:L6"/>
    <mergeCell ref="M4:M6"/>
    <mergeCell ref="N4:N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/>
  </sheetViews>
  <sheetFormatPr defaultRowHeight="15" x14ac:dyDescent="0.25"/>
  <cols>
    <col min="1" max="1" width="10.7109375" style="42" customWidth="1"/>
    <col min="2" max="2" width="5.42578125" style="42" customWidth="1"/>
    <col min="3" max="3" width="6.85546875" style="42" customWidth="1"/>
    <col min="4" max="5" width="6.28515625" style="42" customWidth="1"/>
    <col min="6" max="6" width="7.140625" style="42" customWidth="1"/>
    <col min="7" max="8" width="6.28515625" style="42" customWidth="1"/>
    <col min="9" max="9" width="7" style="42" customWidth="1"/>
    <col min="10" max="11" width="6.28515625" style="42" customWidth="1"/>
    <col min="12" max="12" width="7" style="42" customWidth="1"/>
    <col min="13" max="14" width="6.28515625" style="42" customWidth="1"/>
    <col min="15" max="20" width="6" style="42" customWidth="1"/>
  </cols>
  <sheetData>
    <row r="1" spans="1:20" x14ac:dyDescent="0.25">
      <c r="A1" s="10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0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20" ht="28.5" customHeight="1" x14ac:dyDescent="0.25">
      <c r="A3" s="123" t="s">
        <v>32</v>
      </c>
      <c r="B3" s="124"/>
      <c r="C3" s="123" t="s">
        <v>53</v>
      </c>
      <c r="D3" s="187"/>
      <c r="E3" s="187"/>
      <c r="F3" s="183" t="s">
        <v>57</v>
      </c>
      <c r="G3" s="184"/>
      <c r="H3" s="185"/>
      <c r="I3" s="183" t="s">
        <v>58</v>
      </c>
      <c r="J3" s="184"/>
      <c r="K3" s="185"/>
      <c r="L3" s="183" t="s">
        <v>59</v>
      </c>
      <c r="M3" s="184"/>
      <c r="N3" s="185"/>
      <c r="O3" s="183" t="s">
        <v>60</v>
      </c>
      <c r="P3" s="184"/>
      <c r="Q3" s="186"/>
      <c r="R3" s="183" t="s">
        <v>61</v>
      </c>
      <c r="S3" s="184"/>
      <c r="T3" s="186"/>
    </row>
    <row r="4" spans="1:20" ht="15" customHeight="1" x14ac:dyDescent="0.25">
      <c r="A4" s="125"/>
      <c r="B4" s="126"/>
      <c r="C4" s="177" t="s">
        <v>54</v>
      </c>
      <c r="D4" s="171" t="s">
        <v>55</v>
      </c>
      <c r="E4" s="180" t="s">
        <v>56</v>
      </c>
      <c r="F4" s="177" t="s">
        <v>54</v>
      </c>
      <c r="G4" s="171" t="s">
        <v>55</v>
      </c>
      <c r="H4" s="180" t="s">
        <v>56</v>
      </c>
      <c r="I4" s="177" t="s">
        <v>54</v>
      </c>
      <c r="J4" s="171" t="s">
        <v>55</v>
      </c>
      <c r="K4" s="180" t="s">
        <v>56</v>
      </c>
      <c r="L4" s="177" t="s">
        <v>54</v>
      </c>
      <c r="M4" s="171" t="s">
        <v>55</v>
      </c>
      <c r="N4" s="180" t="s">
        <v>56</v>
      </c>
      <c r="O4" s="177" t="s">
        <v>54</v>
      </c>
      <c r="P4" s="171" t="s">
        <v>55</v>
      </c>
      <c r="Q4" s="180" t="s">
        <v>56</v>
      </c>
      <c r="R4" s="177" t="s">
        <v>54</v>
      </c>
      <c r="S4" s="171" t="s">
        <v>55</v>
      </c>
      <c r="T4" s="174" t="s">
        <v>56</v>
      </c>
    </row>
    <row r="5" spans="1:20" ht="15" customHeight="1" x14ac:dyDescent="0.25">
      <c r="A5" s="125"/>
      <c r="B5" s="126"/>
      <c r="C5" s="178"/>
      <c r="D5" s="172"/>
      <c r="E5" s="181"/>
      <c r="F5" s="178"/>
      <c r="G5" s="172"/>
      <c r="H5" s="181"/>
      <c r="I5" s="178"/>
      <c r="J5" s="172"/>
      <c r="K5" s="181"/>
      <c r="L5" s="178"/>
      <c r="M5" s="172"/>
      <c r="N5" s="181"/>
      <c r="O5" s="178"/>
      <c r="P5" s="172"/>
      <c r="Q5" s="181"/>
      <c r="R5" s="178"/>
      <c r="S5" s="172"/>
      <c r="T5" s="175"/>
    </row>
    <row r="6" spans="1:20" ht="15.75" thickBot="1" x14ac:dyDescent="0.3">
      <c r="A6" s="127"/>
      <c r="B6" s="128"/>
      <c r="C6" s="179"/>
      <c r="D6" s="173"/>
      <c r="E6" s="182"/>
      <c r="F6" s="179"/>
      <c r="G6" s="173"/>
      <c r="H6" s="182"/>
      <c r="I6" s="179"/>
      <c r="J6" s="173"/>
      <c r="K6" s="182"/>
      <c r="L6" s="179"/>
      <c r="M6" s="173"/>
      <c r="N6" s="182"/>
      <c r="O6" s="179"/>
      <c r="P6" s="173"/>
      <c r="Q6" s="182"/>
      <c r="R6" s="179"/>
      <c r="S6" s="173"/>
      <c r="T6" s="176"/>
    </row>
    <row r="7" spans="1:20" x14ac:dyDescent="0.25">
      <c r="A7" s="121" t="s">
        <v>2</v>
      </c>
      <c r="B7" s="122"/>
      <c r="C7" s="72">
        <v>26745.1</v>
      </c>
      <c r="D7" s="76">
        <v>741.8</v>
      </c>
      <c r="E7" s="76">
        <v>141</v>
      </c>
      <c r="F7" s="72">
        <v>26173.100000000002</v>
      </c>
      <c r="G7" s="81">
        <v>453.5</v>
      </c>
      <c r="H7" s="76">
        <v>226.4</v>
      </c>
      <c r="I7" s="72">
        <v>21336.6</v>
      </c>
      <c r="J7" s="81">
        <v>214.5</v>
      </c>
      <c r="K7" s="76">
        <v>177.2</v>
      </c>
      <c r="L7" s="72">
        <v>21269.800000000003</v>
      </c>
      <c r="M7" s="81">
        <v>3123.2</v>
      </c>
      <c r="N7" s="75">
        <v>553.29999999999995</v>
      </c>
      <c r="O7" s="82" t="s">
        <v>23</v>
      </c>
      <c r="P7" s="83" t="s">
        <v>23</v>
      </c>
      <c r="Q7" s="84" t="s">
        <v>23</v>
      </c>
      <c r="R7" s="82" t="s">
        <v>23</v>
      </c>
      <c r="S7" s="83" t="s">
        <v>23</v>
      </c>
      <c r="T7" s="84" t="s">
        <v>23</v>
      </c>
    </row>
    <row r="8" spans="1:20" x14ac:dyDescent="0.25">
      <c r="A8" s="121" t="s">
        <v>3</v>
      </c>
      <c r="B8" s="122"/>
      <c r="C8" s="72">
        <v>27385</v>
      </c>
      <c r="D8" s="76">
        <v>916.7</v>
      </c>
      <c r="E8" s="76">
        <v>149</v>
      </c>
      <c r="F8" s="72">
        <v>26685.1</v>
      </c>
      <c r="G8" s="81">
        <v>500.1</v>
      </c>
      <c r="H8" s="76">
        <v>226</v>
      </c>
      <c r="I8" s="72">
        <v>21293.7</v>
      </c>
      <c r="J8" s="81">
        <v>218.4</v>
      </c>
      <c r="K8" s="76">
        <v>195.6</v>
      </c>
      <c r="L8" s="72">
        <v>20523.300000000003</v>
      </c>
      <c r="M8" s="81">
        <v>2896.6</v>
      </c>
      <c r="N8" s="75">
        <v>565</v>
      </c>
      <c r="O8" s="82" t="s">
        <v>23</v>
      </c>
      <c r="P8" s="83" t="s">
        <v>23</v>
      </c>
      <c r="Q8" s="84" t="s">
        <v>23</v>
      </c>
      <c r="R8" s="82" t="s">
        <v>23</v>
      </c>
      <c r="S8" s="83" t="s">
        <v>23</v>
      </c>
      <c r="T8" s="84" t="s">
        <v>23</v>
      </c>
    </row>
    <row r="9" spans="1:20" x14ac:dyDescent="0.25">
      <c r="A9" s="121" t="s">
        <v>4</v>
      </c>
      <c r="B9" s="122"/>
      <c r="C9" s="72">
        <v>27867.8</v>
      </c>
      <c r="D9" s="76">
        <v>1095.9000000000001</v>
      </c>
      <c r="E9" s="76">
        <v>166</v>
      </c>
      <c r="F9" s="72">
        <v>27384.5</v>
      </c>
      <c r="G9" s="81">
        <v>550.20000000000005</v>
      </c>
      <c r="H9" s="76">
        <v>234.9</v>
      </c>
      <c r="I9" s="72">
        <v>21328.799999999999</v>
      </c>
      <c r="J9" s="81">
        <v>246.9</v>
      </c>
      <c r="K9" s="76">
        <v>188.9</v>
      </c>
      <c r="L9" s="72">
        <v>19983</v>
      </c>
      <c r="M9" s="81">
        <v>2821.8</v>
      </c>
      <c r="N9" s="75">
        <v>581.4</v>
      </c>
      <c r="O9" s="72">
        <v>417.5</v>
      </c>
      <c r="P9" s="81">
        <v>72.5</v>
      </c>
      <c r="Q9" s="73">
        <v>40</v>
      </c>
      <c r="R9" s="72">
        <v>846.5</v>
      </c>
      <c r="S9" s="81">
        <v>225.7</v>
      </c>
      <c r="T9" s="73">
        <v>60.4</v>
      </c>
    </row>
    <row r="10" spans="1:20" x14ac:dyDescent="0.25">
      <c r="A10" s="121" t="s">
        <v>5</v>
      </c>
      <c r="B10" s="122"/>
      <c r="C10" s="72">
        <v>27992.2</v>
      </c>
      <c r="D10" s="76">
        <v>1184.0999999999999</v>
      </c>
      <c r="E10" s="76">
        <v>177.8</v>
      </c>
      <c r="F10" s="72">
        <v>28142.9</v>
      </c>
      <c r="G10" s="81">
        <v>604.5</v>
      </c>
      <c r="H10" s="76">
        <v>255.4</v>
      </c>
      <c r="I10" s="72">
        <v>21400.2</v>
      </c>
      <c r="J10" s="81">
        <v>275.8</v>
      </c>
      <c r="K10" s="76">
        <v>197.7</v>
      </c>
      <c r="L10" s="72">
        <v>19696.299999999996</v>
      </c>
      <c r="M10" s="81">
        <v>2765.1</v>
      </c>
      <c r="N10" s="75">
        <v>591.29999999999995</v>
      </c>
      <c r="O10" s="72">
        <v>423.3</v>
      </c>
      <c r="P10" s="81">
        <v>73.900000000000006</v>
      </c>
      <c r="Q10" s="73">
        <v>40.700000000000003</v>
      </c>
      <c r="R10" s="72">
        <v>789.3</v>
      </c>
      <c r="S10" s="81">
        <v>204.9</v>
      </c>
      <c r="T10" s="73">
        <v>56.6</v>
      </c>
    </row>
    <row r="11" spans="1:20" x14ac:dyDescent="0.25">
      <c r="A11" s="121" t="s">
        <v>6</v>
      </c>
      <c r="B11" s="122"/>
      <c r="C11" s="72">
        <v>28072.3</v>
      </c>
      <c r="D11" s="76">
        <v>1205.8</v>
      </c>
      <c r="E11" s="76">
        <v>185.1</v>
      </c>
      <c r="F11" s="72">
        <v>28976.799999999999</v>
      </c>
      <c r="G11" s="81">
        <v>738.3</v>
      </c>
      <c r="H11" s="76">
        <v>263.7</v>
      </c>
      <c r="I11" s="72">
        <v>21771.199999999997</v>
      </c>
      <c r="J11" s="81">
        <v>300.60000000000002</v>
      </c>
      <c r="K11" s="76">
        <v>203.8</v>
      </c>
      <c r="L11" s="72">
        <v>19462.3</v>
      </c>
      <c r="M11" s="81">
        <v>2849.9</v>
      </c>
      <c r="N11" s="75">
        <v>584.70000000000005</v>
      </c>
      <c r="O11" s="72">
        <v>419.8</v>
      </c>
      <c r="P11" s="81">
        <v>74.5</v>
      </c>
      <c r="Q11" s="73">
        <v>44.3</v>
      </c>
      <c r="R11" s="72">
        <v>769.7</v>
      </c>
      <c r="S11" s="81">
        <v>184.1</v>
      </c>
      <c r="T11" s="73">
        <v>52</v>
      </c>
    </row>
    <row r="12" spans="1:20" x14ac:dyDescent="0.25">
      <c r="A12" s="121" t="s">
        <v>25</v>
      </c>
      <c r="B12" s="122"/>
      <c r="C12" s="72">
        <v>28648.2</v>
      </c>
      <c r="D12" s="76">
        <v>1293.2</v>
      </c>
      <c r="E12" s="76">
        <v>185.1</v>
      </c>
      <c r="F12" s="72">
        <v>29460.3</v>
      </c>
      <c r="G12" s="85">
        <v>823.8</v>
      </c>
      <c r="H12" s="76">
        <v>268.60000000000002</v>
      </c>
      <c r="I12" s="72">
        <v>22237.1</v>
      </c>
      <c r="J12" s="85">
        <v>335</v>
      </c>
      <c r="K12" s="76">
        <v>221.9</v>
      </c>
      <c r="L12" s="72">
        <v>19488.600000000002</v>
      </c>
      <c r="M12" s="85">
        <v>2903.6</v>
      </c>
      <c r="N12" s="75">
        <v>593.20000000000005</v>
      </c>
      <c r="O12" s="72">
        <v>433.3</v>
      </c>
      <c r="P12" s="85">
        <v>67</v>
      </c>
      <c r="Q12" s="73">
        <v>37.700000000000003</v>
      </c>
      <c r="R12" s="72">
        <v>723.7</v>
      </c>
      <c r="S12" s="85">
        <v>176.6</v>
      </c>
      <c r="T12" s="73">
        <v>45.6</v>
      </c>
    </row>
    <row r="13" spans="1:20" x14ac:dyDescent="0.25">
      <c r="A13" s="121" t="s">
        <v>28</v>
      </c>
      <c r="B13" s="122"/>
      <c r="C13" s="72">
        <v>28867.3</v>
      </c>
      <c r="D13" s="76">
        <v>1351.3</v>
      </c>
      <c r="E13" s="76">
        <v>185.1</v>
      </c>
      <c r="F13" s="72">
        <v>29687.800000000003</v>
      </c>
      <c r="G13" s="85">
        <v>932</v>
      </c>
      <c r="H13" s="76">
        <v>260.5</v>
      </c>
      <c r="I13" s="72">
        <v>22941.999999999996</v>
      </c>
      <c r="J13" s="85">
        <v>348.6</v>
      </c>
      <c r="K13" s="76">
        <v>230</v>
      </c>
      <c r="L13" s="72">
        <v>19536.899999999998</v>
      </c>
      <c r="M13" s="85">
        <v>2888.6</v>
      </c>
      <c r="N13" s="75">
        <v>596.1</v>
      </c>
      <c r="O13" s="72">
        <v>445.6</v>
      </c>
      <c r="P13" s="85">
        <v>68.2</v>
      </c>
      <c r="Q13" s="73">
        <v>28</v>
      </c>
      <c r="R13" s="72">
        <v>676.2</v>
      </c>
      <c r="S13" s="85">
        <v>177.6</v>
      </c>
      <c r="T13" s="73">
        <v>45.7</v>
      </c>
    </row>
    <row r="14" spans="1:20" x14ac:dyDescent="0.25">
      <c r="A14" s="121" t="s">
        <v>33</v>
      </c>
      <c r="B14" s="122"/>
      <c r="C14" s="72">
        <v>30602.7</v>
      </c>
      <c r="D14" s="76">
        <v>1382.1</v>
      </c>
      <c r="E14" s="76">
        <v>186.7</v>
      </c>
      <c r="F14" s="72">
        <v>30156.600000000002</v>
      </c>
      <c r="G14" s="85">
        <v>1047.5999999999999</v>
      </c>
      <c r="H14" s="76">
        <v>261.2</v>
      </c>
      <c r="I14" s="72">
        <v>24377.899999999998</v>
      </c>
      <c r="J14" s="85">
        <v>459.4</v>
      </c>
      <c r="K14" s="76">
        <v>231.6</v>
      </c>
      <c r="L14" s="72">
        <v>20044.399999999998</v>
      </c>
      <c r="M14" s="85">
        <v>2951.8</v>
      </c>
      <c r="N14" s="75">
        <v>608.20000000000005</v>
      </c>
      <c r="O14" s="72">
        <v>434.70000000000005</v>
      </c>
      <c r="P14" s="85">
        <v>70.7</v>
      </c>
      <c r="Q14" s="73">
        <v>33.6</v>
      </c>
      <c r="R14" s="72">
        <v>638.79999999999995</v>
      </c>
      <c r="S14" s="85">
        <v>177.6</v>
      </c>
      <c r="T14" s="73">
        <v>46.5</v>
      </c>
    </row>
    <row r="15" spans="1:20" x14ac:dyDescent="0.25">
      <c r="A15" s="121" t="s">
        <v>40</v>
      </c>
      <c r="B15" s="122"/>
      <c r="C15" s="72">
        <v>31306.3</v>
      </c>
      <c r="D15" s="76">
        <v>1444.3</v>
      </c>
      <c r="E15" s="76">
        <v>187.8</v>
      </c>
      <c r="F15" s="72">
        <v>30552.699999999997</v>
      </c>
      <c r="G15" s="85">
        <v>1166.9000000000001</v>
      </c>
      <c r="H15" s="76">
        <v>273.7</v>
      </c>
      <c r="I15" s="72">
        <v>25663.300000000003</v>
      </c>
      <c r="J15" s="85">
        <v>522.4</v>
      </c>
      <c r="K15" s="76">
        <v>229</v>
      </c>
      <c r="L15" s="72">
        <v>20504.199999999997</v>
      </c>
      <c r="M15" s="85">
        <v>3043.4</v>
      </c>
      <c r="N15" s="75">
        <v>623.4</v>
      </c>
      <c r="O15" s="72">
        <v>459.3</v>
      </c>
      <c r="P15" s="85">
        <v>26.3</v>
      </c>
      <c r="Q15" s="73">
        <v>36.700000000000003</v>
      </c>
      <c r="R15" s="72">
        <v>558.70000000000005</v>
      </c>
      <c r="S15" s="85">
        <v>218.7</v>
      </c>
      <c r="T15" s="73">
        <v>42.3</v>
      </c>
    </row>
    <row r="16" spans="1:20" x14ac:dyDescent="0.25">
      <c r="A16" s="121" t="s">
        <v>49</v>
      </c>
      <c r="B16" s="122"/>
      <c r="C16" s="72">
        <v>31839.399999999998</v>
      </c>
      <c r="D16" s="76">
        <v>1562.3</v>
      </c>
      <c r="E16" s="76">
        <v>196.7</v>
      </c>
      <c r="F16" s="72">
        <v>30781.7</v>
      </c>
      <c r="G16" s="85">
        <v>1265.5999999999999</v>
      </c>
      <c r="H16" s="76">
        <v>275</v>
      </c>
      <c r="I16" s="72">
        <v>26559.299999999996</v>
      </c>
      <c r="J16" s="85">
        <v>623.79999999999995</v>
      </c>
      <c r="K16" s="76">
        <v>239.3</v>
      </c>
      <c r="L16" s="72">
        <v>20987.9</v>
      </c>
      <c r="M16" s="85">
        <v>3165</v>
      </c>
      <c r="N16" s="75">
        <v>647.29999999999995</v>
      </c>
      <c r="O16" s="72">
        <v>454.6</v>
      </c>
      <c r="P16" s="85">
        <v>91.8</v>
      </c>
      <c r="Q16" s="73">
        <v>36.1</v>
      </c>
      <c r="R16" s="72">
        <v>584.4</v>
      </c>
      <c r="S16" s="85">
        <v>194.4</v>
      </c>
      <c r="T16" s="73">
        <v>42.6</v>
      </c>
    </row>
    <row r="17" spans="1:20" ht="15.75" thickBot="1" x14ac:dyDescent="0.3">
      <c r="A17" s="121" t="s">
        <v>49</v>
      </c>
      <c r="B17" s="122"/>
      <c r="C17" s="72">
        <v>32480.9</v>
      </c>
      <c r="D17" s="76">
        <v>1723.3</v>
      </c>
      <c r="E17" s="76">
        <v>195.3</v>
      </c>
      <c r="F17" s="77">
        <v>31501.4</v>
      </c>
      <c r="G17" s="86">
        <v>1399.9</v>
      </c>
      <c r="H17" s="76">
        <v>282.5</v>
      </c>
      <c r="I17" s="77">
        <v>27522.9</v>
      </c>
      <c r="J17" s="86">
        <v>771.7</v>
      </c>
      <c r="K17" s="76">
        <v>232.1</v>
      </c>
      <c r="L17" s="77">
        <v>21521.5</v>
      </c>
      <c r="M17" s="86">
        <v>3299.8</v>
      </c>
      <c r="N17" s="75">
        <v>649.70000000000005</v>
      </c>
      <c r="O17" s="77">
        <v>456.8</v>
      </c>
      <c r="P17" s="86">
        <v>51.3</v>
      </c>
      <c r="Q17" s="78">
        <v>35.6</v>
      </c>
      <c r="R17" s="77">
        <v>588.5</v>
      </c>
      <c r="S17" s="86">
        <v>229.3</v>
      </c>
      <c r="T17" s="73">
        <v>47.3</v>
      </c>
    </row>
    <row r="18" spans="1:20" ht="15.95" customHeight="1" x14ac:dyDescent="0.25">
      <c r="A18" s="134" t="s">
        <v>78</v>
      </c>
      <c r="B18" s="13" t="s">
        <v>29</v>
      </c>
      <c r="C18" s="61">
        <f>C17-C16</f>
        <v>641.50000000000364</v>
      </c>
      <c r="D18" s="40">
        <f>D17-D16</f>
        <v>161</v>
      </c>
      <c r="E18" s="40">
        <f>E17-E16</f>
        <v>-1.3999999999999773</v>
      </c>
      <c r="F18" s="61">
        <f t="shared" ref="F18:T18" si="0">F17-F16</f>
        <v>719.70000000000073</v>
      </c>
      <c r="G18" s="63">
        <f t="shared" si="0"/>
        <v>134.30000000000018</v>
      </c>
      <c r="H18" s="63">
        <f t="shared" si="0"/>
        <v>7.5</v>
      </c>
      <c r="I18" s="61">
        <f t="shared" si="0"/>
        <v>963.60000000000582</v>
      </c>
      <c r="J18" s="63">
        <f t="shared" si="0"/>
        <v>147.90000000000009</v>
      </c>
      <c r="K18" s="63">
        <f t="shared" si="0"/>
        <v>-7.2000000000000171</v>
      </c>
      <c r="L18" s="61">
        <f t="shared" si="0"/>
        <v>533.59999999999854</v>
      </c>
      <c r="M18" s="63">
        <f t="shared" si="0"/>
        <v>134.80000000000018</v>
      </c>
      <c r="N18" s="63">
        <f t="shared" si="0"/>
        <v>2.4000000000000909</v>
      </c>
      <c r="O18" s="61">
        <f t="shared" si="0"/>
        <v>2.1999999999999886</v>
      </c>
      <c r="P18" s="63">
        <f t="shared" si="0"/>
        <v>-40.5</v>
      </c>
      <c r="Q18" s="62">
        <f t="shared" si="0"/>
        <v>-0.5</v>
      </c>
      <c r="R18" s="61">
        <f t="shared" si="0"/>
        <v>4.1000000000000227</v>
      </c>
      <c r="S18" s="63">
        <f t="shared" si="0"/>
        <v>34.900000000000006</v>
      </c>
      <c r="T18" s="14">
        <f t="shared" si="0"/>
        <v>4.6999999999999957</v>
      </c>
    </row>
    <row r="19" spans="1:20" ht="15.95" customHeight="1" x14ac:dyDescent="0.25">
      <c r="A19" s="135"/>
      <c r="B19" s="15" t="s">
        <v>30</v>
      </c>
      <c r="C19" s="17">
        <f>C17/C16-1</f>
        <v>2.014799273855683E-2</v>
      </c>
      <c r="D19" s="27">
        <f>D17/D16-1</f>
        <v>0.10305319080842357</v>
      </c>
      <c r="E19" s="27">
        <f>E17/E16-1</f>
        <v>-7.1174377224197949E-3</v>
      </c>
      <c r="F19" s="17">
        <f t="shared" ref="F19:T19" si="1">F17/F16-1</f>
        <v>2.338077494095514E-2</v>
      </c>
      <c r="G19" s="18">
        <f t="shared" si="1"/>
        <v>0.1061156763590394</v>
      </c>
      <c r="H19" s="18">
        <f t="shared" si="1"/>
        <v>2.7272727272727337E-2</v>
      </c>
      <c r="I19" s="17">
        <f t="shared" si="1"/>
        <v>3.6281076685003244E-2</v>
      </c>
      <c r="J19" s="18">
        <f t="shared" si="1"/>
        <v>0.23709522282782958</v>
      </c>
      <c r="K19" s="18">
        <f t="shared" si="1"/>
        <v>-3.0087755954868456E-2</v>
      </c>
      <c r="L19" s="17">
        <f t="shared" si="1"/>
        <v>2.5424172975857529E-2</v>
      </c>
      <c r="M19" s="18">
        <f t="shared" si="1"/>
        <v>4.2590837282780569E-2</v>
      </c>
      <c r="N19" s="18">
        <f t="shared" si="1"/>
        <v>3.7077089448480649E-3</v>
      </c>
      <c r="O19" s="17">
        <f t="shared" si="1"/>
        <v>4.8394192696876726E-3</v>
      </c>
      <c r="P19" s="18">
        <f t="shared" si="1"/>
        <v>-0.44117647058823528</v>
      </c>
      <c r="Q19" s="38">
        <f t="shared" si="1"/>
        <v>-1.3850415512465353E-2</v>
      </c>
      <c r="R19" s="17">
        <f t="shared" si="1"/>
        <v>7.0157426420260904E-3</v>
      </c>
      <c r="S19" s="18">
        <f t="shared" si="1"/>
        <v>0.17952674897119336</v>
      </c>
      <c r="T19" s="19">
        <f t="shared" si="1"/>
        <v>0.11032863849765251</v>
      </c>
    </row>
    <row r="20" spans="1:20" ht="15.95" customHeight="1" x14ac:dyDescent="0.25">
      <c r="A20" s="136" t="s">
        <v>82</v>
      </c>
      <c r="B20" s="20" t="s">
        <v>29</v>
      </c>
      <c r="C20" s="65">
        <f>C17-C12</f>
        <v>3832.7000000000007</v>
      </c>
      <c r="D20" s="41">
        <f>D17-D12</f>
        <v>430.09999999999991</v>
      </c>
      <c r="E20" s="41">
        <f>E17-E12</f>
        <v>10.200000000000017</v>
      </c>
      <c r="F20" s="65">
        <f t="shared" ref="F20:T20" si="2">F17-F12</f>
        <v>2041.1000000000022</v>
      </c>
      <c r="G20" s="67">
        <f t="shared" si="2"/>
        <v>576.10000000000014</v>
      </c>
      <c r="H20" s="67">
        <f t="shared" si="2"/>
        <v>13.899999999999977</v>
      </c>
      <c r="I20" s="65">
        <f t="shared" si="2"/>
        <v>5285.8000000000029</v>
      </c>
      <c r="J20" s="67">
        <f t="shared" si="2"/>
        <v>436.70000000000005</v>
      </c>
      <c r="K20" s="67">
        <f t="shared" si="2"/>
        <v>10.199999999999989</v>
      </c>
      <c r="L20" s="65">
        <f t="shared" si="2"/>
        <v>2032.8999999999978</v>
      </c>
      <c r="M20" s="67">
        <f t="shared" si="2"/>
        <v>396.20000000000027</v>
      </c>
      <c r="N20" s="67">
        <f t="shared" si="2"/>
        <v>56.5</v>
      </c>
      <c r="O20" s="65">
        <f t="shared" si="2"/>
        <v>23.5</v>
      </c>
      <c r="P20" s="67">
        <f t="shared" si="2"/>
        <v>-15.700000000000003</v>
      </c>
      <c r="Q20" s="66">
        <f t="shared" si="2"/>
        <v>-2.1000000000000014</v>
      </c>
      <c r="R20" s="65">
        <f t="shared" si="2"/>
        <v>-135.20000000000005</v>
      </c>
      <c r="S20" s="67">
        <f t="shared" si="2"/>
        <v>52.700000000000017</v>
      </c>
      <c r="T20" s="21">
        <f t="shared" si="2"/>
        <v>1.6999999999999957</v>
      </c>
    </row>
    <row r="21" spans="1:20" ht="15.95" customHeight="1" x14ac:dyDescent="0.25">
      <c r="A21" s="135"/>
      <c r="B21" s="15" t="s">
        <v>30</v>
      </c>
      <c r="C21" s="17">
        <f>C17/C12-1</f>
        <v>0.13378501965219458</v>
      </c>
      <c r="D21" s="27">
        <f>D17/D12-1</f>
        <v>0.33258583359109184</v>
      </c>
      <c r="E21" s="27">
        <f>E17/E12-1</f>
        <v>5.5105348460291914E-2</v>
      </c>
      <c r="F21" s="17">
        <f t="shared" ref="F21:T21" si="3">F17/F12-1</f>
        <v>6.9283069079405291E-2</v>
      </c>
      <c r="G21" s="18">
        <f t="shared" si="3"/>
        <v>0.6993202233551834</v>
      </c>
      <c r="H21" s="18">
        <f t="shared" si="3"/>
        <v>5.1749813849590431E-2</v>
      </c>
      <c r="I21" s="17">
        <f t="shared" si="3"/>
        <v>0.23770185860566362</v>
      </c>
      <c r="J21" s="18">
        <f t="shared" si="3"/>
        <v>1.303582089552239</v>
      </c>
      <c r="K21" s="18">
        <f t="shared" si="3"/>
        <v>4.5966651644885115E-2</v>
      </c>
      <c r="L21" s="17">
        <f t="shared" si="3"/>
        <v>0.10431226460597465</v>
      </c>
      <c r="M21" s="18">
        <f t="shared" si="3"/>
        <v>0.13645130183220844</v>
      </c>
      <c r="N21" s="18">
        <f t="shared" si="3"/>
        <v>9.5246122724207627E-2</v>
      </c>
      <c r="O21" s="17">
        <f t="shared" si="3"/>
        <v>5.423494114931926E-2</v>
      </c>
      <c r="P21" s="18">
        <f t="shared" si="3"/>
        <v>-0.23432835820895526</v>
      </c>
      <c r="Q21" s="38">
        <f t="shared" si="3"/>
        <v>-5.5702917771883298E-2</v>
      </c>
      <c r="R21" s="17">
        <f t="shared" si="3"/>
        <v>-0.18681774215835301</v>
      </c>
      <c r="S21" s="18">
        <f t="shared" si="3"/>
        <v>0.29841449603624026</v>
      </c>
      <c r="T21" s="19">
        <f t="shared" si="3"/>
        <v>3.7280701754385914E-2</v>
      </c>
    </row>
    <row r="22" spans="1:20" ht="15.95" customHeight="1" x14ac:dyDescent="0.25">
      <c r="A22" s="136" t="s">
        <v>88</v>
      </c>
      <c r="B22" s="20" t="s">
        <v>29</v>
      </c>
      <c r="C22" s="65">
        <f>C17-C7</f>
        <v>5735.8000000000029</v>
      </c>
      <c r="D22" s="41">
        <f>D17-D7</f>
        <v>981.5</v>
      </c>
      <c r="E22" s="41">
        <f>E17-E7</f>
        <v>54.300000000000011</v>
      </c>
      <c r="F22" s="65">
        <f t="shared" ref="F22:N22" si="4">F17-F7</f>
        <v>5328.2999999999993</v>
      </c>
      <c r="G22" s="67">
        <f t="shared" si="4"/>
        <v>946.40000000000009</v>
      </c>
      <c r="H22" s="67">
        <f t="shared" si="4"/>
        <v>56.099999999999994</v>
      </c>
      <c r="I22" s="65">
        <f t="shared" si="4"/>
        <v>6186.3000000000029</v>
      </c>
      <c r="J22" s="67">
        <f t="shared" si="4"/>
        <v>557.20000000000005</v>
      </c>
      <c r="K22" s="67">
        <f t="shared" si="4"/>
        <v>54.900000000000006</v>
      </c>
      <c r="L22" s="65">
        <f t="shared" si="4"/>
        <v>251.69999999999709</v>
      </c>
      <c r="M22" s="67">
        <f t="shared" si="4"/>
        <v>176.60000000000036</v>
      </c>
      <c r="N22" s="67">
        <f t="shared" si="4"/>
        <v>96.400000000000091</v>
      </c>
      <c r="O22" s="34" t="s">
        <v>23</v>
      </c>
      <c r="P22" s="29" t="s">
        <v>23</v>
      </c>
      <c r="Q22" s="29" t="s">
        <v>23</v>
      </c>
      <c r="R22" s="34" t="s">
        <v>23</v>
      </c>
      <c r="S22" s="29" t="s">
        <v>23</v>
      </c>
      <c r="T22" s="29" t="s">
        <v>23</v>
      </c>
    </row>
    <row r="23" spans="1:20" ht="15.95" customHeight="1" thickBot="1" x14ac:dyDescent="0.3">
      <c r="A23" s="137"/>
      <c r="B23" s="22" t="s">
        <v>30</v>
      </c>
      <c r="C23" s="24">
        <f>C17/C7-1</f>
        <v>0.21446171448227913</v>
      </c>
      <c r="D23" s="31">
        <f>D17/D7-1</f>
        <v>1.3231329199245079</v>
      </c>
      <c r="E23" s="31">
        <f>E17/E7-1</f>
        <v>0.38510638297872357</v>
      </c>
      <c r="F23" s="24">
        <f t="shared" ref="F23:N23" si="5">F17/F7-1</f>
        <v>0.20357924739522626</v>
      </c>
      <c r="G23" s="25">
        <f t="shared" si="5"/>
        <v>2.0868798235942672</v>
      </c>
      <c r="H23" s="25">
        <f t="shared" si="5"/>
        <v>0.24779151943462896</v>
      </c>
      <c r="I23" s="24">
        <f t="shared" si="5"/>
        <v>0.28993841568009904</v>
      </c>
      <c r="J23" s="25">
        <f t="shared" si="5"/>
        <v>2.5976689976689977</v>
      </c>
      <c r="K23" s="25">
        <f t="shared" si="5"/>
        <v>0.3098194130925509</v>
      </c>
      <c r="L23" s="24">
        <f t="shared" si="5"/>
        <v>1.1833679677288877E-2</v>
      </c>
      <c r="M23" s="25">
        <f t="shared" si="5"/>
        <v>5.6544569672131173E-2</v>
      </c>
      <c r="N23" s="25">
        <f t="shared" si="5"/>
        <v>0.17422736309416242</v>
      </c>
      <c r="O23" s="35" t="s">
        <v>23</v>
      </c>
      <c r="P23" s="32" t="s">
        <v>23</v>
      </c>
      <c r="Q23" s="32" t="s">
        <v>23</v>
      </c>
      <c r="R23" s="35" t="s">
        <v>23</v>
      </c>
      <c r="S23" s="32" t="s">
        <v>23</v>
      </c>
      <c r="T23" s="32" t="s">
        <v>23</v>
      </c>
    </row>
    <row r="24" spans="1:20" x14ac:dyDescent="0.25">
      <c r="A24" s="1" t="s">
        <v>95</v>
      </c>
    </row>
  </sheetData>
  <mergeCells count="39">
    <mergeCell ref="A18:A19"/>
    <mergeCell ref="A20:A21"/>
    <mergeCell ref="A22:A23"/>
    <mergeCell ref="A12:B12"/>
    <mergeCell ref="A13:B13"/>
    <mergeCell ref="A14:B14"/>
    <mergeCell ref="A16:B16"/>
    <mergeCell ref="A17:B17"/>
    <mergeCell ref="A15:B15"/>
    <mergeCell ref="R4:R6"/>
    <mergeCell ref="S4:S6"/>
    <mergeCell ref="T4:T6"/>
    <mergeCell ref="A7:B7"/>
    <mergeCell ref="A8:B8"/>
    <mergeCell ref="P4:P6"/>
    <mergeCell ref="Q4:Q6"/>
    <mergeCell ref="A9:B9"/>
    <mergeCell ref="L4:L6"/>
    <mergeCell ref="M4:M6"/>
    <mergeCell ref="N4:N6"/>
    <mergeCell ref="O4:O6"/>
    <mergeCell ref="A3:B6"/>
    <mergeCell ref="K4:K6"/>
    <mergeCell ref="A10:B10"/>
    <mergeCell ref="A11:B11"/>
    <mergeCell ref="L3:N3"/>
    <mergeCell ref="O3:Q3"/>
    <mergeCell ref="R3:T3"/>
    <mergeCell ref="C4:C6"/>
    <mergeCell ref="D4:D6"/>
    <mergeCell ref="E4:E6"/>
    <mergeCell ref="F4:F6"/>
    <mergeCell ref="G4:G6"/>
    <mergeCell ref="H4:H6"/>
    <mergeCell ref="I4:I6"/>
    <mergeCell ref="C3:E3"/>
    <mergeCell ref="F3:H3"/>
    <mergeCell ref="I3:K3"/>
    <mergeCell ref="J4:J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/>
  </sheetViews>
  <sheetFormatPr defaultRowHeight="15" x14ac:dyDescent="0.25"/>
  <cols>
    <col min="1" max="1" width="12.7109375" style="42" customWidth="1"/>
    <col min="2" max="2" width="5.7109375" style="42" customWidth="1"/>
    <col min="3" max="8" width="6" style="42" customWidth="1"/>
    <col min="9" max="9" width="6.5703125" style="42" customWidth="1"/>
    <col min="10" max="11" width="6" style="42" customWidth="1"/>
    <col min="12" max="12" width="7" style="42" customWidth="1"/>
    <col min="13" max="20" width="6" style="42" customWidth="1"/>
  </cols>
  <sheetData>
    <row r="1" spans="1:20" s="42" customFormat="1" x14ac:dyDescent="0.25">
      <c r="A1" s="10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0" s="42" customFormat="1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20" ht="38.25" customHeight="1" x14ac:dyDescent="0.25">
      <c r="A3" s="123" t="s">
        <v>32</v>
      </c>
      <c r="B3" s="124"/>
      <c r="C3" s="123" t="s">
        <v>53</v>
      </c>
      <c r="D3" s="187"/>
      <c r="E3" s="187"/>
      <c r="F3" s="183" t="s">
        <v>62</v>
      </c>
      <c r="G3" s="184"/>
      <c r="H3" s="185"/>
      <c r="I3" s="183" t="s">
        <v>63</v>
      </c>
      <c r="J3" s="184"/>
      <c r="K3" s="185"/>
      <c r="L3" s="183" t="s">
        <v>59</v>
      </c>
      <c r="M3" s="184"/>
      <c r="N3" s="185"/>
      <c r="O3" s="183" t="s">
        <v>60</v>
      </c>
      <c r="P3" s="184"/>
      <c r="Q3" s="186"/>
      <c r="R3" s="183" t="s">
        <v>61</v>
      </c>
      <c r="S3" s="184"/>
      <c r="T3" s="186"/>
    </row>
    <row r="4" spans="1:20" ht="15" customHeight="1" x14ac:dyDescent="0.25">
      <c r="A4" s="125"/>
      <c r="B4" s="126"/>
      <c r="C4" s="177" t="s">
        <v>54</v>
      </c>
      <c r="D4" s="171" t="s">
        <v>55</v>
      </c>
      <c r="E4" s="180" t="s">
        <v>56</v>
      </c>
      <c r="F4" s="177" t="s">
        <v>54</v>
      </c>
      <c r="G4" s="171" t="s">
        <v>55</v>
      </c>
      <c r="H4" s="180" t="s">
        <v>56</v>
      </c>
      <c r="I4" s="177" t="s">
        <v>54</v>
      </c>
      <c r="J4" s="171" t="s">
        <v>55</v>
      </c>
      <c r="K4" s="180" t="s">
        <v>56</v>
      </c>
      <c r="L4" s="177" t="s">
        <v>54</v>
      </c>
      <c r="M4" s="171" t="s">
        <v>55</v>
      </c>
      <c r="N4" s="180" t="s">
        <v>56</v>
      </c>
      <c r="O4" s="177" t="s">
        <v>54</v>
      </c>
      <c r="P4" s="171" t="s">
        <v>55</v>
      </c>
      <c r="Q4" s="180" t="s">
        <v>56</v>
      </c>
      <c r="R4" s="177" t="s">
        <v>54</v>
      </c>
      <c r="S4" s="171" t="s">
        <v>55</v>
      </c>
      <c r="T4" s="174" t="s">
        <v>56</v>
      </c>
    </row>
    <row r="5" spans="1:20" x14ac:dyDescent="0.25">
      <c r="A5" s="125"/>
      <c r="B5" s="126"/>
      <c r="C5" s="178"/>
      <c r="D5" s="172"/>
      <c r="E5" s="181"/>
      <c r="F5" s="178"/>
      <c r="G5" s="172"/>
      <c r="H5" s="181"/>
      <c r="I5" s="178"/>
      <c r="J5" s="172"/>
      <c r="K5" s="181"/>
      <c r="L5" s="178"/>
      <c r="M5" s="172"/>
      <c r="N5" s="181"/>
      <c r="O5" s="178"/>
      <c r="P5" s="172"/>
      <c r="Q5" s="181"/>
      <c r="R5" s="178"/>
      <c r="S5" s="172"/>
      <c r="T5" s="175"/>
    </row>
    <row r="6" spans="1:20" ht="15.75" thickBot="1" x14ac:dyDescent="0.3">
      <c r="A6" s="127"/>
      <c r="B6" s="128"/>
      <c r="C6" s="179"/>
      <c r="D6" s="173"/>
      <c r="E6" s="182"/>
      <c r="F6" s="179"/>
      <c r="G6" s="173"/>
      <c r="H6" s="182"/>
      <c r="I6" s="179"/>
      <c r="J6" s="173"/>
      <c r="K6" s="182"/>
      <c r="L6" s="179"/>
      <c r="M6" s="173"/>
      <c r="N6" s="182"/>
      <c r="O6" s="179"/>
      <c r="P6" s="173"/>
      <c r="Q6" s="182"/>
      <c r="R6" s="179"/>
      <c r="S6" s="173"/>
      <c r="T6" s="176"/>
    </row>
    <row r="7" spans="1:20" x14ac:dyDescent="0.25">
      <c r="A7" s="121" t="s">
        <v>2</v>
      </c>
      <c r="B7" s="122"/>
      <c r="C7" s="72">
        <v>84.900000000002933</v>
      </c>
      <c r="D7" s="76">
        <v>25.400000000000091</v>
      </c>
      <c r="E7" s="76">
        <v>1</v>
      </c>
      <c r="F7" s="72">
        <v>1449.7999999999956</v>
      </c>
      <c r="G7" s="76">
        <v>58.399999999999977</v>
      </c>
      <c r="H7" s="76">
        <v>13.699999999999989</v>
      </c>
      <c r="I7" s="72">
        <v>7399.5</v>
      </c>
      <c r="J7" s="76">
        <v>95.199999999999989</v>
      </c>
      <c r="K7" s="76">
        <v>71</v>
      </c>
      <c r="L7" s="72">
        <v>14748.599999999999</v>
      </c>
      <c r="M7" s="76">
        <v>1879.5</v>
      </c>
      <c r="N7" s="75">
        <v>214.40000000000009</v>
      </c>
      <c r="O7" s="82" t="s">
        <v>23</v>
      </c>
      <c r="P7" s="83" t="s">
        <v>23</v>
      </c>
      <c r="Q7" s="84" t="s">
        <v>23</v>
      </c>
      <c r="R7" s="82" t="s">
        <v>23</v>
      </c>
      <c r="S7" s="83" t="s">
        <v>23</v>
      </c>
      <c r="T7" s="84" t="s">
        <v>23</v>
      </c>
    </row>
    <row r="8" spans="1:20" x14ac:dyDescent="0.25">
      <c r="A8" s="121" t="s">
        <v>3</v>
      </c>
      <c r="B8" s="122"/>
      <c r="C8" s="72">
        <v>91.799999999999272</v>
      </c>
      <c r="D8" s="76">
        <v>39.799999999999955</v>
      </c>
      <c r="E8" s="76">
        <v>0.69999999999998863</v>
      </c>
      <c r="F8" s="72">
        <v>1529.5</v>
      </c>
      <c r="G8" s="76">
        <v>69.600000000000023</v>
      </c>
      <c r="H8" s="76">
        <v>14.800000000000011</v>
      </c>
      <c r="I8" s="72">
        <v>7377.4999999999964</v>
      </c>
      <c r="J8" s="76">
        <v>87.499999999999972</v>
      </c>
      <c r="K8" s="76">
        <v>71.299999999999983</v>
      </c>
      <c r="L8" s="72">
        <v>14205</v>
      </c>
      <c r="M8" s="76">
        <v>1804.9</v>
      </c>
      <c r="N8" s="75">
        <v>219.29999999999995</v>
      </c>
      <c r="O8" s="82" t="s">
        <v>23</v>
      </c>
      <c r="P8" s="83" t="s">
        <v>23</v>
      </c>
      <c r="Q8" s="84" t="s">
        <v>23</v>
      </c>
      <c r="R8" s="82" t="s">
        <v>23</v>
      </c>
      <c r="S8" s="83" t="s">
        <v>23</v>
      </c>
      <c r="T8" s="84" t="s">
        <v>23</v>
      </c>
    </row>
    <row r="9" spans="1:20" x14ac:dyDescent="0.25">
      <c r="A9" s="121" t="s">
        <v>4</v>
      </c>
      <c r="B9" s="122"/>
      <c r="C9" s="72">
        <v>102.10000000000218</v>
      </c>
      <c r="D9" s="76">
        <v>49.299999999999955</v>
      </c>
      <c r="E9" s="76">
        <v>2.3000000000000114</v>
      </c>
      <c r="F9" s="72">
        <v>1609.6000000000022</v>
      </c>
      <c r="G9" s="76">
        <v>88.099999999999909</v>
      </c>
      <c r="H9" s="76">
        <v>21</v>
      </c>
      <c r="I9" s="72">
        <v>7318.2000000000007</v>
      </c>
      <c r="J9" s="76">
        <v>84.4</v>
      </c>
      <c r="K9" s="76">
        <v>73.200000000000017</v>
      </c>
      <c r="L9" s="72">
        <v>13727.599999999999</v>
      </c>
      <c r="M9" s="76">
        <v>1737</v>
      </c>
      <c r="N9" s="75">
        <v>219.30000000000007</v>
      </c>
      <c r="O9" s="72">
        <v>458.79999999999995</v>
      </c>
      <c r="P9" s="81">
        <v>40.599999999999994</v>
      </c>
      <c r="Q9" s="73">
        <v>34</v>
      </c>
      <c r="R9" s="72">
        <v>418.5</v>
      </c>
      <c r="S9" s="81">
        <v>139.10000000000002</v>
      </c>
      <c r="T9" s="73">
        <v>52.300000000000004</v>
      </c>
    </row>
    <row r="10" spans="1:20" x14ac:dyDescent="0.25">
      <c r="A10" s="121" t="s">
        <v>5</v>
      </c>
      <c r="B10" s="122"/>
      <c r="C10" s="72">
        <v>112.69999999999709</v>
      </c>
      <c r="D10" s="76">
        <v>45.800000000000182</v>
      </c>
      <c r="E10" s="76">
        <v>1.1999999999999886</v>
      </c>
      <c r="F10" s="72">
        <v>1711.5999999999985</v>
      </c>
      <c r="G10" s="76">
        <v>98.200000000000045</v>
      </c>
      <c r="H10" s="76">
        <v>16.400000000000006</v>
      </c>
      <c r="I10" s="72">
        <v>7339</v>
      </c>
      <c r="J10" s="76">
        <v>105.59999999999997</v>
      </c>
      <c r="K10" s="76">
        <v>73.400000000000034</v>
      </c>
      <c r="L10" s="72">
        <v>13340.300000000003</v>
      </c>
      <c r="M10" s="76">
        <v>1763.7999999999997</v>
      </c>
      <c r="N10" s="75">
        <v>229.10000000000002</v>
      </c>
      <c r="O10" s="72">
        <v>450.7</v>
      </c>
      <c r="P10" s="81">
        <v>41.399999999999991</v>
      </c>
      <c r="Q10" s="73">
        <v>32.899999999999991</v>
      </c>
      <c r="R10" s="72">
        <v>446.70000000000005</v>
      </c>
      <c r="S10" s="81">
        <v>129.4</v>
      </c>
      <c r="T10" s="73">
        <v>40.4</v>
      </c>
    </row>
    <row r="11" spans="1:20" x14ac:dyDescent="0.25">
      <c r="A11" s="121" t="s">
        <v>6</v>
      </c>
      <c r="B11" s="122"/>
      <c r="C11" s="72">
        <v>121.90000000000146</v>
      </c>
      <c r="D11" s="76">
        <v>43.200000000000045</v>
      </c>
      <c r="E11" s="76">
        <v>1.2000000000000171</v>
      </c>
      <c r="F11" s="72">
        <v>1715.9000000000015</v>
      </c>
      <c r="G11" s="76">
        <v>111.10000000000002</v>
      </c>
      <c r="H11" s="76">
        <v>22.100000000000023</v>
      </c>
      <c r="I11" s="72">
        <v>7334.8000000000029</v>
      </c>
      <c r="J11" s="76">
        <v>126.69999999999999</v>
      </c>
      <c r="K11" s="76">
        <v>69.899999999999977</v>
      </c>
      <c r="L11" s="72">
        <v>13168.600000000002</v>
      </c>
      <c r="M11" s="76">
        <v>1768.4999999999995</v>
      </c>
      <c r="N11" s="75">
        <v>235.59999999999991</v>
      </c>
      <c r="O11" s="72">
        <v>444.8</v>
      </c>
      <c r="P11" s="81">
        <v>46</v>
      </c>
      <c r="Q11" s="73">
        <v>30.299999999999997</v>
      </c>
      <c r="R11" s="72">
        <v>358.79999999999995</v>
      </c>
      <c r="S11" s="81">
        <v>126.00000000000003</v>
      </c>
      <c r="T11" s="73">
        <v>35.700000000000003</v>
      </c>
    </row>
    <row r="12" spans="1:20" x14ac:dyDescent="0.25">
      <c r="A12" s="121" t="s">
        <v>25</v>
      </c>
      <c r="B12" s="122"/>
      <c r="C12" s="72">
        <v>123.09999999999854</v>
      </c>
      <c r="D12" s="76">
        <v>52.399999999999864</v>
      </c>
      <c r="E12" s="76">
        <v>1.2000000000000171</v>
      </c>
      <c r="F12" s="72">
        <v>1761.4000000000015</v>
      </c>
      <c r="G12" s="76">
        <v>118</v>
      </c>
      <c r="H12" s="76">
        <v>20.199999999999989</v>
      </c>
      <c r="I12" s="72">
        <v>7548</v>
      </c>
      <c r="J12" s="76">
        <v>138.30000000000001</v>
      </c>
      <c r="K12" s="76">
        <v>72.200000000000017</v>
      </c>
      <c r="L12" s="72">
        <v>13079.599999999999</v>
      </c>
      <c r="M12" s="76">
        <v>1807.5000000000005</v>
      </c>
      <c r="N12" s="75">
        <v>242.39999999999998</v>
      </c>
      <c r="O12" s="72">
        <v>431.89999999999992</v>
      </c>
      <c r="P12" s="85">
        <v>42.900000000000006</v>
      </c>
      <c r="Q12" s="73">
        <v>28</v>
      </c>
      <c r="R12" s="72">
        <v>349.70000000000005</v>
      </c>
      <c r="S12" s="85">
        <v>113.9</v>
      </c>
      <c r="T12" s="73">
        <v>40.800000000000004</v>
      </c>
    </row>
    <row r="13" spans="1:20" x14ac:dyDescent="0.25">
      <c r="A13" s="121" t="s">
        <v>28</v>
      </c>
      <c r="B13" s="122"/>
      <c r="C13" s="72">
        <v>125.60000000000218</v>
      </c>
      <c r="D13" s="76">
        <v>49.5</v>
      </c>
      <c r="E13" s="76">
        <v>2</v>
      </c>
      <c r="F13" s="72">
        <v>1789.3999999999942</v>
      </c>
      <c r="G13" s="76">
        <v>136.20000000000005</v>
      </c>
      <c r="H13" s="76">
        <v>23.800000000000011</v>
      </c>
      <c r="I13" s="72">
        <v>7733.3000000000029</v>
      </c>
      <c r="J13" s="76">
        <v>173.79999999999995</v>
      </c>
      <c r="K13" s="76">
        <v>87.899999999999977</v>
      </c>
      <c r="L13" s="72">
        <v>13079.500000000004</v>
      </c>
      <c r="M13" s="76">
        <v>1875.7999999999997</v>
      </c>
      <c r="N13" s="75">
        <v>246.5</v>
      </c>
      <c r="O13" s="72">
        <v>426.59999999999991</v>
      </c>
      <c r="P13" s="85">
        <v>44.8</v>
      </c>
      <c r="Q13" s="73">
        <v>22.6</v>
      </c>
      <c r="R13" s="72">
        <v>309.69999999999993</v>
      </c>
      <c r="S13" s="85">
        <v>121.4</v>
      </c>
      <c r="T13" s="73">
        <v>32.399999999999991</v>
      </c>
    </row>
    <row r="14" spans="1:20" x14ac:dyDescent="0.25">
      <c r="A14" s="121" t="s">
        <v>33</v>
      </c>
      <c r="B14" s="122"/>
      <c r="C14" s="72">
        <v>150.6</v>
      </c>
      <c r="D14" s="76">
        <v>49.5</v>
      </c>
      <c r="E14" s="76">
        <v>1</v>
      </c>
      <c r="F14" s="72">
        <v>1830.2999999999993</v>
      </c>
      <c r="G14" s="76">
        <v>151.90000000000009</v>
      </c>
      <c r="H14" s="76">
        <v>16.100000000000023</v>
      </c>
      <c r="I14" s="72">
        <v>8219.0000000000036</v>
      </c>
      <c r="J14" s="76">
        <v>203.5</v>
      </c>
      <c r="K14" s="76">
        <v>85.799999999999983</v>
      </c>
      <c r="L14" s="72">
        <v>13409.8</v>
      </c>
      <c r="M14" s="76">
        <v>1893.3999999999996</v>
      </c>
      <c r="N14" s="75">
        <v>225.69999999999993</v>
      </c>
      <c r="O14" s="72">
        <v>450.9</v>
      </c>
      <c r="P14" s="85">
        <v>54.099999999999994</v>
      </c>
      <c r="Q14" s="73">
        <v>25.799999999999997</v>
      </c>
      <c r="R14" s="72">
        <v>264.70000000000005</v>
      </c>
      <c r="S14" s="85">
        <v>111.79999999999998</v>
      </c>
      <c r="T14" s="73">
        <v>35.299999999999997</v>
      </c>
    </row>
    <row r="15" spans="1:20" x14ac:dyDescent="0.25">
      <c r="A15" s="121" t="s">
        <v>40</v>
      </c>
      <c r="B15" s="122"/>
      <c r="C15" s="72">
        <v>159.30000000000072</v>
      </c>
      <c r="D15" s="76">
        <v>56.799999999999955</v>
      </c>
      <c r="E15" s="76">
        <v>2.1999999999999886</v>
      </c>
      <c r="F15" s="72">
        <v>1876.4000000000015</v>
      </c>
      <c r="G15" s="76">
        <v>168.09999999999991</v>
      </c>
      <c r="H15" s="76">
        <v>19.5</v>
      </c>
      <c r="I15" s="72">
        <v>8734.8999999999942</v>
      </c>
      <c r="J15" s="76">
        <v>234.89999999999998</v>
      </c>
      <c r="K15" s="76">
        <v>93.100000000000023</v>
      </c>
      <c r="L15" s="72">
        <v>13822.099999999999</v>
      </c>
      <c r="M15" s="76">
        <v>1960.7000000000003</v>
      </c>
      <c r="N15" s="75">
        <v>239.5</v>
      </c>
      <c r="O15" s="72">
        <v>460.90000000000003</v>
      </c>
      <c r="P15" s="85">
        <v>13.900000000000002</v>
      </c>
      <c r="Q15" s="73">
        <v>25.9</v>
      </c>
      <c r="R15" s="72">
        <v>246.09999999999991</v>
      </c>
      <c r="S15" s="85">
        <v>141.5</v>
      </c>
      <c r="T15" s="73">
        <v>34.200000000000003</v>
      </c>
    </row>
    <row r="16" spans="1:20" x14ac:dyDescent="0.25">
      <c r="A16" s="121" t="s">
        <v>49</v>
      </c>
      <c r="B16" s="122"/>
      <c r="C16" s="72">
        <v>170.40000000000146</v>
      </c>
      <c r="D16" s="76">
        <v>60.799999999999955</v>
      </c>
      <c r="E16" s="76">
        <v>1.2000000000000171</v>
      </c>
      <c r="F16" s="72">
        <v>1897.0999999999985</v>
      </c>
      <c r="G16" s="76">
        <v>181.60000000000014</v>
      </c>
      <c r="H16" s="76">
        <v>20.800000000000011</v>
      </c>
      <c r="I16" s="72">
        <v>9114.1000000000058</v>
      </c>
      <c r="J16" s="76">
        <v>275.10000000000002</v>
      </c>
      <c r="K16" s="76">
        <v>91.899999999999977</v>
      </c>
      <c r="L16" s="72">
        <v>14221.199999999997</v>
      </c>
      <c r="M16" s="76">
        <v>2021</v>
      </c>
      <c r="N16" s="75">
        <v>263.40000000000009</v>
      </c>
      <c r="O16" s="72">
        <v>473</v>
      </c>
      <c r="P16" s="85">
        <v>17</v>
      </c>
      <c r="Q16" s="73">
        <v>25.299999999999997</v>
      </c>
      <c r="R16" s="72">
        <v>258.70000000000005</v>
      </c>
      <c r="S16" s="85">
        <v>126.1</v>
      </c>
      <c r="T16" s="73">
        <v>37.199999999999996</v>
      </c>
    </row>
    <row r="17" spans="1:21" ht="15.75" thickBot="1" x14ac:dyDescent="0.3">
      <c r="A17" s="121" t="s">
        <v>81</v>
      </c>
      <c r="B17" s="122"/>
      <c r="C17" s="72">
        <v>173.69999999999709</v>
      </c>
      <c r="D17" s="76">
        <v>59</v>
      </c>
      <c r="E17" s="76">
        <v>2.2999999999999829</v>
      </c>
      <c r="F17" s="72">
        <v>1943.4</v>
      </c>
      <c r="G17" s="76">
        <v>202.89999999999986</v>
      </c>
      <c r="H17" s="76">
        <v>22</v>
      </c>
      <c r="I17" s="72">
        <v>9443.0000000000036</v>
      </c>
      <c r="J17" s="76">
        <v>307.89999999999986</v>
      </c>
      <c r="K17" s="76">
        <v>96.1</v>
      </c>
      <c r="L17" s="72">
        <v>14562.799999999997</v>
      </c>
      <c r="M17" s="76">
        <v>2178.5999999999995</v>
      </c>
      <c r="N17" s="75">
        <v>276</v>
      </c>
      <c r="O17" s="77">
        <v>461.7</v>
      </c>
      <c r="P17" s="86">
        <v>58.7</v>
      </c>
      <c r="Q17" s="73">
        <v>28</v>
      </c>
      <c r="R17" s="77">
        <v>254.20000000000005</v>
      </c>
      <c r="S17" s="86">
        <v>128.59999999999997</v>
      </c>
      <c r="T17" s="73">
        <v>33</v>
      </c>
    </row>
    <row r="18" spans="1:21" ht="15" customHeight="1" x14ac:dyDescent="0.25">
      <c r="A18" s="134" t="s">
        <v>78</v>
      </c>
      <c r="B18" s="13" t="s">
        <v>29</v>
      </c>
      <c r="C18" s="61">
        <f>C17-C16</f>
        <v>3.2999999999956344</v>
      </c>
      <c r="D18" s="40">
        <f>D17-D16</f>
        <v>-1.7999999999999545</v>
      </c>
      <c r="E18" s="40">
        <f>E17-E16</f>
        <v>1.0999999999999659</v>
      </c>
      <c r="F18" s="61">
        <f t="shared" ref="F18:T18" si="0">F17-F16</f>
        <v>46.300000000001546</v>
      </c>
      <c r="G18" s="63">
        <f t="shared" si="0"/>
        <v>21.299999999999727</v>
      </c>
      <c r="H18" s="63">
        <f t="shared" si="0"/>
        <v>1.1999999999999886</v>
      </c>
      <c r="I18" s="61">
        <f t="shared" si="0"/>
        <v>328.89999999999782</v>
      </c>
      <c r="J18" s="63">
        <f t="shared" si="0"/>
        <v>32.799999999999841</v>
      </c>
      <c r="K18" s="63">
        <f t="shared" si="0"/>
        <v>4.2000000000000171</v>
      </c>
      <c r="L18" s="61">
        <f t="shared" si="0"/>
        <v>341.60000000000036</v>
      </c>
      <c r="M18" s="63">
        <f t="shared" si="0"/>
        <v>157.59999999999945</v>
      </c>
      <c r="N18" s="63">
        <f t="shared" si="0"/>
        <v>12.599999999999909</v>
      </c>
      <c r="O18" s="61">
        <f t="shared" si="0"/>
        <v>-11.300000000000011</v>
      </c>
      <c r="P18" s="63">
        <f t="shared" si="0"/>
        <v>41.7</v>
      </c>
      <c r="Q18" s="62">
        <f t="shared" si="0"/>
        <v>2.7000000000000028</v>
      </c>
      <c r="R18" s="61">
        <f t="shared" si="0"/>
        <v>-4.5</v>
      </c>
      <c r="S18" s="63">
        <f t="shared" si="0"/>
        <v>2.4999999999999716</v>
      </c>
      <c r="T18" s="14">
        <f t="shared" si="0"/>
        <v>-4.1999999999999957</v>
      </c>
    </row>
    <row r="19" spans="1:21" x14ac:dyDescent="0.25">
      <c r="A19" s="135"/>
      <c r="B19" s="15" t="s">
        <v>30</v>
      </c>
      <c r="C19" s="17">
        <f>C17/C16-1</f>
        <v>1.9366197183072753E-2</v>
      </c>
      <c r="D19" s="27">
        <f>D17/D16-1</f>
        <v>-2.9605263157894024E-2</v>
      </c>
      <c r="E19" s="27">
        <f>E17/E16-1</f>
        <v>0.91666666666662522</v>
      </c>
      <c r="F19" s="17">
        <f t="shared" ref="F19:T19" si="1">F17/F16-1</f>
        <v>2.4405671814876184E-2</v>
      </c>
      <c r="G19" s="18">
        <f t="shared" si="1"/>
        <v>0.11729074889867674</v>
      </c>
      <c r="H19" s="18">
        <f t="shared" si="1"/>
        <v>5.7692307692307043E-2</v>
      </c>
      <c r="I19" s="17">
        <f t="shared" si="1"/>
        <v>3.6086942210420858E-2</v>
      </c>
      <c r="J19" s="18">
        <f t="shared" si="1"/>
        <v>0.11922937113776744</v>
      </c>
      <c r="K19" s="18">
        <f t="shared" si="1"/>
        <v>4.5701849836779385E-2</v>
      </c>
      <c r="L19" s="17">
        <f t="shared" si="1"/>
        <v>2.4020476471746433E-2</v>
      </c>
      <c r="M19" s="18">
        <f t="shared" si="1"/>
        <v>7.7981197427016147E-2</v>
      </c>
      <c r="N19" s="18">
        <f t="shared" si="1"/>
        <v>4.7835990888382307E-2</v>
      </c>
      <c r="O19" s="17">
        <f t="shared" si="1"/>
        <v>-2.389006342494715E-2</v>
      </c>
      <c r="P19" s="18">
        <f t="shared" si="1"/>
        <v>2.4529411764705884</v>
      </c>
      <c r="Q19" s="38">
        <f t="shared" si="1"/>
        <v>0.10671936758893286</v>
      </c>
      <c r="R19" s="17">
        <f t="shared" si="1"/>
        <v>-1.7394665635871664E-2</v>
      </c>
      <c r="S19" s="18">
        <f t="shared" si="1"/>
        <v>1.9825535289452523E-2</v>
      </c>
      <c r="T19" s="19">
        <f t="shared" si="1"/>
        <v>-0.11290322580645151</v>
      </c>
    </row>
    <row r="20" spans="1:21" ht="15" customHeight="1" x14ac:dyDescent="0.25">
      <c r="A20" s="136" t="s">
        <v>79</v>
      </c>
      <c r="B20" s="20" t="s">
        <v>29</v>
      </c>
      <c r="C20" s="65">
        <f>C17-C12</f>
        <v>50.599999999998545</v>
      </c>
      <c r="D20" s="41">
        <f>D17-D12</f>
        <v>6.6000000000001364</v>
      </c>
      <c r="E20" s="41">
        <f>E17-E12</f>
        <v>1.0999999999999659</v>
      </c>
      <c r="F20" s="65">
        <f t="shared" ref="F20:T20" si="2">F17-F12</f>
        <v>181.99999999999864</v>
      </c>
      <c r="G20" s="67">
        <f t="shared" si="2"/>
        <v>84.899999999999864</v>
      </c>
      <c r="H20" s="67">
        <f t="shared" si="2"/>
        <v>1.8000000000000114</v>
      </c>
      <c r="I20" s="65">
        <f t="shared" si="2"/>
        <v>1895.0000000000036</v>
      </c>
      <c r="J20" s="67">
        <f t="shared" si="2"/>
        <v>169.59999999999985</v>
      </c>
      <c r="K20" s="67">
        <f t="shared" si="2"/>
        <v>23.899999999999977</v>
      </c>
      <c r="L20" s="65">
        <f t="shared" si="2"/>
        <v>1483.1999999999989</v>
      </c>
      <c r="M20" s="67">
        <f t="shared" si="2"/>
        <v>371.099999999999</v>
      </c>
      <c r="N20" s="67">
        <f t="shared" si="2"/>
        <v>33.600000000000023</v>
      </c>
      <c r="O20" s="65">
        <f t="shared" si="2"/>
        <v>29.800000000000068</v>
      </c>
      <c r="P20" s="67">
        <f t="shared" si="2"/>
        <v>15.799999999999997</v>
      </c>
      <c r="Q20" s="66">
        <f t="shared" si="2"/>
        <v>0</v>
      </c>
      <c r="R20" s="65">
        <f t="shared" si="2"/>
        <v>-95.5</v>
      </c>
      <c r="S20" s="67">
        <f>S17-S12</f>
        <v>14.69999999999996</v>
      </c>
      <c r="T20" s="21">
        <f t="shared" si="2"/>
        <v>-7.8000000000000043</v>
      </c>
    </row>
    <row r="21" spans="1:21" x14ac:dyDescent="0.25">
      <c r="A21" s="135"/>
      <c r="B21" s="15" t="s">
        <v>30</v>
      </c>
      <c r="C21" s="17">
        <f>C17/C12-1</f>
        <v>0.41104792851339678</v>
      </c>
      <c r="D21" s="27">
        <f>D17/D12-1</f>
        <v>0.12595419847328548</v>
      </c>
      <c r="E21" s="27">
        <f>E17/E12-1</f>
        <v>0.91666666666662522</v>
      </c>
      <c r="F21" s="17">
        <f t="shared" ref="F21:T21" si="3">F17/F12-1</f>
        <v>0.10332689905756709</v>
      </c>
      <c r="G21" s="18">
        <f t="shared" si="3"/>
        <v>0.71949152542372774</v>
      </c>
      <c r="H21" s="18">
        <f t="shared" si="3"/>
        <v>8.9108910891089632E-2</v>
      </c>
      <c r="I21" s="17">
        <f t="shared" si="3"/>
        <v>0.25105988341282504</v>
      </c>
      <c r="J21" s="18">
        <f t="shared" si="3"/>
        <v>1.2263195950831514</v>
      </c>
      <c r="K21" s="18">
        <f t="shared" si="3"/>
        <v>0.33102493074792205</v>
      </c>
      <c r="L21" s="17">
        <f t="shared" si="3"/>
        <v>0.11339796324046603</v>
      </c>
      <c r="M21" s="18">
        <f t="shared" si="3"/>
        <v>0.20531120331950148</v>
      </c>
      <c r="N21" s="18">
        <f t="shared" si="3"/>
        <v>0.13861386138613874</v>
      </c>
      <c r="O21" s="17">
        <f t="shared" si="3"/>
        <v>6.8997453114147067E-2</v>
      </c>
      <c r="P21" s="18">
        <f t="shared" si="3"/>
        <v>0.36829836829836826</v>
      </c>
      <c r="Q21" s="38">
        <f t="shared" si="3"/>
        <v>0</v>
      </c>
      <c r="R21" s="17">
        <f t="shared" si="3"/>
        <v>-0.27309122104661132</v>
      </c>
      <c r="S21" s="18">
        <f t="shared" si="3"/>
        <v>0.12906057945566252</v>
      </c>
      <c r="T21" s="19">
        <f t="shared" si="3"/>
        <v>-0.19117647058823539</v>
      </c>
    </row>
    <row r="22" spans="1:21" ht="15" customHeight="1" x14ac:dyDescent="0.25">
      <c r="A22" s="136" t="s">
        <v>80</v>
      </c>
      <c r="B22" s="20" t="s">
        <v>29</v>
      </c>
      <c r="C22" s="65">
        <f>C17-C7</f>
        <v>88.799999999994156</v>
      </c>
      <c r="D22" s="41">
        <f>D17-D7</f>
        <v>33.599999999999909</v>
      </c>
      <c r="E22" s="41">
        <f>E17-E7</f>
        <v>1.2999999999999829</v>
      </c>
      <c r="F22" s="65">
        <f t="shared" ref="F22:N22" si="4">F17-F7</f>
        <v>493.60000000000446</v>
      </c>
      <c r="G22" s="67">
        <f t="shared" si="4"/>
        <v>144.49999999999989</v>
      </c>
      <c r="H22" s="67">
        <f t="shared" si="4"/>
        <v>8.3000000000000114</v>
      </c>
      <c r="I22" s="65">
        <f t="shared" si="4"/>
        <v>2043.5000000000036</v>
      </c>
      <c r="J22" s="67">
        <f t="shared" si="4"/>
        <v>212.69999999999987</v>
      </c>
      <c r="K22" s="67">
        <f t="shared" si="4"/>
        <v>25.099999999999994</v>
      </c>
      <c r="L22" s="65">
        <f t="shared" si="4"/>
        <v>-185.80000000000109</v>
      </c>
      <c r="M22" s="67">
        <f t="shared" si="4"/>
        <v>299.09999999999945</v>
      </c>
      <c r="N22" s="67">
        <f t="shared" si="4"/>
        <v>61.599999999999909</v>
      </c>
      <c r="O22" s="34" t="s">
        <v>23</v>
      </c>
      <c r="P22" s="29" t="s">
        <v>23</v>
      </c>
      <c r="Q22" s="29" t="s">
        <v>23</v>
      </c>
      <c r="R22" s="34" t="s">
        <v>23</v>
      </c>
      <c r="S22" s="29" t="s">
        <v>23</v>
      </c>
      <c r="T22" s="29" t="s">
        <v>23</v>
      </c>
    </row>
    <row r="23" spans="1:21" ht="15.75" thickBot="1" x14ac:dyDescent="0.3">
      <c r="A23" s="137"/>
      <c r="B23" s="22" t="s">
        <v>30</v>
      </c>
      <c r="C23" s="24">
        <f>C17/C7-1</f>
        <v>1.0459363957596124</v>
      </c>
      <c r="D23" s="31">
        <f>D17/D7-1</f>
        <v>1.3228346456692832</v>
      </c>
      <c r="E23" s="31">
        <f>E17/E7-1</f>
        <v>1.2999999999999829</v>
      </c>
      <c r="F23" s="24">
        <f t="shared" ref="F23:N23" si="5">F17/F7-1</f>
        <v>0.34046075320734315</v>
      </c>
      <c r="G23" s="25">
        <f t="shared" si="5"/>
        <v>2.4743150684931496</v>
      </c>
      <c r="H23" s="25">
        <f t="shared" si="5"/>
        <v>0.60583941605839553</v>
      </c>
      <c r="I23" s="24">
        <f t="shared" si="5"/>
        <v>0.27616730860193295</v>
      </c>
      <c r="J23" s="25">
        <f t="shared" si="5"/>
        <v>2.2342436974789908</v>
      </c>
      <c r="K23" s="25">
        <f t="shared" si="5"/>
        <v>0.35352112676056335</v>
      </c>
      <c r="L23" s="24">
        <f t="shared" si="5"/>
        <v>-1.2597805893440839E-2</v>
      </c>
      <c r="M23" s="25">
        <f t="shared" si="5"/>
        <v>0.15913806863527502</v>
      </c>
      <c r="N23" s="25">
        <f t="shared" si="5"/>
        <v>0.28731343283582045</v>
      </c>
      <c r="O23" s="35" t="s">
        <v>23</v>
      </c>
      <c r="P23" s="32" t="s">
        <v>23</v>
      </c>
      <c r="Q23" s="32" t="s">
        <v>23</v>
      </c>
      <c r="R23" s="35" t="s">
        <v>23</v>
      </c>
      <c r="S23" s="32" t="s">
        <v>23</v>
      </c>
      <c r="T23" s="32" t="s">
        <v>23</v>
      </c>
    </row>
    <row r="24" spans="1:21" x14ac:dyDescent="0.25">
      <c r="A24" s="1" t="s">
        <v>76</v>
      </c>
    </row>
    <row r="25" spans="1:21" x14ac:dyDescent="0.25">
      <c r="L25" s="55"/>
      <c r="M25" s="56"/>
      <c r="N25" s="55"/>
      <c r="O25" s="55"/>
      <c r="P25" s="56"/>
      <c r="Q25" s="55"/>
      <c r="R25" s="55"/>
      <c r="S25" s="56"/>
      <c r="T25" s="55"/>
      <c r="U25" s="5"/>
    </row>
    <row r="26" spans="1:21" x14ac:dyDescent="0.25">
      <c r="L26" s="55"/>
      <c r="M26" s="56"/>
      <c r="N26" s="55"/>
      <c r="O26" s="55"/>
      <c r="P26" s="56"/>
      <c r="Q26" s="55"/>
      <c r="R26" s="55"/>
      <c r="S26" s="56"/>
      <c r="T26" s="55"/>
      <c r="U26" s="5"/>
    </row>
    <row r="27" spans="1:21" x14ac:dyDescent="0.25">
      <c r="L27" s="57"/>
      <c r="M27" s="57"/>
      <c r="N27" s="57"/>
      <c r="O27" s="57"/>
      <c r="P27" s="57"/>
      <c r="Q27" s="57"/>
      <c r="R27" s="9"/>
      <c r="S27" s="9"/>
      <c r="T27" s="9"/>
      <c r="U27" s="5"/>
    </row>
    <row r="28" spans="1:21" x14ac:dyDescent="0.25">
      <c r="L28" s="4"/>
      <c r="M28" s="4"/>
      <c r="N28" s="4"/>
      <c r="O28" s="4"/>
      <c r="P28" s="5"/>
      <c r="Q28" s="5"/>
      <c r="R28" s="5"/>
      <c r="S28" s="5"/>
      <c r="T28" s="5"/>
      <c r="U28" s="5"/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I3:K3"/>
    <mergeCell ref="L3:N3"/>
    <mergeCell ref="O3:Q3"/>
    <mergeCell ref="R3:T3"/>
    <mergeCell ref="C4:C6"/>
    <mergeCell ref="D4:D6"/>
    <mergeCell ref="E4:E6"/>
    <mergeCell ref="C3:E3"/>
    <mergeCell ref="F3:H3"/>
    <mergeCell ref="A12:B12"/>
    <mergeCell ref="A7:B7"/>
    <mergeCell ref="A8:B8"/>
    <mergeCell ref="A9:B9"/>
    <mergeCell ref="A10:B10"/>
    <mergeCell ref="A11:B11"/>
    <mergeCell ref="A3:B6"/>
    <mergeCell ref="S4:S6"/>
    <mergeCell ref="T4:T6"/>
    <mergeCell ref="I4:I6"/>
    <mergeCell ref="J4:J6"/>
    <mergeCell ref="F4:F6"/>
    <mergeCell ref="G4:G6"/>
    <mergeCell ref="H4:H6"/>
    <mergeCell ref="O4:O6"/>
    <mergeCell ref="P4:P6"/>
    <mergeCell ref="Q4:Q6"/>
    <mergeCell ref="R4:R6"/>
    <mergeCell ref="K4:K6"/>
    <mergeCell ref="L4:L6"/>
    <mergeCell ref="M4:M6"/>
    <mergeCell ref="N4:N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defaultRowHeight="15" x14ac:dyDescent="0.25"/>
  <cols>
    <col min="1" max="1" width="10.7109375" style="42" customWidth="1"/>
    <col min="2" max="2" width="5.140625" style="42" customWidth="1"/>
    <col min="3" max="3" width="6.85546875" style="42" customWidth="1"/>
    <col min="4" max="11" width="6.28515625" style="42" customWidth="1"/>
    <col min="12" max="12" width="7.140625" style="42" customWidth="1"/>
    <col min="13" max="14" width="6.28515625" style="42" customWidth="1"/>
    <col min="15" max="15" width="7" style="42" customWidth="1"/>
    <col min="16" max="20" width="6.28515625" style="42" customWidth="1"/>
  </cols>
  <sheetData>
    <row r="1" spans="1:20" x14ac:dyDescent="0.25">
      <c r="A1" s="10" t="s">
        <v>90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0" ht="15.75" thickBot="1" x14ac:dyDescent="0.3">
      <c r="A2" s="12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20" ht="36" customHeight="1" x14ac:dyDescent="0.25">
      <c r="A3" s="123" t="s">
        <v>32</v>
      </c>
      <c r="B3" s="124"/>
      <c r="C3" s="123" t="s">
        <v>53</v>
      </c>
      <c r="D3" s="187"/>
      <c r="E3" s="187"/>
      <c r="F3" s="183" t="s">
        <v>62</v>
      </c>
      <c r="G3" s="184"/>
      <c r="H3" s="185"/>
      <c r="I3" s="183" t="s">
        <v>63</v>
      </c>
      <c r="J3" s="184"/>
      <c r="K3" s="185"/>
      <c r="L3" s="183" t="s">
        <v>59</v>
      </c>
      <c r="M3" s="184"/>
      <c r="N3" s="185"/>
      <c r="O3" s="183" t="s">
        <v>60</v>
      </c>
      <c r="P3" s="184"/>
      <c r="Q3" s="186"/>
      <c r="R3" s="183" t="s">
        <v>61</v>
      </c>
      <c r="S3" s="184"/>
      <c r="T3" s="186"/>
    </row>
    <row r="4" spans="1:20" ht="15" customHeight="1" x14ac:dyDescent="0.25">
      <c r="A4" s="125"/>
      <c r="B4" s="126"/>
      <c r="C4" s="177" t="s">
        <v>54</v>
      </c>
      <c r="D4" s="171" t="s">
        <v>55</v>
      </c>
      <c r="E4" s="180" t="s">
        <v>56</v>
      </c>
      <c r="F4" s="177" t="s">
        <v>54</v>
      </c>
      <c r="G4" s="171" t="s">
        <v>55</v>
      </c>
      <c r="H4" s="180" t="s">
        <v>56</v>
      </c>
      <c r="I4" s="177" t="s">
        <v>54</v>
      </c>
      <c r="J4" s="171" t="s">
        <v>55</v>
      </c>
      <c r="K4" s="180" t="s">
        <v>56</v>
      </c>
      <c r="L4" s="177" t="s">
        <v>54</v>
      </c>
      <c r="M4" s="171" t="s">
        <v>55</v>
      </c>
      <c r="N4" s="180" t="s">
        <v>56</v>
      </c>
      <c r="O4" s="177" t="s">
        <v>54</v>
      </c>
      <c r="P4" s="171" t="s">
        <v>55</v>
      </c>
      <c r="Q4" s="180" t="s">
        <v>56</v>
      </c>
      <c r="R4" s="177" t="s">
        <v>54</v>
      </c>
      <c r="S4" s="171" t="s">
        <v>55</v>
      </c>
      <c r="T4" s="174" t="s">
        <v>56</v>
      </c>
    </row>
    <row r="5" spans="1:20" ht="15" customHeight="1" x14ac:dyDescent="0.25">
      <c r="A5" s="125"/>
      <c r="B5" s="126"/>
      <c r="C5" s="178"/>
      <c r="D5" s="172"/>
      <c r="E5" s="181"/>
      <c r="F5" s="178"/>
      <c r="G5" s="172"/>
      <c r="H5" s="181"/>
      <c r="I5" s="178"/>
      <c r="J5" s="172"/>
      <c r="K5" s="181"/>
      <c r="L5" s="178"/>
      <c r="M5" s="172"/>
      <c r="N5" s="181"/>
      <c r="O5" s="178"/>
      <c r="P5" s="172"/>
      <c r="Q5" s="181"/>
      <c r="R5" s="178"/>
      <c r="S5" s="172"/>
      <c r="T5" s="175"/>
    </row>
    <row r="6" spans="1:20" ht="15.75" thickBot="1" x14ac:dyDescent="0.3">
      <c r="A6" s="127"/>
      <c r="B6" s="128"/>
      <c r="C6" s="179"/>
      <c r="D6" s="173"/>
      <c r="E6" s="182"/>
      <c r="F6" s="179"/>
      <c r="G6" s="173"/>
      <c r="H6" s="182"/>
      <c r="I6" s="179"/>
      <c r="J6" s="173"/>
      <c r="K6" s="182"/>
      <c r="L6" s="179"/>
      <c r="M6" s="173"/>
      <c r="N6" s="182"/>
      <c r="O6" s="179"/>
      <c r="P6" s="173"/>
      <c r="Q6" s="182"/>
      <c r="R6" s="179"/>
      <c r="S6" s="173"/>
      <c r="T6" s="176"/>
    </row>
    <row r="7" spans="1:20" x14ac:dyDescent="0.25">
      <c r="A7" s="121" t="s">
        <v>2</v>
      </c>
      <c r="B7" s="122"/>
      <c r="C7" s="72">
        <v>2671.1</v>
      </c>
      <c r="D7" s="76">
        <v>200.7</v>
      </c>
      <c r="E7" s="76">
        <v>27</v>
      </c>
      <c r="F7" s="72">
        <v>3231</v>
      </c>
      <c r="G7" s="81">
        <v>81.2</v>
      </c>
      <c r="H7" s="76">
        <v>32.299999999999997</v>
      </c>
      <c r="I7" s="72">
        <v>3408.5</v>
      </c>
      <c r="J7" s="81">
        <v>48.5</v>
      </c>
      <c r="K7" s="76">
        <v>32.9</v>
      </c>
      <c r="L7" s="72">
        <v>4485.5</v>
      </c>
      <c r="M7" s="81">
        <v>551.20000000000005</v>
      </c>
      <c r="N7" s="76">
        <v>57</v>
      </c>
      <c r="O7" s="82" t="s">
        <v>23</v>
      </c>
      <c r="P7" s="83" t="s">
        <v>23</v>
      </c>
      <c r="Q7" s="84" t="s">
        <v>23</v>
      </c>
      <c r="R7" s="82" t="s">
        <v>23</v>
      </c>
      <c r="S7" s="83" t="s">
        <v>23</v>
      </c>
      <c r="T7" s="84" t="s">
        <v>23</v>
      </c>
    </row>
    <row r="8" spans="1:20" x14ac:dyDescent="0.25">
      <c r="A8" s="121" t="s">
        <v>3</v>
      </c>
      <c r="B8" s="122"/>
      <c r="C8" s="72">
        <v>2582.7000000000003</v>
      </c>
      <c r="D8" s="76">
        <v>249.1</v>
      </c>
      <c r="E8" s="76">
        <v>30.7</v>
      </c>
      <c r="F8" s="72">
        <v>3090.7999999999997</v>
      </c>
      <c r="G8" s="81">
        <v>81.2</v>
      </c>
      <c r="H8" s="76">
        <v>27.6</v>
      </c>
      <c r="I8" s="72">
        <v>3046.9</v>
      </c>
      <c r="J8" s="81">
        <v>42</v>
      </c>
      <c r="K8" s="76">
        <v>31.2</v>
      </c>
      <c r="L8" s="72">
        <v>3592.4</v>
      </c>
      <c r="M8" s="81">
        <v>485.8</v>
      </c>
      <c r="N8" s="76">
        <v>53</v>
      </c>
      <c r="O8" s="82" t="s">
        <v>23</v>
      </c>
      <c r="P8" s="83" t="s">
        <v>23</v>
      </c>
      <c r="Q8" s="84" t="s">
        <v>23</v>
      </c>
      <c r="R8" s="82" t="s">
        <v>23</v>
      </c>
      <c r="S8" s="83" t="s">
        <v>23</v>
      </c>
      <c r="T8" s="84" t="s">
        <v>23</v>
      </c>
    </row>
    <row r="9" spans="1:20" x14ac:dyDescent="0.25">
      <c r="A9" s="121" t="s">
        <v>4</v>
      </c>
      <c r="B9" s="122"/>
      <c r="C9" s="72">
        <v>2221.9</v>
      </c>
      <c r="D9" s="76">
        <v>279</v>
      </c>
      <c r="E9" s="76">
        <v>30.9</v>
      </c>
      <c r="F9" s="72">
        <v>2653.2</v>
      </c>
      <c r="G9" s="81">
        <v>77</v>
      </c>
      <c r="H9" s="76">
        <v>26.8</v>
      </c>
      <c r="I9" s="72">
        <v>2406.6</v>
      </c>
      <c r="J9" s="81">
        <v>38.5</v>
      </c>
      <c r="K9" s="76">
        <v>21</v>
      </c>
      <c r="L9" s="72">
        <v>2692.4</v>
      </c>
      <c r="M9" s="81">
        <v>378.1</v>
      </c>
      <c r="N9" s="76">
        <v>53.3</v>
      </c>
      <c r="O9" s="72">
        <v>14.7</v>
      </c>
      <c r="P9" s="81">
        <v>11.6</v>
      </c>
      <c r="Q9" s="76">
        <v>1.5</v>
      </c>
      <c r="R9" s="72">
        <v>39.9</v>
      </c>
      <c r="S9" s="81">
        <v>12.2</v>
      </c>
      <c r="T9" s="73">
        <v>3.6</v>
      </c>
    </row>
    <row r="10" spans="1:20" x14ac:dyDescent="0.25">
      <c r="A10" s="121" t="s">
        <v>5</v>
      </c>
      <c r="B10" s="122"/>
      <c r="C10" s="72">
        <v>1324.1</v>
      </c>
      <c r="D10" s="76">
        <v>206.1</v>
      </c>
      <c r="E10" s="76">
        <v>20.100000000000001</v>
      </c>
      <c r="F10" s="72">
        <v>1841.2999999999997</v>
      </c>
      <c r="G10" s="81">
        <v>61.6</v>
      </c>
      <c r="H10" s="76">
        <v>30.4</v>
      </c>
      <c r="I10" s="72">
        <v>1458.7</v>
      </c>
      <c r="J10" s="81">
        <v>24.7</v>
      </c>
      <c r="K10" s="76">
        <v>6.7</v>
      </c>
      <c r="L10" s="72">
        <v>1415.8999999999999</v>
      </c>
      <c r="M10" s="81">
        <v>237</v>
      </c>
      <c r="N10" s="76">
        <v>33.799999999999997</v>
      </c>
      <c r="O10" s="72">
        <v>2.2000000000000002</v>
      </c>
      <c r="P10" s="81">
        <v>9.8000000000000007</v>
      </c>
      <c r="Q10" s="76">
        <v>0</v>
      </c>
      <c r="R10" s="72">
        <v>23.1</v>
      </c>
      <c r="S10" s="81">
        <v>9.5</v>
      </c>
      <c r="T10" s="73">
        <v>3.8</v>
      </c>
    </row>
    <row r="11" spans="1:20" x14ac:dyDescent="0.25">
      <c r="A11" s="121" t="s">
        <v>6</v>
      </c>
      <c r="B11" s="122"/>
      <c r="C11" s="72">
        <v>1108.2</v>
      </c>
      <c r="D11" s="76">
        <v>192.6</v>
      </c>
      <c r="E11" s="76">
        <v>12.2</v>
      </c>
      <c r="F11" s="72">
        <v>1919.8</v>
      </c>
      <c r="G11" s="81">
        <v>80.8</v>
      </c>
      <c r="H11" s="76">
        <v>26.1</v>
      </c>
      <c r="I11" s="72">
        <v>1486.1000000000001</v>
      </c>
      <c r="J11" s="81">
        <v>33.6</v>
      </c>
      <c r="K11" s="76">
        <v>7.7</v>
      </c>
      <c r="L11" s="72">
        <v>1165</v>
      </c>
      <c r="M11" s="81">
        <v>238.4</v>
      </c>
      <c r="N11" s="76">
        <v>33.6</v>
      </c>
      <c r="O11" s="72">
        <v>0.1</v>
      </c>
      <c r="P11" s="81">
        <v>8.6</v>
      </c>
      <c r="Q11" s="76">
        <v>0</v>
      </c>
      <c r="R11" s="72">
        <v>15.6</v>
      </c>
      <c r="S11" s="81">
        <v>2.5</v>
      </c>
      <c r="T11" s="73">
        <v>2.2999999999999998</v>
      </c>
    </row>
    <row r="12" spans="1:20" x14ac:dyDescent="0.25">
      <c r="A12" s="121" t="s">
        <v>25</v>
      </c>
      <c r="B12" s="122"/>
      <c r="C12" s="72">
        <v>1023</v>
      </c>
      <c r="D12" s="76">
        <v>208.7</v>
      </c>
      <c r="E12" s="76">
        <v>20.8</v>
      </c>
      <c r="F12" s="72">
        <v>2166.2999999999997</v>
      </c>
      <c r="G12" s="85">
        <v>88.8</v>
      </c>
      <c r="H12" s="76">
        <v>23.9</v>
      </c>
      <c r="I12" s="72">
        <v>1590.1000000000001</v>
      </c>
      <c r="J12" s="85">
        <v>43</v>
      </c>
      <c r="K12" s="76">
        <v>16.399999999999999</v>
      </c>
      <c r="L12" s="72">
        <v>1114</v>
      </c>
      <c r="M12" s="85">
        <v>226</v>
      </c>
      <c r="N12" s="76">
        <v>29.8</v>
      </c>
      <c r="O12" s="72">
        <v>1.6</v>
      </c>
      <c r="P12" s="85">
        <v>7.6</v>
      </c>
      <c r="Q12" s="76">
        <v>0</v>
      </c>
      <c r="R12" s="72">
        <v>14.8</v>
      </c>
      <c r="S12" s="85">
        <v>2.6</v>
      </c>
      <c r="T12" s="73">
        <v>2.1</v>
      </c>
    </row>
    <row r="13" spans="1:20" x14ac:dyDescent="0.25">
      <c r="A13" s="121" t="s">
        <v>28</v>
      </c>
      <c r="B13" s="122"/>
      <c r="C13" s="72">
        <v>1073.7</v>
      </c>
      <c r="D13" s="76">
        <v>217.5</v>
      </c>
      <c r="E13" s="76">
        <v>23.7</v>
      </c>
      <c r="F13" s="72">
        <v>2293.2000000000003</v>
      </c>
      <c r="G13" s="85">
        <v>128</v>
      </c>
      <c r="H13" s="76">
        <v>23.4</v>
      </c>
      <c r="I13" s="72">
        <v>1838.8000000000002</v>
      </c>
      <c r="J13" s="85">
        <v>58.6</v>
      </c>
      <c r="K13" s="76">
        <v>22.9</v>
      </c>
      <c r="L13" s="72">
        <v>1184.3</v>
      </c>
      <c r="M13" s="85">
        <v>254.4</v>
      </c>
      <c r="N13" s="76">
        <v>28.7</v>
      </c>
      <c r="O13" s="72">
        <v>1.2</v>
      </c>
      <c r="P13" s="85">
        <v>7.6</v>
      </c>
      <c r="Q13" s="76">
        <v>0</v>
      </c>
      <c r="R13" s="72">
        <v>16.5</v>
      </c>
      <c r="S13" s="85">
        <v>5.8</v>
      </c>
      <c r="T13" s="73">
        <v>2</v>
      </c>
    </row>
    <row r="14" spans="1:20" x14ac:dyDescent="0.25">
      <c r="A14" s="121" t="s">
        <v>33</v>
      </c>
      <c r="B14" s="122"/>
      <c r="C14" s="72">
        <v>1609.9</v>
      </c>
      <c r="D14" s="76">
        <v>258.89999999999998</v>
      </c>
      <c r="E14" s="76">
        <v>19.5</v>
      </c>
      <c r="F14" s="72">
        <v>2659.4</v>
      </c>
      <c r="G14" s="85">
        <v>162.1</v>
      </c>
      <c r="H14" s="76">
        <v>26.3</v>
      </c>
      <c r="I14" s="72">
        <v>2327.6999999999998</v>
      </c>
      <c r="J14" s="85">
        <v>107.6</v>
      </c>
      <c r="K14" s="76">
        <v>29.4</v>
      </c>
      <c r="L14" s="72">
        <v>1507.5</v>
      </c>
      <c r="M14" s="85">
        <v>295.5</v>
      </c>
      <c r="N14" s="76">
        <v>31.5</v>
      </c>
      <c r="O14" s="72">
        <v>1.2</v>
      </c>
      <c r="P14" s="85">
        <v>7</v>
      </c>
      <c r="Q14" s="76">
        <v>0</v>
      </c>
      <c r="R14" s="72">
        <v>14.5</v>
      </c>
      <c r="S14" s="85">
        <v>7.3</v>
      </c>
      <c r="T14" s="73">
        <v>1.7</v>
      </c>
    </row>
    <row r="15" spans="1:20" x14ac:dyDescent="0.25">
      <c r="A15" s="121" t="s">
        <v>40</v>
      </c>
      <c r="B15" s="122"/>
      <c r="C15" s="72">
        <v>1742.3999999999999</v>
      </c>
      <c r="D15" s="76">
        <v>268.39999999999998</v>
      </c>
      <c r="E15" s="76">
        <v>25.4</v>
      </c>
      <c r="F15" s="72">
        <v>2745.3</v>
      </c>
      <c r="G15" s="85">
        <v>207.8</v>
      </c>
      <c r="H15" s="76">
        <v>25.8</v>
      </c>
      <c r="I15" s="72">
        <v>2779.9</v>
      </c>
      <c r="J15" s="85">
        <v>109.7</v>
      </c>
      <c r="K15" s="76">
        <v>32.299999999999997</v>
      </c>
      <c r="L15" s="72">
        <v>1727.4</v>
      </c>
      <c r="M15" s="85">
        <v>346.5</v>
      </c>
      <c r="N15" s="76">
        <v>45.3</v>
      </c>
      <c r="O15" s="72">
        <v>1.5</v>
      </c>
      <c r="P15" s="85">
        <v>0</v>
      </c>
      <c r="Q15" s="76">
        <v>0</v>
      </c>
      <c r="R15" s="72">
        <v>16.8</v>
      </c>
      <c r="S15" s="85">
        <v>1.2</v>
      </c>
      <c r="T15" s="73">
        <v>2.1</v>
      </c>
    </row>
    <row r="16" spans="1:20" x14ac:dyDescent="0.25">
      <c r="A16" s="121" t="s">
        <v>49</v>
      </c>
      <c r="B16" s="122"/>
      <c r="C16" s="72">
        <v>1693</v>
      </c>
      <c r="D16" s="76">
        <v>273.7</v>
      </c>
      <c r="E16" s="76">
        <v>19.2</v>
      </c>
      <c r="F16" s="72">
        <v>2905.5</v>
      </c>
      <c r="G16" s="85">
        <v>241.7</v>
      </c>
      <c r="H16" s="76">
        <v>31.8</v>
      </c>
      <c r="I16" s="72">
        <v>3103.5999999999995</v>
      </c>
      <c r="J16" s="85">
        <v>160.30000000000001</v>
      </c>
      <c r="K16" s="76">
        <v>31.6</v>
      </c>
      <c r="L16" s="72">
        <v>1958</v>
      </c>
      <c r="M16" s="85">
        <v>380.7</v>
      </c>
      <c r="N16" s="76">
        <v>47.2</v>
      </c>
      <c r="O16" s="72">
        <v>1.6</v>
      </c>
      <c r="P16" s="85">
        <v>4</v>
      </c>
      <c r="Q16" s="76">
        <v>0</v>
      </c>
      <c r="R16" s="72">
        <v>23.4</v>
      </c>
      <c r="S16" s="85">
        <v>2.5</v>
      </c>
      <c r="T16" s="73">
        <v>2.1</v>
      </c>
    </row>
    <row r="17" spans="1:20" ht="15.75" thickBot="1" x14ac:dyDescent="0.3">
      <c r="A17" s="121" t="s">
        <v>81</v>
      </c>
      <c r="B17" s="122"/>
      <c r="C17" s="72">
        <v>1628.6</v>
      </c>
      <c r="D17" s="76">
        <v>291.60000000000002</v>
      </c>
      <c r="E17" s="76">
        <v>18.899999999999999</v>
      </c>
      <c r="F17" s="77">
        <v>3153.3</v>
      </c>
      <c r="G17" s="86">
        <v>297.60000000000002</v>
      </c>
      <c r="H17" s="76">
        <v>37.9</v>
      </c>
      <c r="I17" s="77">
        <v>3503.2000000000003</v>
      </c>
      <c r="J17" s="86">
        <v>187.5</v>
      </c>
      <c r="K17" s="76">
        <v>29.9</v>
      </c>
      <c r="L17" s="77">
        <v>2217.1000000000004</v>
      </c>
      <c r="M17" s="86">
        <v>404.9</v>
      </c>
      <c r="N17" s="76">
        <v>44.3</v>
      </c>
      <c r="O17" s="72">
        <v>1.5</v>
      </c>
      <c r="P17" s="85">
        <v>1.2</v>
      </c>
      <c r="Q17" s="76">
        <v>0</v>
      </c>
      <c r="R17" s="77">
        <v>24.9</v>
      </c>
      <c r="S17" s="86">
        <v>1.3</v>
      </c>
      <c r="T17" s="73">
        <v>2.1</v>
      </c>
    </row>
    <row r="18" spans="1:20" ht="16.5" customHeight="1" x14ac:dyDescent="0.25">
      <c r="A18" s="134" t="s">
        <v>78</v>
      </c>
      <c r="B18" s="13" t="s">
        <v>29</v>
      </c>
      <c r="C18" s="61">
        <f>C17-C16</f>
        <v>-64.400000000000091</v>
      </c>
      <c r="D18" s="40">
        <f>D17-D16</f>
        <v>17.900000000000034</v>
      </c>
      <c r="E18" s="40">
        <f>E17-E16</f>
        <v>-0.30000000000000071</v>
      </c>
      <c r="F18" s="61">
        <f t="shared" ref="F18:T18" si="0">F17-F16</f>
        <v>247.80000000000018</v>
      </c>
      <c r="G18" s="63">
        <f t="shared" si="0"/>
        <v>55.900000000000034</v>
      </c>
      <c r="H18" s="63">
        <f t="shared" si="0"/>
        <v>6.0999999999999979</v>
      </c>
      <c r="I18" s="61">
        <f t="shared" si="0"/>
        <v>399.60000000000082</v>
      </c>
      <c r="J18" s="63">
        <f t="shared" si="0"/>
        <v>27.199999999999989</v>
      </c>
      <c r="K18" s="63">
        <f t="shared" si="0"/>
        <v>-1.7000000000000028</v>
      </c>
      <c r="L18" s="61">
        <f t="shared" si="0"/>
        <v>259.10000000000036</v>
      </c>
      <c r="M18" s="63">
        <f t="shared" si="0"/>
        <v>24.199999999999989</v>
      </c>
      <c r="N18" s="63">
        <f t="shared" si="0"/>
        <v>-2.9000000000000057</v>
      </c>
      <c r="O18" s="61">
        <f t="shared" si="0"/>
        <v>-0.10000000000000009</v>
      </c>
      <c r="P18" s="63">
        <f t="shared" si="0"/>
        <v>-2.8</v>
      </c>
      <c r="Q18" s="63">
        <f t="shared" si="0"/>
        <v>0</v>
      </c>
      <c r="R18" s="61">
        <f t="shared" si="0"/>
        <v>1.5</v>
      </c>
      <c r="S18" s="63">
        <f t="shared" si="0"/>
        <v>-1.2</v>
      </c>
      <c r="T18" s="14">
        <f t="shared" si="0"/>
        <v>0</v>
      </c>
    </row>
    <row r="19" spans="1:20" ht="16.5" customHeight="1" x14ac:dyDescent="0.25">
      <c r="A19" s="135"/>
      <c r="B19" s="15" t="s">
        <v>30</v>
      </c>
      <c r="C19" s="17">
        <f>C17/C16-1</f>
        <v>-3.8038984051978808E-2</v>
      </c>
      <c r="D19" s="27">
        <f>D17/D16-1</f>
        <v>6.5400073072707565E-2</v>
      </c>
      <c r="E19" s="27">
        <f>E17/E16-1</f>
        <v>-1.5625E-2</v>
      </c>
      <c r="F19" s="17">
        <f t="shared" ref="F19:T19" si="1">F17/F16-1</f>
        <v>8.5286525554981951E-2</v>
      </c>
      <c r="G19" s="18">
        <f t="shared" si="1"/>
        <v>0.23127844435250333</v>
      </c>
      <c r="H19" s="18">
        <f t="shared" si="1"/>
        <v>0.19182389937106903</v>
      </c>
      <c r="I19" s="17">
        <f t="shared" si="1"/>
        <v>0.12875370537440411</v>
      </c>
      <c r="J19" s="18">
        <f t="shared" si="1"/>
        <v>0.16968184653774165</v>
      </c>
      <c r="K19" s="18">
        <f t="shared" si="1"/>
        <v>-5.3797468354430444E-2</v>
      </c>
      <c r="L19" s="17">
        <f t="shared" si="1"/>
        <v>0.13232890704800826</v>
      </c>
      <c r="M19" s="18">
        <f t="shared" si="1"/>
        <v>6.3567113212503301E-2</v>
      </c>
      <c r="N19" s="18">
        <f t="shared" si="1"/>
        <v>-6.1440677966101864E-2</v>
      </c>
      <c r="O19" s="17">
        <f t="shared" si="1"/>
        <v>-6.25E-2</v>
      </c>
      <c r="P19" s="28" t="s">
        <v>45</v>
      </c>
      <c r="Q19" s="28" t="s">
        <v>45</v>
      </c>
      <c r="R19" s="17">
        <f t="shared" si="1"/>
        <v>6.4102564102564097E-2</v>
      </c>
      <c r="S19" s="18">
        <f t="shared" si="1"/>
        <v>-0.48</v>
      </c>
      <c r="T19" s="19">
        <f t="shared" si="1"/>
        <v>0</v>
      </c>
    </row>
    <row r="20" spans="1:20" ht="16.5" customHeight="1" x14ac:dyDescent="0.25">
      <c r="A20" s="136" t="s">
        <v>82</v>
      </c>
      <c r="B20" s="20" t="s">
        <v>29</v>
      </c>
      <c r="C20" s="65">
        <f>C17-C12</f>
        <v>605.59999999999991</v>
      </c>
      <c r="D20" s="41">
        <f>D17-D12</f>
        <v>82.900000000000034</v>
      </c>
      <c r="E20" s="41">
        <f>E17-E12</f>
        <v>-1.9000000000000021</v>
      </c>
      <c r="F20" s="65">
        <f t="shared" ref="F20:T20" si="2">F17-F12</f>
        <v>987.00000000000045</v>
      </c>
      <c r="G20" s="67">
        <f t="shared" si="2"/>
        <v>208.8</v>
      </c>
      <c r="H20" s="67">
        <f t="shared" si="2"/>
        <v>14</v>
      </c>
      <c r="I20" s="65">
        <f t="shared" si="2"/>
        <v>1913.1000000000001</v>
      </c>
      <c r="J20" s="67">
        <f t="shared" si="2"/>
        <v>144.5</v>
      </c>
      <c r="K20" s="67">
        <f t="shared" si="2"/>
        <v>13.5</v>
      </c>
      <c r="L20" s="65">
        <f t="shared" si="2"/>
        <v>1103.1000000000004</v>
      </c>
      <c r="M20" s="67">
        <f t="shared" si="2"/>
        <v>178.89999999999998</v>
      </c>
      <c r="N20" s="67">
        <f t="shared" si="2"/>
        <v>14.499999999999996</v>
      </c>
      <c r="O20" s="65">
        <f t="shared" si="2"/>
        <v>-0.10000000000000009</v>
      </c>
      <c r="P20" s="67">
        <f t="shared" si="2"/>
        <v>-6.3999999999999995</v>
      </c>
      <c r="Q20" s="67">
        <f t="shared" si="2"/>
        <v>0</v>
      </c>
      <c r="R20" s="65">
        <f t="shared" si="2"/>
        <v>10.099999999999998</v>
      </c>
      <c r="S20" s="67">
        <f t="shared" si="2"/>
        <v>-1.3</v>
      </c>
      <c r="T20" s="21">
        <f t="shared" si="2"/>
        <v>0</v>
      </c>
    </row>
    <row r="21" spans="1:20" ht="16.5" customHeight="1" x14ac:dyDescent="0.25">
      <c r="A21" s="135"/>
      <c r="B21" s="15" t="s">
        <v>30</v>
      </c>
      <c r="C21" s="17">
        <f>C17/C12-1</f>
        <v>0.59198435972629504</v>
      </c>
      <c r="D21" s="27">
        <f>D17/D12-1</f>
        <v>0.39722089123143278</v>
      </c>
      <c r="E21" s="27">
        <f>E17/E12-1</f>
        <v>-9.1346153846153966E-2</v>
      </c>
      <c r="F21" s="17">
        <f t="shared" ref="F21:T21" si="3">F17/F12-1</f>
        <v>0.45561556571112072</v>
      </c>
      <c r="G21" s="18">
        <f t="shared" si="3"/>
        <v>2.3513513513513518</v>
      </c>
      <c r="H21" s="18">
        <f t="shared" si="3"/>
        <v>0.58577405857740583</v>
      </c>
      <c r="I21" s="17">
        <f t="shared" si="3"/>
        <v>1.2031318784982075</v>
      </c>
      <c r="J21" s="18">
        <f t="shared" si="3"/>
        <v>3.3604651162790695</v>
      </c>
      <c r="K21" s="18">
        <f t="shared" si="3"/>
        <v>0.82317073170731714</v>
      </c>
      <c r="L21" s="17">
        <f t="shared" si="3"/>
        <v>0.99021543985637384</v>
      </c>
      <c r="M21" s="18">
        <f t="shared" si="3"/>
        <v>0.79159292035398221</v>
      </c>
      <c r="N21" s="18">
        <f t="shared" si="3"/>
        <v>0.48657718120805349</v>
      </c>
      <c r="O21" s="17">
        <f>O17/O12-1</f>
        <v>-6.25E-2</v>
      </c>
      <c r="P21" s="18">
        <f>P17/P12-1</f>
        <v>-0.84210526315789469</v>
      </c>
      <c r="Q21" s="28" t="s">
        <v>45</v>
      </c>
      <c r="R21" s="17">
        <f t="shared" si="3"/>
        <v>0.68243243243243223</v>
      </c>
      <c r="S21" s="18">
        <f t="shared" si="3"/>
        <v>-0.5</v>
      </c>
      <c r="T21" s="19">
        <f t="shared" si="3"/>
        <v>0</v>
      </c>
    </row>
    <row r="22" spans="1:20" ht="16.5" customHeight="1" x14ac:dyDescent="0.25">
      <c r="A22" s="136" t="s">
        <v>88</v>
      </c>
      <c r="B22" s="20" t="s">
        <v>29</v>
      </c>
      <c r="C22" s="65">
        <f>C17-C7</f>
        <v>-1042.5</v>
      </c>
      <c r="D22" s="41">
        <f>D17-D7</f>
        <v>90.900000000000034</v>
      </c>
      <c r="E22" s="41">
        <f>E17-E7</f>
        <v>-8.1000000000000014</v>
      </c>
      <c r="F22" s="65">
        <f t="shared" ref="F22:N22" si="4">F17-F7</f>
        <v>-77.699999999999818</v>
      </c>
      <c r="G22" s="67">
        <f t="shared" si="4"/>
        <v>216.40000000000003</v>
      </c>
      <c r="H22" s="67">
        <f t="shared" si="4"/>
        <v>5.6000000000000014</v>
      </c>
      <c r="I22" s="65">
        <f t="shared" si="4"/>
        <v>94.700000000000273</v>
      </c>
      <c r="J22" s="67">
        <f t="shared" si="4"/>
        <v>139</v>
      </c>
      <c r="K22" s="67">
        <f t="shared" si="4"/>
        <v>-3</v>
      </c>
      <c r="L22" s="65">
        <f t="shared" si="4"/>
        <v>-2268.3999999999996</v>
      </c>
      <c r="M22" s="67">
        <f t="shared" si="4"/>
        <v>-146.30000000000007</v>
      </c>
      <c r="N22" s="67">
        <f t="shared" si="4"/>
        <v>-12.700000000000003</v>
      </c>
      <c r="O22" s="34" t="s">
        <v>23</v>
      </c>
      <c r="P22" s="29" t="s">
        <v>23</v>
      </c>
      <c r="Q22" s="29" t="s">
        <v>23</v>
      </c>
      <c r="R22" s="34" t="s">
        <v>23</v>
      </c>
      <c r="S22" s="29" t="s">
        <v>23</v>
      </c>
      <c r="T22" s="29" t="s">
        <v>23</v>
      </c>
    </row>
    <row r="23" spans="1:20" ht="16.5" customHeight="1" thickBot="1" x14ac:dyDescent="0.3">
      <c r="A23" s="137"/>
      <c r="B23" s="22" t="s">
        <v>30</v>
      </c>
      <c r="C23" s="24">
        <f>C17/C7-1</f>
        <v>-0.39028864512747563</v>
      </c>
      <c r="D23" s="31">
        <f>D17/D7-1</f>
        <v>0.45291479820627822</v>
      </c>
      <c r="E23" s="31">
        <f>E17/E7-1</f>
        <v>-0.30000000000000004</v>
      </c>
      <c r="F23" s="24">
        <f t="shared" ref="F23:N23" si="5">F17/F7-1</f>
        <v>-2.4048282265552445E-2</v>
      </c>
      <c r="G23" s="25">
        <f t="shared" si="5"/>
        <v>2.6650246305418719</v>
      </c>
      <c r="H23" s="25">
        <f t="shared" si="5"/>
        <v>0.17337461300309598</v>
      </c>
      <c r="I23" s="24">
        <f t="shared" si="5"/>
        <v>2.778348247029494E-2</v>
      </c>
      <c r="J23" s="25">
        <f t="shared" si="5"/>
        <v>2.865979381443299</v>
      </c>
      <c r="K23" s="25">
        <f t="shared" si="5"/>
        <v>-9.1185410334346462E-2</v>
      </c>
      <c r="L23" s="24">
        <f t="shared" si="5"/>
        <v>-0.50571842603946038</v>
      </c>
      <c r="M23" s="25">
        <f t="shared" si="5"/>
        <v>-0.26542089985486217</v>
      </c>
      <c r="N23" s="25">
        <f t="shared" si="5"/>
        <v>-0.22280701754385968</v>
      </c>
      <c r="O23" s="35" t="s">
        <v>23</v>
      </c>
      <c r="P23" s="32" t="s">
        <v>23</v>
      </c>
      <c r="Q23" s="32" t="s">
        <v>23</v>
      </c>
      <c r="R23" s="35" t="s">
        <v>23</v>
      </c>
      <c r="S23" s="32" t="s">
        <v>23</v>
      </c>
      <c r="T23" s="32" t="s">
        <v>23</v>
      </c>
    </row>
    <row r="24" spans="1:20" x14ac:dyDescent="0.25">
      <c r="A24" s="1" t="s">
        <v>77</v>
      </c>
    </row>
    <row r="25" spans="1:20" x14ac:dyDescent="0.25">
      <c r="A25" s="1" t="s">
        <v>47</v>
      </c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O4:O6"/>
    <mergeCell ref="P4:P6"/>
    <mergeCell ref="Q4:Q6"/>
    <mergeCell ref="R4:R6"/>
    <mergeCell ref="C4:C6"/>
    <mergeCell ref="D4:D6"/>
    <mergeCell ref="E4:E6"/>
    <mergeCell ref="F4:F6"/>
    <mergeCell ref="G4:G6"/>
    <mergeCell ref="H4:H6"/>
    <mergeCell ref="A7:B7"/>
    <mergeCell ref="A8:B8"/>
    <mergeCell ref="A9:B9"/>
    <mergeCell ref="A10:B10"/>
    <mergeCell ref="A11:B11"/>
    <mergeCell ref="R3:T3"/>
    <mergeCell ref="A3:B6"/>
    <mergeCell ref="C3:E3"/>
    <mergeCell ref="F3:H3"/>
    <mergeCell ref="I3:K3"/>
    <mergeCell ref="L3:N3"/>
    <mergeCell ref="O3:Q3"/>
    <mergeCell ref="S4:S6"/>
    <mergeCell ref="T4:T6"/>
    <mergeCell ref="I4:I6"/>
    <mergeCell ref="J4:J6"/>
    <mergeCell ref="K4:K6"/>
    <mergeCell ref="L4:L6"/>
    <mergeCell ref="M4:M6"/>
    <mergeCell ref="N4:N6"/>
  </mergeCells>
  <hyperlinks>
    <hyperlink ref="A2" location="OBSAH!A1" tooltip="o" display="zpět na obsah"/>
    <hyperlink ref="A25" r:id="rId1" display="http://www.msmt.cz/file/13234_1_1/"/>
  </hyperlinks>
  <pageMargins left="0.7" right="0.7" top="0.78740157499999996" bottom="0.78740157499999996" header="0.3" footer="0.3"/>
  <pageSetup paperSize="9" orientation="landscape" r:id="rId2"/>
  <ignoredErrors>
    <ignoredError sqref="C18:T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OBSAH</vt:lpstr>
      <vt:lpstr>ZNAČKY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2023-08-09T07:28:36Z</dcterms:modified>
</cp:coreProperties>
</file>