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19\EN\Opr_MM\"/>
    </mc:Choice>
  </mc:AlternateContent>
  <bookViews>
    <workbookView xWindow="90" yWindow="300" windowWidth="20730" windowHeight="10665" tabRatio="757"/>
  </bookViews>
  <sheets>
    <sheet name="Contents" sheetId="62" r:id="rId1"/>
    <sheet name="Methodology" sheetId="75" r:id="rId2"/>
    <sheet name="G1" sheetId="6" r:id="rId3"/>
    <sheet name="G2" sheetId="42" r:id="rId4"/>
    <sheet name="G3" sheetId="70" r:id="rId5"/>
    <sheet name="G4" sheetId="64" r:id="rId6"/>
    <sheet name="G5" sheetId="59" r:id="rId7"/>
    <sheet name="List3_100" sheetId="33" state="hidden" r:id="rId8"/>
    <sheet name="G6" sheetId="45" r:id="rId9"/>
    <sheet name="G7" sheetId="63" r:id="rId10"/>
    <sheet name="G8" sheetId="60" r:id="rId11"/>
    <sheet name="G9" sheetId="67" r:id="rId12"/>
    <sheet name="G10" sheetId="49" r:id="rId13"/>
    <sheet name="G11" sheetId="74" r:id="rId14"/>
  </sheets>
  <definedNames>
    <definedName name="_xlnm._FilterDatabase" localSheetId="12" hidden="1">'G10'!$J$3:$K$29</definedName>
    <definedName name="_xlnm.Print_Area" localSheetId="2">'G1'!$A$1:$D$45</definedName>
    <definedName name="_xlnm.Print_Area" localSheetId="12">'G10'!$A$1:$A$47</definedName>
    <definedName name="_xlnm.Print_Area" localSheetId="13">'G11'!$A$1:$A$46</definedName>
    <definedName name="_xlnm.Print_Area" localSheetId="3">'G2'!$A$1:$D$45</definedName>
    <definedName name="_xlnm.Print_Area" localSheetId="4">'G3'!$A$1:$C$45</definedName>
    <definedName name="_xlnm.Print_Area" localSheetId="5">'G4'!$A$1:$D$43</definedName>
    <definedName name="_xlnm.Print_Area" localSheetId="6">'G5'!$A$1:$D$49</definedName>
    <definedName name="_xlnm.Print_Area" localSheetId="8">'G6'!$A$1:$A$46</definedName>
    <definedName name="_xlnm.Print_Area" localSheetId="9">'G7'!$A$1:$A$47</definedName>
    <definedName name="_xlnm.Print_Area" localSheetId="10">'G8'!$A$1:$A$46</definedName>
    <definedName name="_xlnm.Print_Area" localSheetId="11">'G9'!$A$1:$C$49</definedName>
    <definedName name="_xlnm.Print_Area" localSheetId="7">List3_100!$A$2</definedName>
    <definedName name="_xlnm.Print_Area" localSheetId="1">Methodology!$A$1:$E$42</definedName>
  </definedNames>
  <calcPr calcId="162913"/>
</workbook>
</file>

<file path=xl/calcChain.xml><?xml version="1.0" encoding="utf-8"?>
<calcChain xmlns="http://schemas.openxmlformats.org/spreadsheetml/2006/main">
  <c r="H49" i="67" l="1"/>
  <c r="G49" i="67"/>
  <c r="H46" i="67" l="1"/>
  <c r="G46" i="67"/>
  <c r="H31" i="67"/>
  <c r="I43" i="42" l="1"/>
  <c r="I42" i="42"/>
  <c r="I41" i="42"/>
  <c r="I40" i="42"/>
  <c r="I39" i="42"/>
  <c r="I37" i="42"/>
  <c r="I41" i="59" l="1"/>
  <c r="H44" i="59"/>
  <c r="H43" i="59"/>
  <c r="H41" i="59"/>
</calcChain>
</file>

<file path=xl/sharedStrings.xml><?xml version="1.0" encoding="utf-8"?>
<sst xmlns="http://schemas.openxmlformats.org/spreadsheetml/2006/main" count="600" uniqueCount="249">
  <si>
    <t>EU27</t>
  </si>
  <si>
    <t>Malta</t>
  </si>
  <si>
    <t>Spojené království</t>
  </si>
  <si>
    <t>Island</t>
  </si>
  <si>
    <t>Norsko</t>
  </si>
  <si>
    <t>Electronic exchange of patient data by purpose in detail</t>
  </si>
  <si>
    <t>GPs Connected to different types of entities</t>
  </si>
  <si>
    <t>Exchange for at least one purpose</t>
  </si>
  <si>
    <t>Lab results from laboratories</t>
  </si>
  <si>
    <t>Admin data to reimbursers</t>
  </si>
  <si>
    <t>Medical data to care providers / professionals</t>
  </si>
  <si>
    <t>Admin data to other care providers</t>
  </si>
  <si>
    <t>Prescription to pharmacy</t>
  </si>
  <si>
    <t>Medical data cross border</t>
  </si>
  <si>
    <t>Connecting to at least one entity</t>
  </si>
  <si>
    <t>Labora-tories</t>
  </si>
  <si>
    <t>Other GPs</t>
  </si>
  <si>
    <t>Hospitals</t>
  </si>
  <si>
    <t>Health authorit-ies</t>
  </si>
  <si>
    <t>Specialist practices</t>
  </si>
  <si>
    <t>Pharma-cies</t>
  </si>
  <si>
    <t>EU27+2</t>
  </si>
  <si>
    <t>NMS12</t>
  </si>
  <si>
    <t>Using electronic networks for transfer of patient data for different purposes, % values.</t>
  </si>
  <si>
    <t>EU28</t>
  </si>
  <si>
    <t xml:space="preserve">  65+</t>
  </si>
  <si>
    <t xml:space="preserve"> 2013</t>
  </si>
  <si>
    <t xml:space="preserve"> 2008</t>
  </si>
  <si>
    <t xml:space="preserve"> 2016</t>
  </si>
  <si>
    <t xml:space="preserve"> 2012</t>
  </si>
  <si>
    <t xml:space="preserve">Tab. G1 </t>
  </si>
  <si>
    <t>Tab. G2</t>
  </si>
  <si>
    <t>Tab. G3</t>
  </si>
  <si>
    <t>Tab. G4</t>
  </si>
  <si>
    <t xml:space="preserve"> 2007</t>
  </si>
  <si>
    <t xml:space="preserve"> 2014</t>
  </si>
  <si>
    <t>2017</t>
  </si>
  <si>
    <t xml:space="preserve"> 2017</t>
  </si>
  <si>
    <t>Tab. G5</t>
  </si>
  <si>
    <t>Tab. G6</t>
  </si>
  <si>
    <t xml:space="preserve"> 2018</t>
  </si>
  <si>
    <t>2012</t>
  </si>
  <si>
    <t xml:space="preserve"> G  Health and ICT</t>
  </si>
  <si>
    <t>Finland</t>
  </si>
  <si>
    <t>Poland</t>
  </si>
  <si>
    <t>Slovakia</t>
  </si>
  <si>
    <t>Czech Republic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</si>
  <si>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</si>
  <si>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</si>
  <si>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</si>
  <si>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</si>
  <si>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</si>
  <si>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</si>
  <si>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</si>
  <si>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</si>
  <si>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</si>
  <si>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</si>
  <si>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</si>
  <si>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</si>
  <si>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</si>
  <si>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</si>
  <si>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</si>
  <si>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</si>
  <si>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</si>
  <si>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</si>
  <si>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</si>
  <si>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</si>
  <si>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</si>
  <si>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</si>
  <si>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</si>
  <si>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</si>
  <si>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>Methodology</t>
  </si>
  <si>
    <t>Tables</t>
  </si>
  <si>
    <t>Figures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</si>
  <si>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</si>
  <si>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</si>
  <si>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</si>
  <si>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</si>
  <si>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</si>
  <si>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</si>
  <si>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</si>
  <si>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</si>
  <si>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>Figure G9</t>
  </si>
  <si>
    <t>Figure G10</t>
  </si>
  <si>
    <t>Figure G11</t>
  </si>
  <si>
    <t>Figure G12</t>
  </si>
  <si>
    <t>Figure G13</t>
  </si>
  <si>
    <t>Figure G14</t>
  </si>
  <si>
    <t>Figure G15</t>
  </si>
  <si>
    <t>Figure G16</t>
  </si>
  <si>
    <t>Figure G17</t>
  </si>
  <si>
    <t>Figure G18</t>
  </si>
  <si>
    <t>Figure G19</t>
  </si>
  <si>
    <t>Figure C15</t>
  </si>
  <si>
    <t>Figure G16 Jednotlivci, kteří využili on-line konzultaci přes webové stránky lékaře podle pohlaví a věku</t>
  </si>
  <si>
    <t>Figure C14</t>
  </si>
  <si>
    <t>Figure C13</t>
  </si>
  <si>
    <t xml:space="preserve">Figure G11 Jednotlivci vyhledávající na internetu informace o zdraví  </t>
  </si>
  <si>
    <t>Figure G12 Jednotlivci vyhledávající na internetu informace o zdraví podle pohlaví a věku; 2017</t>
  </si>
  <si>
    <t>Figure G10 Samostatné ordinace lékaře v ČR využívající vybrané funkce v jejich zdravotnických e-systémech</t>
  </si>
  <si>
    <t>Figure G11 Samostatné ordinace lékaře mající k dispozici 
v e-systémech vybrané výpisy o jejich pacientech; 2016</t>
  </si>
  <si>
    <t>Figure G7 Samostatné ordinace lékaře, které vedou zdravotnickou dokumentaci v elektronické formě; 2016</t>
  </si>
  <si>
    <t>Figure G8 Samostatné ordinace lékaře, které vedou zdravotnickou dokumentaci v listinné formě</t>
  </si>
  <si>
    <t>Figure G4 Samostatné ordinace lékaře nabízející přes své webové stránky pacientům možnost objednání se</t>
  </si>
  <si>
    <t>Figure G5 Samostatné ordinace lékaře nabízející přes své webové stránky pacientům možnost konzultace</t>
  </si>
  <si>
    <t>Figure G6 Samostatné ordinace lékaře nabízející přes své webové stránky svým pacientům možnost zažádání o nové nebo opakované vystavení receptu</t>
  </si>
  <si>
    <t>Figure G1 Samostatné ordinace lékaře s internetem a webovými stránkami</t>
  </si>
  <si>
    <t>Figure G2 Samostatné ordinace lékaře s internetem podle typu ordinace</t>
  </si>
  <si>
    <t>Figure G3 Samostatné ordinace lékaře s webovými stránkami podle typu ordinace</t>
  </si>
  <si>
    <t>Back to the Contents</t>
  </si>
  <si>
    <t>Computer</t>
  </si>
  <si>
    <t>Internet</t>
  </si>
  <si>
    <t>Website</t>
  </si>
  <si>
    <t xml:space="preserve">  General practitioners (GP) for adults</t>
  </si>
  <si>
    <t xml:space="preserve">  General practitioners (GP) for children</t>
  </si>
  <si>
    <t xml:space="preserve">  Dentists</t>
  </si>
  <si>
    <t xml:space="preserve">  Specialists</t>
  </si>
  <si>
    <t>as a percentage of all independent physicians of a given practice</t>
  </si>
  <si>
    <t xml:space="preserve"> Website</t>
  </si>
  <si>
    <t>GP 
for adults</t>
  </si>
  <si>
    <t>GP 
for children</t>
  </si>
  <si>
    <t>Dentist</t>
  </si>
  <si>
    <t>Gynecologist</t>
  </si>
  <si>
    <t>Specialist</t>
  </si>
  <si>
    <t>Source: Institute of Health Information and Statistics, 2019</t>
  </si>
  <si>
    <t>as a percentage of all independent physicians</t>
  </si>
  <si>
    <t>Online appointment</t>
  </si>
  <si>
    <t>Online consultation</t>
  </si>
  <si>
    <t xml:space="preserve">    Specialist</t>
  </si>
  <si>
    <t>of which only electronically</t>
  </si>
  <si>
    <t xml:space="preserve">   Specialist</t>
  </si>
  <si>
    <t>Medical prescription</t>
  </si>
  <si>
    <t>Drug-interaction alerts</t>
  </si>
  <si>
    <t>Laboratory examinations results</t>
  </si>
  <si>
    <t>GP for adults</t>
  </si>
  <si>
    <t>GP for children</t>
  </si>
  <si>
    <t xml:space="preserve"> Drug-interaction alerts</t>
  </si>
  <si>
    <t xml:space="preserve"> Medical prescription</t>
  </si>
  <si>
    <t xml:space="preserve"> Patients by diagnosis</t>
  </si>
  <si>
    <t xml:space="preserve">  Secondary with A-level examination</t>
  </si>
  <si>
    <t xml:space="preserve">  Tertiary</t>
  </si>
  <si>
    <t xml:space="preserve">  Women on maternity leave</t>
  </si>
  <si>
    <t xml:space="preserve">  Pensioners</t>
  </si>
  <si>
    <t>Age group (years)</t>
  </si>
  <si>
    <t>Sex</t>
  </si>
  <si>
    <t xml:space="preserve">  25-34 </t>
  </si>
  <si>
    <t xml:space="preserve">  45-54</t>
  </si>
  <si>
    <t xml:space="preserve">  Primary</t>
  </si>
  <si>
    <t>Economic activity status</t>
  </si>
  <si>
    <t>as a percentage of all individuals in a given socio-demographic group</t>
  </si>
  <si>
    <t>Source: Czech Statistical Office, ICT use survey in households, 2019</t>
  </si>
  <si>
    <t>Source: Eurostat, 2019</t>
  </si>
  <si>
    <t>Czechia</t>
  </si>
  <si>
    <t>Percentage</t>
  </si>
  <si>
    <t xml:space="preserve"> Internet</t>
  </si>
  <si>
    <t>Appoint
-ment</t>
  </si>
  <si>
    <t>Consul
-tation</t>
  </si>
  <si>
    <t>Prescri
-ption</t>
  </si>
  <si>
    <t>All independent physicians</t>
  </si>
  <si>
    <t>All 
physicians</t>
  </si>
  <si>
    <t>Figure G6 Independent physicians with a website application for online prescription by type of practice</t>
  </si>
  <si>
    <t>Figure G5 Independent physicians with a website application for online consultation by type of practice</t>
  </si>
  <si>
    <t>Figure G4 Independent physicians with a website application for online appointment by type of practice</t>
  </si>
  <si>
    <t xml:space="preserve"> Total</t>
  </si>
  <si>
    <t xml:space="preserve">  GPs for adults</t>
  </si>
  <si>
    <t xml:space="preserve">  GPs for children</t>
  </si>
  <si>
    <t>Tab. G4 Independent physicians in Czechia using selected functions of their e-healthcare information system; 2017</t>
  </si>
  <si>
    <t>Figure G9 Independent physicians using selected functions of their e-healthcare information systems; 2017</t>
  </si>
  <si>
    <t xml:space="preserve"> Laboratory results</t>
  </si>
  <si>
    <t>All independent
physicians</t>
  </si>
  <si>
    <t xml:space="preserve"> Patients by laboratory results</t>
  </si>
  <si>
    <t xml:space="preserve"> Patients for appointment</t>
  </si>
  <si>
    <t>Tab. G2 Online services available on the websites 
of independent physicians in Czechia; 2017</t>
  </si>
  <si>
    <t>Tab. G3 Independent physicians in Czechia keeping at least part of the health records in electronic form; 2017</t>
  </si>
  <si>
    <t xml:space="preserve"> of which in paper form only</t>
  </si>
  <si>
    <t xml:space="preserve"> of which in electronic form only</t>
  </si>
  <si>
    <t>Figure G10 Independent physicians with e-healthcare inf. system enabling to generate selected records; 2017</t>
  </si>
  <si>
    <t xml:space="preserve">  16-24 </t>
  </si>
  <si>
    <t xml:space="preserve">  35-44</t>
  </si>
  <si>
    <t xml:space="preserve">  55-64 </t>
  </si>
  <si>
    <t>Men</t>
  </si>
  <si>
    <t>Women</t>
  </si>
  <si>
    <t>Figure G12 Individuals using the Internet for seeking health-related information by sex and age; 2018</t>
  </si>
  <si>
    <t xml:space="preserve"> Percentage of all individuals</t>
  </si>
  <si>
    <t>Tab. G5 Individuals in Czechia using the Internet 
for seeking health-related information</t>
  </si>
  <si>
    <t>Figure G13 Individuals in EU countries 
using the Internet for seeking health-related information</t>
  </si>
  <si>
    <t>Figure G14 Seeking health-related information on the Internet among younger and older generation in EU countries; 2018</t>
  </si>
  <si>
    <t>as a percentage of all individuals in a given age group and country</t>
  </si>
  <si>
    <t>Figure G15 Seeking health-related information on the Internet among men and women in EU countries; 2018</t>
  </si>
  <si>
    <t xml:space="preserve"> Men</t>
  </si>
  <si>
    <t xml:space="preserve"> Women</t>
  </si>
  <si>
    <t>Men
16–24</t>
  </si>
  <si>
    <t>Women
16–24</t>
  </si>
  <si>
    <t>Men
25–54</t>
  </si>
  <si>
    <t>Women
25–54</t>
  </si>
  <si>
    <t>Men
55+</t>
  </si>
  <si>
    <t>Women
55+</t>
  </si>
  <si>
    <t>as a percentage of all individuals aged 16 to 29 and 55 to 74 in a given country</t>
  </si>
  <si>
    <t>Tab. G1 Independent physicians in Czechia with a computer and the Internet in their office and with a website; 2017</t>
  </si>
  <si>
    <t>Figure G3 Independent physicians with a website 
by type of practice</t>
  </si>
  <si>
    <t>Tab. G6 Individuals in Czechia who made an appointment or consultation with a practitioner via a website or an app; 2018</t>
  </si>
  <si>
    <t xml:space="preserve">Figure G19 Making an appointment with a practitioner
via a website or an app among younger and older generation in EU countries; 2018 </t>
  </si>
  <si>
    <t>Independent physicians in Czechia with a computer and the Internet in their office and with a website</t>
  </si>
  <si>
    <t>Online services available on the websites of independent physicians in Czechia</t>
  </si>
  <si>
    <t>Independent physicians in Czechia keeping at least part of the health records in electronic form</t>
  </si>
  <si>
    <t>Independent physicians in Czechia using selected functions of their e-healthcare information systém</t>
  </si>
  <si>
    <t>Individuals in Czechia using the Internet for seeking health-related information</t>
  </si>
  <si>
    <t>Individuals in Czechia who made an appointment or consultation with a practitioner via a website or an app</t>
  </si>
  <si>
    <t>Individuals in EU countries using the Internet for seeking health-related information</t>
  </si>
  <si>
    <t>Seeking health-related information on the Internet among younger and older generation in EU countries</t>
  </si>
  <si>
    <t>Seeking health-related information on the Internet among men and women in EU countries</t>
  </si>
  <si>
    <t>Figure G16 Individuals who made an appointment with 
a practitioner via a website or an app by sex and age; 2018</t>
  </si>
  <si>
    <t>Figure G17 Individuals who consulted with a practitioner 
via a website or an app by sex and age; 2018</t>
  </si>
  <si>
    <t>Individuals in EU countries who made an appointment with a practitioner via a website or an app</t>
  </si>
  <si>
    <t>Figure G18 Individuals in EU countries who made 
an appointment with a practitioner via a website or an app</t>
  </si>
  <si>
    <t>Making an appointment with a practitioner via a website or an app among younger and older generation in EU countries</t>
  </si>
  <si>
    <t>Independent physicians in Czechia with a website by type of practice</t>
  </si>
  <si>
    <t>Independent physicians in Czechia with a website application for online appointment by type of practice</t>
  </si>
  <si>
    <t>Independent physicians in Czechia with a website application for online consultation by type of practice</t>
  </si>
  <si>
    <t>Independent physicians in Czechia with a website application for online prescription by type of practice</t>
  </si>
  <si>
    <t>Independent physicians in Czechia using selected functions of their e-healthcare information systems</t>
  </si>
  <si>
    <t>Independent physicians in Czechia with e-healthcare inf. system enabling to generate selected records</t>
  </si>
  <si>
    <t>Individuals in Czechia using the Internet for seeking health-related information by sex and age</t>
  </si>
  <si>
    <t>Individuals in Czechia who made an appointment with a practitioner via a website or an app by sex and age</t>
  </si>
  <si>
    <t>Individuals in Czechia who consulted with a practitioner via a website or an app by sex and age</t>
  </si>
  <si>
    <t>Educational attainment (of the aged 25+)</t>
  </si>
  <si>
    <t xml:space="preserve">  Secondary without A-level examination</t>
  </si>
  <si>
    <t xml:space="preserve"> Percentage of Internet users</t>
  </si>
  <si>
    <t>as a percentage of all individuals aged 16 to 74 years in a given country</t>
  </si>
  <si>
    <t xml:space="preserve"> Individuals aged 16-29 years</t>
  </si>
  <si>
    <t xml:space="preserve"> Individuals aged 55-74 years</t>
  </si>
  <si>
    <t xml:space="preserve">as a percentage of all men and women aged 16 to 74 years in a given country </t>
  </si>
  <si>
    <t>All individuals (aged 16+ years)</t>
  </si>
  <si>
    <t>All individuals (aged 16-74 years)</t>
  </si>
  <si>
    <t xml:space="preserve">  Men (aged 16+ years)</t>
  </si>
  <si>
    <t xml:space="preserve">  Women (aged 16+ years)</t>
  </si>
  <si>
    <t>Figure G11 Individuals aged 16+ years using the Internet 
for seeking health-related information</t>
  </si>
  <si>
    <t xml:space="preserve">  Gynecologists</t>
  </si>
  <si>
    <t>Gyneco
-logist</t>
  </si>
  <si>
    <t>Figure G1 Independent physicians with Internet and a website</t>
  </si>
  <si>
    <t>Figure G2 Independent physicians with the Internet 
by type of practice</t>
  </si>
  <si>
    <t>Figure G7 Independent physicians keeping at least part 
of the health records in electronic form; 2017</t>
  </si>
  <si>
    <t>Figure G8 Independent physicians still keeping at least part of the health records in paper form; 2016</t>
  </si>
  <si>
    <t>Independent physicians in Czechia still keeping at least part of the health records in paper form</t>
  </si>
  <si>
    <t>Individuals in Czechia aged 16+ years using the Internet for seeking health-related information</t>
  </si>
  <si>
    <t xml:space="preserve">  Students (aged 16+ years)</t>
  </si>
  <si>
    <t>as a percentage of all individuals (men/women) aged 16+ years</t>
  </si>
  <si>
    <t>Independent physicians in Czechia with Internet and a website</t>
  </si>
  <si>
    <t>Independent physicians in Czechia with the Internet by type of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</si>
</sst>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#,##0.0"/>
    <numFmt numFmtId="166" formatCode="0.0"/>
    <numFmt numFmtId="167" formatCode="#,##0.000"/>
    <numFmt numFmtId="168" formatCode="#,##0.0__"/>
    <numFmt numFmtId="169" formatCode="0.0__"/>
    <numFmt numFmtId="170" formatCode="_(* #,##0.00_);_(* \(#,##0.00\);_(* &quot;-&quot;??_);_(@_)"/>
    <numFmt numFmtId="171" formatCode="#,##0__;\-\ #,##0__;* "/>
    <numFmt numFmtId="172" formatCode="#,##0.00\ &quot;Kčs&quot;;\-#,##0.00\ &quot;Kčs&quot;"/>
    <numFmt numFmtId="173" formatCode="#,##0\ &quot;Kčs&quot;;\-#,##0\ &quot;Kčs&quot;"/>
    <numFmt numFmtId="174" formatCode="mmmm\ d\,\ yyyy"/>
    <numFmt numFmtId="175" formatCode="#,##0.0__;\-\ #,##0.0__;* "/>
    <numFmt numFmtId="176" formatCode="#,##0.00__;\-\ #,##0.00__;* "/>
    <numFmt numFmtId="177" formatCode="\$#,##0\ ;\(\$#,##0\)"/>
    <numFmt numFmtId="178" formatCode="0_)"/>
  </numFmts>
  <fonts count="2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Trebuchet MS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b/>
      <sz val="9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b/>
      <sz val="11"/>
      <color rgb="FFC00000"/>
      <name val="Arial CE"/>
      <charset val="238"/>
    </font>
    <font>
      <sz val="6.5"/>
      <name val="Arial CE"/>
      <charset val="238"/>
    </font>
    <font>
      <sz val="7"/>
      <name val="Arial CE"/>
      <charset val="238"/>
    </font>
    <font>
      <sz val="7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sz val="8"/>
      <color rgb="FF0070C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6.5"/>
      <name val="Arial"/>
      <family val="2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7"/>
      <color rgb="FFFF0000"/>
      <name val="Arial CE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"/>
      <family val="2"/>
      <charset val="238"/>
    </font>
    <font>
      <b/>
      <sz val="6.5"/>
      <color rgb="FF0070C0"/>
      <name val="Arial"/>
      <family val="2"/>
      <charset val="238"/>
    </font>
    <font>
      <i/>
      <sz val="6.5"/>
      <name val="Arial"/>
      <family val="2"/>
      <charset val="238"/>
    </font>
    <font>
      <b/>
      <sz val="7"/>
      <name val="Arial CE"/>
      <charset val="238"/>
    </font>
    <font>
      <i/>
      <sz val="6.5"/>
      <color rgb="FF0070C0"/>
      <name val="Arial"/>
      <family val="2"/>
      <charset val="238"/>
    </font>
    <font>
      <sz val="7.5"/>
      <name val="Arial CE"/>
      <family val="2"/>
      <charset val="238"/>
    </font>
    <font>
      <i/>
      <sz val="7"/>
      <name val="Arial CE"/>
      <charset val="238"/>
    </font>
    <font>
      <sz val="11"/>
      <color theme="1"/>
      <name val="Calibri"/>
      <family val="2"/>
      <scheme val="minor"/>
    </font>
    <font>
      <sz val="8"/>
      <color rgb="FF0070C0"/>
      <name val="Arial CE"/>
      <charset val="238"/>
    </font>
    <font>
      <sz val="6.5"/>
      <color rgb="FF0070C0"/>
      <name val="Arial"/>
      <family val="2"/>
    </font>
    <font>
      <b/>
      <sz val="6"/>
      <color rgb="FF0070C0"/>
      <name val="Arial CE"/>
      <charset val="238"/>
    </font>
    <font>
      <sz val="6"/>
      <color rgb="FF0070C0"/>
      <name val="Arial CE"/>
      <family val="2"/>
      <charset val="238"/>
    </font>
    <font>
      <b/>
      <sz val="6.5"/>
      <color rgb="FFFF0000"/>
      <name val="Arial CE"/>
      <charset val="238"/>
    </font>
    <font>
      <b/>
      <sz val="6.5"/>
      <color rgb="FFC00000"/>
      <name val="Arial CE"/>
      <charset val="238"/>
    </font>
    <font>
      <sz val="6.5"/>
      <color rgb="FFC00000"/>
      <name val="Arial CE"/>
      <charset val="238"/>
    </font>
    <font>
      <sz val="9"/>
      <color theme="0" tint="-0.34998626667073579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"/>
      <family val="2"/>
      <charset val="238"/>
    </font>
    <font>
      <sz val="7"/>
      <color theme="0" tint="-0.34998626667073579"/>
      <name val="Arial CE"/>
      <family val="2"/>
      <charset val="238"/>
    </font>
    <font>
      <b/>
      <sz val="7"/>
      <color theme="0" tint="-0.34998626667073579"/>
      <name val="Arial CE"/>
      <charset val="238"/>
    </font>
    <font>
      <sz val="8"/>
      <color theme="0" tint="-0.34998626667073579"/>
      <name val="Arial"/>
      <family val="2"/>
      <charset val="238"/>
    </font>
    <font>
      <i/>
      <sz val="6.5"/>
      <color theme="0" tint="-0.34998626667073579"/>
      <name val="Arial"/>
      <family val="2"/>
      <charset val="238"/>
    </font>
    <font>
      <sz val="6.5"/>
      <color theme="0" tint="-0.34998626667073579"/>
      <name val="Arial CE"/>
      <charset val="238"/>
    </font>
    <font>
      <b/>
      <i/>
      <sz val="6.5"/>
      <color theme="0" tint="-0.34998626667073579"/>
      <name val="Arial"/>
      <family val="2"/>
      <charset val="238"/>
    </font>
    <font>
      <i/>
      <sz val="6.5"/>
      <color theme="0" tint="-0.34998626667073579"/>
      <name val="Arial"/>
      <family val="2"/>
    </font>
    <font>
      <sz val="7.5"/>
      <color theme="0" tint="-0.34998626667073579"/>
      <name val="Arial CE"/>
      <family val="2"/>
      <charset val="238"/>
    </font>
    <font>
      <b/>
      <i/>
      <sz val="6.5"/>
      <color theme="0" tint="-0.34998626667073579"/>
      <name val="Arial CE"/>
      <charset val="238"/>
    </font>
    <font>
      <sz val="6.5"/>
      <color theme="0" tint="-0.34998626667073579"/>
      <name val="Arial"/>
      <family val="2"/>
    </font>
    <font>
      <sz val="10"/>
      <color theme="0" tint="-0.34998626667073579"/>
      <name val="Arial CE"/>
      <charset val="238"/>
    </font>
    <font>
      <sz val="6"/>
      <color theme="0" tint="-0.34998626667073579"/>
      <name val="Arial CE"/>
      <family val="2"/>
      <charset val="238"/>
    </font>
    <font>
      <sz val="7"/>
      <color theme="0" tint="-0.34998626667073579"/>
      <name val="Arial CE"/>
      <charset val="238"/>
    </font>
    <font>
      <b/>
      <sz val="6.5"/>
      <color theme="0" tint="-0.34998626667073579"/>
      <name val="Arial"/>
      <family val="2"/>
    </font>
    <font>
      <sz val="6.5"/>
      <color rgb="FFFF0000"/>
      <name val="Arial"/>
      <family val="2"/>
      <charset val="238"/>
    </font>
    <font>
      <sz val="6.5"/>
      <color rgb="FFFF0000"/>
      <name val="Arial CE"/>
      <family val="2"/>
      <charset val="238"/>
    </font>
    <font>
      <b/>
      <sz val="6.5"/>
      <color rgb="FFFF0000"/>
      <name val="Arial CE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charset val="238"/>
    </font>
    <font>
      <b/>
      <i/>
      <sz val="6.5"/>
      <color theme="0" tint="-0.34998626667073579"/>
      <name val="Arial CE"/>
      <family val="2"/>
      <charset val="238"/>
    </font>
    <font>
      <sz val="7"/>
      <color rgb="FFA6A6A6"/>
      <name val="Arial CE"/>
      <family val="2"/>
      <charset val="238"/>
    </font>
    <font>
      <sz val="6.5"/>
      <color rgb="FFA6A6A6"/>
      <name val="Arial CE"/>
      <family val="2"/>
      <charset val="238"/>
    </font>
    <font>
      <b/>
      <sz val="6.5"/>
      <color rgb="FFA6A6A6"/>
      <name val="Arial CE"/>
      <family val="2"/>
      <charset val="238"/>
    </font>
    <font>
      <i/>
      <sz val="6.5"/>
      <name val="Arial"/>
      <family val="2"/>
    </font>
    <font>
      <sz val="8"/>
      <color rgb="FFFF0000"/>
      <name val="Arial"/>
      <family val="2"/>
      <charset val="238"/>
    </font>
    <font>
      <sz val="9"/>
      <color rgb="FFFF0000"/>
      <name val="Arial CE"/>
      <family val="2"/>
      <charset val="238"/>
    </font>
    <font>
      <sz val="6.5"/>
      <color rgb="FFFF0000"/>
      <name val="Arial CE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47E4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</borders>
  <cellStyleXfs count="52515">
    <xf numFmtId="0" fontId="0" fillId="0" borderId="0"/>
    <xf numFmtId="0" fontId="29" fillId="0" borderId="0"/>
    <xf numFmtId="9" fontId="10" fillId="0" borderId="0" applyFont="0" applyFill="0" applyBorder="0" applyAlignment="0" applyProtection="0"/>
    <xf numFmtId="0" fontId="9" fillId="0" borderId="0"/>
    <xf numFmtId="0" fontId="37" fillId="0" borderId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1" fillId="0" borderId="11" applyNumberFormat="0" applyFill="0" applyAlignment="0" applyProtection="0"/>
    <xf numFmtId="0" fontId="42" fillId="6" borderId="0" applyNumberFormat="0" applyBorder="0" applyAlignment="0" applyProtection="0"/>
    <xf numFmtId="0" fontId="43" fillId="19" borderId="12" applyNumberFormat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0" borderId="0" applyNumberFormat="0" applyBorder="0" applyAlignment="0" applyProtection="0"/>
    <xf numFmtId="0" fontId="10" fillId="21" borderId="4" applyNumberFormat="0" applyFont="0" applyAlignment="0" applyProtection="0"/>
    <xf numFmtId="0" fontId="49" fillId="0" borderId="16" applyNumberFormat="0" applyFill="0" applyAlignment="0" applyProtection="0"/>
    <xf numFmtId="0" fontId="50" fillId="7" borderId="0" applyNumberFormat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2" fillId="10" borderId="17" applyNumberFormat="0" applyAlignment="0" applyProtection="0"/>
    <xf numFmtId="0" fontId="53" fillId="22" borderId="17" applyNumberFormat="0" applyAlignment="0" applyProtection="0"/>
    <xf numFmtId="0" fontId="54" fillId="22" borderId="18" applyNumberFormat="0" applyAlignment="0" applyProtection="0"/>
    <xf numFmtId="0" fontId="55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6" borderId="0" applyNumberFormat="0" applyBorder="0" applyAlignment="0" applyProtection="0"/>
    <xf numFmtId="0" fontId="9" fillId="0" borderId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1" fillId="0" borderId="11" applyNumberFormat="0" applyFill="0" applyAlignment="0" applyProtection="0"/>
    <xf numFmtId="0" fontId="42" fillId="6" borderId="0" applyNumberFormat="0" applyBorder="0" applyAlignment="0" applyProtection="0"/>
    <xf numFmtId="0" fontId="43" fillId="19" borderId="12" applyNumberFormat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0" borderId="0" applyNumberFormat="0" applyBorder="0" applyAlignment="0" applyProtection="0"/>
    <xf numFmtId="0" fontId="38" fillId="0" borderId="0"/>
    <xf numFmtId="0" fontId="10" fillId="21" borderId="4" applyNumberFormat="0" applyFont="0" applyAlignment="0" applyProtection="0"/>
    <xf numFmtId="0" fontId="49" fillId="0" borderId="16" applyNumberFormat="0" applyFill="0" applyAlignment="0" applyProtection="0"/>
    <xf numFmtId="0" fontId="50" fillId="7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10" borderId="17" applyNumberFormat="0" applyAlignment="0" applyProtection="0"/>
    <xf numFmtId="0" fontId="53" fillId="22" borderId="17" applyNumberFormat="0" applyAlignment="0" applyProtection="0"/>
    <xf numFmtId="0" fontId="54" fillId="22" borderId="18" applyNumberFormat="0" applyAlignment="0" applyProtection="0"/>
    <xf numFmtId="0" fontId="55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/>
    <xf numFmtId="0" fontId="76" fillId="22" borderId="18" applyNumberFormat="0" applyAlignment="0" applyProtection="0"/>
    <xf numFmtId="0" fontId="8" fillId="0" borderId="0"/>
    <xf numFmtId="0" fontId="59" fillId="0" borderId="0"/>
    <xf numFmtId="0" fontId="61" fillId="16" borderId="0" applyNumberFormat="0" applyBorder="0" applyAlignment="0" applyProtection="0"/>
    <xf numFmtId="0" fontId="75" fillId="22" borderId="17" applyNumberFormat="0" applyAlignment="0" applyProtection="0"/>
    <xf numFmtId="0" fontId="61" fillId="17" borderId="0" applyNumberFormat="0" applyBorder="0" applyAlignment="0" applyProtection="0"/>
    <xf numFmtId="0" fontId="74" fillId="10" borderId="17" applyNumberFormat="0" applyAlignment="0" applyProtection="0"/>
    <xf numFmtId="0" fontId="60" fillId="11" borderId="0" applyNumberFormat="0" applyBorder="0" applyAlignment="0" applyProtection="0"/>
    <xf numFmtId="0" fontId="61" fillId="16" borderId="0" applyNumberFormat="0" applyBorder="0" applyAlignment="0" applyProtection="0"/>
    <xf numFmtId="0" fontId="69" fillId="0" borderId="15" applyNumberFormat="0" applyFill="0" applyAlignment="0" applyProtection="0"/>
    <xf numFmtId="0" fontId="37" fillId="0" borderId="0"/>
    <xf numFmtId="0" fontId="60" fillId="6" borderId="0" applyNumberFormat="0" applyBorder="0" applyAlignment="0" applyProtection="0"/>
    <xf numFmtId="0" fontId="8" fillId="0" borderId="0"/>
    <xf numFmtId="0" fontId="75" fillId="22" borderId="17" applyNumberFormat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5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0" fillId="0" borderId="0"/>
    <xf numFmtId="0" fontId="61" fillId="24" borderId="0" applyNumberFormat="0" applyBorder="0" applyAlignment="0" applyProtection="0"/>
    <xf numFmtId="0" fontId="37" fillId="0" borderId="0"/>
    <xf numFmtId="0" fontId="72" fillId="7" borderId="0" applyNumberFormat="0" applyBorder="0" applyAlignment="0" applyProtection="0"/>
    <xf numFmtId="0" fontId="60" fillId="10" borderId="0" applyNumberFormat="0" applyBorder="0" applyAlignment="0" applyProtection="0"/>
    <xf numFmtId="0" fontId="71" fillId="0" borderId="16" applyNumberFormat="0" applyFill="0" applyAlignment="0" applyProtection="0"/>
    <xf numFmtId="0" fontId="70" fillId="20" borderId="0" applyNumberFormat="0" applyBorder="0" applyAlignment="0" applyProtection="0"/>
    <xf numFmtId="0" fontId="74" fillId="10" borderId="17" applyNumberFormat="0" applyAlignment="0" applyProtection="0"/>
    <xf numFmtId="0" fontId="60" fillId="21" borderId="4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60" fillId="0" borderId="0"/>
    <xf numFmtId="0" fontId="59" fillId="0" borderId="0"/>
    <xf numFmtId="0" fontId="60" fillId="14" borderId="0" applyNumberFormat="0" applyBorder="0" applyAlignment="0" applyProtection="0"/>
    <xf numFmtId="0" fontId="73" fillId="0" borderId="0" applyNumberFormat="0" applyFill="0" applyBorder="0" applyAlignment="0" applyProtection="0"/>
    <xf numFmtId="0" fontId="61" fillId="26" borderId="0" applyNumberFormat="0" applyBorder="0" applyAlignment="0" applyProtection="0"/>
    <xf numFmtId="0" fontId="61" fillId="18" borderId="0" applyNumberFormat="0" applyBorder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0" fillId="12" borderId="0" applyNumberFormat="0" applyBorder="0" applyAlignment="0" applyProtection="0"/>
    <xf numFmtId="0" fontId="61" fillId="12" borderId="0" applyNumberFormat="0" applyBorder="0" applyAlignment="0" applyProtection="0"/>
    <xf numFmtId="0" fontId="60" fillId="7" borderId="0" applyNumberFormat="0" applyBorder="0" applyAlignment="0" applyProtection="0"/>
    <xf numFmtId="0" fontId="62" fillId="0" borderId="11" applyNumberFormat="0" applyFill="0" applyAlignment="0" applyProtection="0"/>
    <xf numFmtId="0" fontId="61" fillId="23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76" fillId="22" borderId="18" applyNumberFormat="0" applyAlignment="0" applyProtection="0"/>
    <xf numFmtId="0" fontId="59" fillId="0" borderId="0"/>
    <xf numFmtId="0" fontId="69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170" fontId="2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62" fillId="0" borderId="11" applyNumberFormat="0" applyFill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0" fillId="5" borderId="0" applyNumberFormat="0" applyBorder="0" applyAlignment="0" applyProtection="0"/>
    <xf numFmtId="0" fontId="61" fillId="25" borderId="0" applyNumberFormat="0" applyBorder="0" applyAlignment="0" applyProtection="0"/>
    <xf numFmtId="0" fontId="66" fillId="19" borderId="12" applyNumberFormat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1" fillId="15" borderId="0" applyNumberFormat="0" applyBorder="0" applyAlignment="0" applyProtection="0"/>
    <xf numFmtId="0" fontId="60" fillId="9" borderId="0" applyNumberFormat="0" applyBorder="0" applyAlignment="0" applyProtection="0"/>
    <xf numFmtId="0" fontId="60" fillId="21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1" borderId="4" applyNumberFormat="0" applyFont="0" applyAlignment="0" applyProtection="0"/>
    <xf numFmtId="0" fontId="52" fillId="10" borderId="17" applyNumberFormat="0" applyAlignment="0" applyProtection="0"/>
    <xf numFmtId="0" fontId="10" fillId="21" borderId="4" applyNumberFormat="0" applyFont="0" applyAlignment="0" applyProtection="0"/>
    <xf numFmtId="0" fontId="53" fillId="22" borderId="17" applyNumberFormat="0" applyAlignment="0" applyProtection="0"/>
    <xf numFmtId="0" fontId="10" fillId="21" borderId="4" applyNumberFormat="0" applyFont="0" applyAlignment="0" applyProtection="0"/>
    <xf numFmtId="0" fontId="52" fillId="10" borderId="17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10" fillId="21" borderId="4" applyNumberFormat="0" applyFont="0" applyAlignment="0" applyProtection="0"/>
    <xf numFmtId="0" fontId="52" fillId="10" borderId="17" applyNumberFormat="0" applyAlignment="0" applyProtection="0"/>
    <xf numFmtId="0" fontId="53" fillId="22" borderId="17" applyNumberFormat="0" applyAlignment="0" applyProtection="0"/>
    <xf numFmtId="0" fontId="54" fillId="22" borderId="18" applyNumberFormat="0" applyAlignment="0" applyProtection="0"/>
    <xf numFmtId="0" fontId="41" fillId="0" borderId="11" applyNumberFormat="0" applyFill="0" applyAlignment="0" applyProtection="0"/>
    <xf numFmtId="0" fontId="54" fillId="22" borderId="18" applyNumberFormat="0" applyAlignment="0" applyProtection="0"/>
    <xf numFmtId="0" fontId="53" fillId="22" borderId="17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41" fillId="0" borderId="11" applyNumberFormat="0" applyFill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41" fillId="0" borderId="11" applyNumberFormat="0" applyFill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53" fillId="22" borderId="17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41" fillId="0" borderId="11" applyNumberFormat="0" applyFill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10" fillId="21" borderId="4" applyNumberFormat="0" applyFont="0" applyAlignment="0" applyProtection="0"/>
    <xf numFmtId="0" fontId="52" fillId="10" borderId="17" applyNumberFormat="0" applyAlignment="0" applyProtection="0"/>
    <xf numFmtId="0" fontId="10" fillId="21" borderId="4" applyNumberFormat="0" applyFont="0" applyAlignment="0" applyProtection="0"/>
    <xf numFmtId="0" fontId="53" fillId="22" borderId="17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3" fillId="22" borderId="17" applyNumberFormat="0" applyAlignment="0" applyProtection="0"/>
    <xf numFmtId="0" fontId="52" fillId="10" borderId="17" applyNumberFormat="0" applyAlignment="0" applyProtection="0"/>
    <xf numFmtId="0" fontId="54" fillId="22" borderId="18" applyNumberFormat="0" applyAlignment="0" applyProtection="0"/>
    <xf numFmtId="0" fontId="52" fillId="10" borderId="17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9" fontId="7" fillId="0" borderId="0" applyFont="0" applyFill="0" applyBorder="0" applyAlignment="0" applyProtection="0"/>
    <xf numFmtId="0" fontId="54" fillId="22" borderId="18" applyNumberFormat="0" applyAlignment="0" applyProtection="0"/>
    <xf numFmtId="0" fontId="41" fillId="0" borderId="11" applyNumberFormat="0" applyFill="0" applyAlignment="0" applyProtection="0"/>
    <xf numFmtId="0" fontId="54" fillId="22" borderId="18" applyNumberFormat="0" applyAlignment="0" applyProtection="0"/>
    <xf numFmtId="0" fontId="54" fillId="22" borderId="18" applyNumberFormat="0" applyAlignment="0" applyProtection="0"/>
    <xf numFmtId="0" fontId="10" fillId="21" borderId="4" applyNumberFormat="0" applyFont="0" applyAlignment="0" applyProtection="0"/>
    <xf numFmtId="0" fontId="52" fillId="10" borderId="17" applyNumberFormat="0" applyAlignment="0" applyProtection="0"/>
    <xf numFmtId="0" fontId="54" fillId="22" borderId="18" applyNumberFormat="0" applyAlignment="0" applyProtection="0"/>
    <xf numFmtId="0" fontId="52" fillId="10" borderId="17" applyNumberFormat="0" applyAlignment="0" applyProtection="0"/>
    <xf numFmtId="0" fontId="41" fillId="0" borderId="11" applyNumberFormat="0" applyFill="0" applyAlignment="0" applyProtection="0"/>
    <xf numFmtId="0" fontId="10" fillId="21" borderId="4" applyNumberFormat="0" applyFont="0" applyAlignment="0" applyProtection="0"/>
    <xf numFmtId="0" fontId="41" fillId="0" borderId="11" applyNumberFormat="0" applyFill="0" applyAlignment="0" applyProtection="0"/>
    <xf numFmtId="0" fontId="52" fillId="10" borderId="17" applyNumberFormat="0" applyAlignment="0" applyProtection="0"/>
    <xf numFmtId="0" fontId="10" fillId="21" borderId="4" applyNumberFormat="0" applyFont="0" applyAlignment="0" applyProtection="0"/>
    <xf numFmtId="0" fontId="41" fillId="0" borderId="11" applyNumberFormat="0" applyFill="0" applyAlignment="0" applyProtection="0"/>
    <xf numFmtId="0" fontId="53" fillId="22" borderId="17" applyNumberFormat="0" applyAlignment="0" applyProtection="0"/>
    <xf numFmtId="0" fontId="53" fillId="22" borderId="17" applyNumberFormat="0" applyAlignment="0" applyProtection="0"/>
    <xf numFmtId="0" fontId="53" fillId="22" borderId="17" applyNumberFormat="0" applyAlignment="0" applyProtection="0"/>
    <xf numFmtId="0" fontId="10" fillId="21" borderId="4" applyNumberFormat="0" applyFont="0" applyAlignment="0" applyProtection="0"/>
    <xf numFmtId="0" fontId="54" fillId="22" borderId="18" applyNumberFormat="0" applyAlignment="0" applyProtection="0"/>
    <xf numFmtId="0" fontId="53" fillId="22" borderId="17" applyNumberFormat="0" applyAlignment="0" applyProtection="0"/>
    <xf numFmtId="0" fontId="54" fillId="22" borderId="18" applyNumberFormat="0" applyAlignment="0" applyProtection="0"/>
    <xf numFmtId="0" fontId="52" fillId="10" borderId="17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7" fillId="0" borderId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1" fillId="0" borderId="11" applyNumberFormat="0" applyFill="0" applyAlignment="0" applyProtection="0"/>
    <xf numFmtId="0" fontId="42" fillId="6" borderId="0" applyNumberFormat="0" applyBorder="0" applyAlignment="0" applyProtection="0"/>
    <xf numFmtId="0" fontId="43" fillId="19" borderId="12" applyNumberFormat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0" borderId="0" applyNumberFormat="0" applyBorder="0" applyAlignment="0" applyProtection="0"/>
    <xf numFmtId="0" fontId="10" fillId="21" borderId="4" applyNumberFormat="0" applyFont="0" applyAlignment="0" applyProtection="0"/>
    <xf numFmtId="0" fontId="49" fillId="0" borderId="16" applyNumberFormat="0" applyFill="0" applyAlignment="0" applyProtection="0"/>
    <xf numFmtId="0" fontId="50" fillId="7" borderId="0" applyNumberFormat="0" applyBorder="0" applyAlignment="0" applyProtection="0"/>
    <xf numFmtId="0" fontId="54" fillId="22" borderId="20" applyNumberFormat="0" applyAlignment="0" applyProtection="0"/>
    <xf numFmtId="0" fontId="51" fillId="0" borderId="0" applyNumberFormat="0" applyFill="0" applyBorder="0" applyAlignment="0" applyProtection="0"/>
    <xf numFmtId="0" fontId="52" fillId="10" borderId="17" applyNumberFormat="0" applyAlignment="0" applyProtection="0"/>
    <xf numFmtId="0" fontId="53" fillId="22" borderId="17" applyNumberFormat="0" applyAlignment="0" applyProtection="0"/>
    <xf numFmtId="0" fontId="54" fillId="22" borderId="18" applyNumberFormat="0" applyAlignment="0" applyProtection="0"/>
    <xf numFmtId="0" fontId="55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6" borderId="0" applyNumberFormat="0" applyBorder="0" applyAlignment="0" applyProtection="0"/>
    <xf numFmtId="0" fontId="3" fillId="0" borderId="0"/>
    <xf numFmtId="0" fontId="41" fillId="0" borderId="21" applyNumberFormat="0" applyFill="0" applyAlignment="0" applyProtection="0"/>
    <xf numFmtId="0" fontId="10" fillId="21" borderId="22" applyNumberFormat="0" applyFont="0" applyAlignment="0" applyProtection="0"/>
    <xf numFmtId="0" fontId="53" fillId="22" borderId="23" applyNumberFormat="0" applyAlignment="0" applyProtection="0"/>
    <xf numFmtId="0" fontId="54" fillId="22" borderId="20" applyNumberFormat="0" applyAlignment="0" applyProtection="0"/>
    <xf numFmtId="0" fontId="52" fillId="10" borderId="23" applyNumberFormat="0" applyAlignment="0" applyProtection="0"/>
    <xf numFmtId="0" fontId="53" fillId="22" borderId="23" applyNumberFormat="0" applyAlignment="0" applyProtection="0"/>
    <xf numFmtId="0" fontId="52" fillId="10" borderId="23" applyNumberFormat="0" applyAlignment="0" applyProtection="0"/>
    <xf numFmtId="0" fontId="10" fillId="21" borderId="22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21" applyNumberFormat="0" applyFill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60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60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60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60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60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60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60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60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60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60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60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60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3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3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0" fillId="37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40" fillId="15" borderId="0" applyNumberFormat="0" applyBorder="0" applyAlignment="0" applyProtection="0"/>
    <xf numFmtId="0" fontId="61" fillId="15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40" fillId="15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8" fillId="15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8" fillId="15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8" fillId="15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37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0" fillId="41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40" fillId="12" borderId="0" applyNumberFormat="0" applyBorder="0" applyAlignment="0" applyProtection="0"/>
    <xf numFmtId="0" fontId="61" fillId="12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40" fillId="12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8" fillId="12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8" fillId="12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8" fillId="12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0" fillId="44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8" fillId="13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40" fillId="13" borderId="0" applyNumberFormat="0" applyBorder="0" applyAlignment="0" applyProtection="0"/>
    <xf numFmtId="0" fontId="61" fillId="13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40" fillId="13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8" fillId="13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8" fillId="13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8" fillId="13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0" fillId="47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40" fillId="16" borderId="0" applyNumberFormat="0" applyBorder="0" applyAlignment="0" applyProtection="0"/>
    <xf numFmtId="0" fontId="61" fillId="16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40" fillId="16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8" fillId="16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8" fillId="16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8" fillId="16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0" fillId="50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40" fillId="17" borderId="0" applyNumberFormat="0" applyBorder="0" applyAlignment="0" applyProtection="0"/>
    <xf numFmtId="0" fontId="61" fillId="17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40" fillId="17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8" fillId="17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8" fillId="17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8" fillId="17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0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0" fillId="53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8" fillId="18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40" fillId="18" borderId="0" applyNumberFormat="0" applyBorder="0" applyAlignment="0" applyProtection="0"/>
    <xf numFmtId="0" fontId="61" fillId="18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40" fillId="18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8" fillId="18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8" fillId="18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8" fillId="18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100" fillId="53" borderId="0" applyNumberFormat="0" applyBorder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99" fillId="0" borderId="32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41" fillId="0" borderId="21" applyNumberFormat="0" applyFill="0" applyAlignment="0" applyProtection="0"/>
    <xf numFmtId="0" fontId="62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41" fillId="0" borderId="21" applyNumberFormat="0" applyFill="0" applyAlignment="0" applyProtection="0"/>
    <xf numFmtId="0" fontId="62" fillId="0" borderId="21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41" fillId="0" borderId="21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41" fillId="0" borderId="21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41" fillId="0" borderId="21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41" fillId="0" borderId="21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41" fillId="0" borderId="21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43" fontId="2" fillId="0" borderId="0" applyFont="0" applyFill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90" fillId="28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110" fillId="6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42" fillId="6" borderId="0" applyNumberFormat="0" applyBorder="0" applyAlignment="0" applyProtection="0"/>
    <xf numFmtId="0" fontId="65" fillId="6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42" fillId="6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110" fillId="6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110" fillId="6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110" fillId="6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0" fillId="28" borderId="0" applyNumberFormat="0" applyBorder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96" fillId="32" borderId="30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111" fillId="19" borderId="12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43" fillId="19" borderId="12" applyNumberFormat="0" applyAlignment="0" applyProtection="0"/>
    <xf numFmtId="0" fontId="66" fillId="19" borderId="12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43" fillId="19" borderId="12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111" fillId="19" borderId="12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111" fillId="19" borderId="12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111" fillId="19" borderId="12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96" fillId="32" borderId="30" applyNumberFormat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86" fillId="0" borderId="24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44" fillId="0" borderId="13" applyNumberFormat="0" applyFill="0" applyAlignment="0" applyProtection="0"/>
    <xf numFmtId="0" fontId="67" fillId="0" borderId="1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44" fillId="0" borderId="1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112" fillId="0" borderId="1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112" fillId="0" borderId="1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112" fillId="0" borderId="1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87" fillId="0" borderId="25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45" fillId="0" borderId="14" applyNumberFormat="0" applyFill="0" applyAlignment="0" applyProtection="0"/>
    <xf numFmtId="0" fontId="68" fillId="0" borderId="1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45" fillId="0" borderId="1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113" fillId="0" borderId="1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113" fillId="0" borderId="1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113" fillId="0" borderId="14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88" fillId="0" borderId="26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114" fillId="0" borderId="1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46" fillId="0" borderId="15" applyNumberFormat="0" applyFill="0" applyAlignment="0" applyProtection="0"/>
    <xf numFmtId="0" fontId="69" fillId="0" borderId="1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46" fillId="0" borderId="1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114" fillId="0" borderId="1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114" fillId="0" borderId="1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114" fillId="0" borderId="1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91" fillId="29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115" fillId="20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48" fillId="20" borderId="0" applyNumberFormat="0" applyBorder="0" applyAlignment="0" applyProtection="0"/>
    <xf numFmtId="0" fontId="70" fillId="20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48" fillId="20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115" fillId="20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115" fillId="20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115" fillId="20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91" fillId="29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9" fillId="33" borderId="31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6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60" fillId="21" borderId="22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10" fillId="21" borderId="22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10" fillId="21" borderId="22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0" fontId="39" fillId="33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95" fillId="0" borderId="29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116" fillId="0" borderId="16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49" fillId="0" borderId="16" applyNumberFormat="0" applyFill="0" applyAlignment="0" applyProtection="0"/>
    <xf numFmtId="0" fontId="71" fillId="0" borderId="16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49" fillId="0" borderId="16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116" fillId="0" borderId="16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116" fillId="0" borderId="16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116" fillId="0" borderId="16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95" fillId="0" borderId="29" applyNumberFormat="0" applyFill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89" fillId="2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117" fillId="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50" fillId="7" borderId="0" applyNumberFormat="0" applyBorder="0" applyAlignment="0" applyProtection="0"/>
    <xf numFmtId="0" fontId="72" fillId="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50" fillId="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117" fillId="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117" fillId="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117" fillId="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92" fillId="30" borderId="27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119" fillId="10" borderId="23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52" fillId="10" borderId="23" applyNumberFormat="0" applyAlignment="0" applyProtection="0"/>
    <xf numFmtId="0" fontId="74" fillId="10" borderId="23" applyNumberFormat="0" applyAlignment="0" applyProtection="0"/>
    <xf numFmtId="0" fontId="52" fillId="10" borderId="23" applyNumberFormat="0" applyAlignment="0" applyProtection="0"/>
    <xf numFmtId="0" fontId="52" fillId="10" borderId="23" applyNumberFormat="0" applyAlignment="0" applyProtection="0"/>
    <xf numFmtId="0" fontId="52" fillId="10" borderId="23" applyNumberFormat="0" applyAlignment="0" applyProtection="0"/>
    <xf numFmtId="0" fontId="52" fillId="10" borderId="23" applyNumberFormat="0" applyAlignment="0" applyProtection="0"/>
    <xf numFmtId="0" fontId="52" fillId="10" borderId="23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52" fillId="10" borderId="23" applyNumberFormat="0" applyAlignment="0" applyProtection="0"/>
    <xf numFmtId="0" fontId="74" fillId="10" borderId="23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52" fillId="10" borderId="23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52" fillId="10" borderId="23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52" fillId="10" borderId="23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52" fillId="10" borderId="23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52" fillId="10" borderId="23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2" fillId="30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94" fillId="31" borderId="27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120" fillId="22" borderId="23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53" fillId="22" borderId="23" applyNumberFormat="0" applyAlignment="0" applyProtection="0"/>
    <xf numFmtId="0" fontId="75" fillId="22" borderId="23" applyNumberFormat="0" applyAlignment="0" applyProtection="0"/>
    <xf numFmtId="0" fontId="53" fillId="22" borderId="23" applyNumberFormat="0" applyAlignment="0" applyProtection="0"/>
    <xf numFmtId="0" fontId="53" fillId="22" borderId="23" applyNumberFormat="0" applyAlignment="0" applyProtection="0"/>
    <xf numFmtId="0" fontId="53" fillId="22" borderId="23" applyNumberFormat="0" applyAlignment="0" applyProtection="0"/>
    <xf numFmtId="0" fontId="53" fillId="22" borderId="23" applyNumberFormat="0" applyAlignment="0" applyProtection="0"/>
    <xf numFmtId="0" fontId="53" fillId="22" borderId="23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53" fillId="22" borderId="23" applyNumberFormat="0" applyAlignment="0" applyProtection="0"/>
    <xf numFmtId="0" fontId="75" fillId="22" borderId="23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53" fillId="22" borderId="23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53" fillId="22" borderId="23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53" fillId="22" borderId="23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53" fillId="22" borderId="23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53" fillId="22" borderId="23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94" fillId="31" borderId="27" applyNumberFormat="0" applyAlignment="0" applyProtection="0"/>
    <xf numFmtId="0" fontId="54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54" fillId="22" borderId="20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121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76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54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54" fillId="22" borderId="20" applyNumberFormat="0" applyAlignment="0" applyProtection="0"/>
    <xf numFmtId="0" fontId="76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54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54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54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54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54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54" fillId="22" borderId="20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3" fillId="31" borderId="28" applyNumberFormat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0" fillId="34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8" fillId="23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40" fillId="23" borderId="0" applyNumberFormat="0" applyBorder="0" applyAlignment="0" applyProtection="0"/>
    <xf numFmtId="0" fontId="61" fillId="23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40" fillId="23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8" fillId="23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8" fillId="23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8" fillId="23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0" fillId="38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8" fillId="24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40" fillId="24" borderId="0" applyNumberFormat="0" applyBorder="0" applyAlignment="0" applyProtection="0"/>
    <xf numFmtId="0" fontId="61" fillId="24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40" fillId="24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0" fillId="38" borderId="0" applyNumberFormat="0" applyBorder="0" applyAlignment="0" applyProtection="0"/>
    <xf numFmtId="0" fontId="10" fillId="0" borderId="0"/>
    <xf numFmtId="0" fontId="10" fillId="0" borderId="0"/>
    <xf numFmtId="0" fontId="10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" fillId="0" borderId="0"/>
    <xf numFmtId="0" fontId="108" fillId="25" borderId="0" applyNumberFormat="0" applyBorder="0" applyAlignment="0" applyProtection="0"/>
    <xf numFmtId="0" fontId="10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" fillId="0" borderId="0"/>
    <xf numFmtId="0" fontId="108" fillId="16" borderId="0" applyNumberFormat="0" applyBorder="0" applyAlignment="0" applyProtection="0"/>
    <xf numFmtId="0" fontId="10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" fillId="0" borderId="0"/>
    <xf numFmtId="0" fontId="108" fillId="17" borderId="0" applyNumberFormat="0" applyBorder="0" applyAlignment="0" applyProtection="0"/>
    <xf numFmtId="0" fontId="108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" fillId="0" borderId="0"/>
    <xf numFmtId="0" fontId="108" fillId="26" borderId="0" applyNumberFormat="0" applyBorder="0" applyAlignment="0" applyProtection="0"/>
    <xf numFmtId="0" fontId="10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9" fillId="0" borderId="0"/>
    <xf numFmtId="0" fontId="59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1" fillId="0" borderId="0"/>
    <xf numFmtId="171" fontId="10" fillId="0" borderId="0" applyFont="0" applyFill="0" applyBorder="0" applyAlignment="0" applyProtection="0"/>
    <xf numFmtId="0" fontId="10" fillId="56" borderId="33" applyNumberFormat="0" applyFont="0" applyFill="0" applyAlignment="0" applyProtection="0"/>
    <xf numFmtId="165" fontId="37" fillId="0" borderId="0" applyFill="0" applyBorder="0" applyAlignment="0" applyProtection="0"/>
    <xf numFmtId="3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10" fillId="56" borderId="0" applyFon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176" fontId="10" fillId="0" borderId="34" applyFont="0" applyFill="0" applyBorder="0" applyProtection="0">
      <alignment horizontal="right"/>
    </xf>
    <xf numFmtId="3" fontId="10" fillId="56" borderId="0" applyFont="0" applyFill="0" applyBorder="0" applyAlignment="0" applyProtection="0"/>
    <xf numFmtId="2" fontId="37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" fillId="0" borderId="0" applyFont="0" applyFill="0" applyBorder="0" applyProtection="0"/>
    <xf numFmtId="177" fontId="10" fillId="56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9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37" fillId="0" borderId="0" applyNumberFormat="0" applyFill="0" applyBorder="0" applyAlignment="0" applyProtection="0"/>
    <xf numFmtId="10" fontId="37" fillId="0" borderId="0" applyFill="0" applyBorder="0" applyAlignment="0" applyProtection="0"/>
    <xf numFmtId="2" fontId="10" fillId="56" borderId="0" applyFont="0" applyFill="0" applyBorder="0" applyAlignment="0" applyProtection="0"/>
    <xf numFmtId="0" fontId="37" fillId="0" borderId="35" applyNumberFormat="0" applyFill="0" applyAlignment="0" applyProtection="0"/>
    <xf numFmtId="0" fontId="134" fillId="56" borderId="0" applyNumberFormat="0" applyFill="0" applyBorder="0" applyAlignment="0" applyProtection="0"/>
    <xf numFmtId="0" fontId="135" fillId="56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1" fillId="0" borderId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37" fillId="0" borderId="0" applyNumberForma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1" fillId="0" borderId="0"/>
    <xf numFmtId="170" fontId="137" fillId="0" borderId="0" applyFont="0" applyFill="0" applyBorder="0" applyAlignment="0" applyProtection="0"/>
    <xf numFmtId="0" fontId="137" fillId="0" borderId="0"/>
    <xf numFmtId="0" fontId="10" fillId="0" borderId="0"/>
    <xf numFmtId="0" fontId="37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0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38" fillId="0" borderId="0"/>
    <xf numFmtId="9" fontId="138" fillId="0" borderId="0" applyFont="0" applyFill="0" applyBorder="0" applyAlignment="0" applyProtection="0"/>
    <xf numFmtId="0" fontId="1" fillId="0" borderId="0"/>
    <xf numFmtId="0" fontId="1" fillId="0" borderId="0"/>
    <xf numFmtId="44" fontId="129" fillId="0" borderId="0" applyFont="0" applyFill="0" applyBorder="0" applyAlignment="0" applyProtection="0"/>
    <xf numFmtId="0" fontId="129" fillId="0" borderId="0"/>
    <xf numFmtId="0" fontId="129" fillId="0" borderId="0"/>
    <xf numFmtId="44" fontId="12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9" fillId="0" borderId="0"/>
    <xf numFmtId="9" fontId="140" fillId="0" borderId="0" applyFont="0" applyFill="0" applyBorder="0" applyAlignment="0" applyProtection="0"/>
    <xf numFmtId="0" fontId="1" fillId="0" borderId="0"/>
    <xf numFmtId="0" fontId="141" fillId="5" borderId="0" applyNumberFormat="0" applyBorder="0" applyAlignment="0" applyProtection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1" fillId="8" borderId="0" applyNumberFormat="0" applyBorder="0" applyAlignment="0" applyProtection="0"/>
    <xf numFmtId="0" fontId="141" fillId="9" borderId="0" applyNumberFormat="0" applyBorder="0" applyAlignment="0" applyProtection="0"/>
    <xf numFmtId="0" fontId="141" fillId="10" borderId="0" applyNumberFormat="0" applyBorder="0" applyAlignment="0" applyProtection="0"/>
    <xf numFmtId="0" fontId="141" fillId="11" borderId="0" applyNumberFormat="0" applyBorder="0" applyAlignment="0" applyProtection="0"/>
    <xf numFmtId="0" fontId="141" fillId="12" borderId="0" applyNumberFormat="0" applyBorder="0" applyAlignment="0" applyProtection="0"/>
    <xf numFmtId="0" fontId="141" fillId="13" borderId="0" applyNumberFormat="0" applyBorder="0" applyAlignment="0" applyProtection="0"/>
    <xf numFmtId="0" fontId="141" fillId="8" borderId="0" applyNumberFormat="0" applyBorder="0" applyAlignment="0" applyProtection="0"/>
    <xf numFmtId="0" fontId="141" fillId="11" borderId="0" applyNumberFormat="0" applyBorder="0" applyAlignment="0" applyProtection="0"/>
    <xf numFmtId="0" fontId="141" fillId="14" borderId="0" applyNumberFormat="0" applyBorder="0" applyAlignment="0" applyProtection="0"/>
    <xf numFmtId="0" fontId="142" fillId="15" borderId="0" applyNumberFormat="0" applyBorder="0" applyAlignment="0" applyProtection="0"/>
    <xf numFmtId="0" fontId="142" fillId="12" borderId="0" applyNumberFormat="0" applyBorder="0" applyAlignment="0" applyProtection="0"/>
    <xf numFmtId="0" fontId="142" fillId="13" borderId="0" applyNumberFormat="0" applyBorder="0" applyAlignment="0" applyProtection="0"/>
    <xf numFmtId="0" fontId="142" fillId="16" borderId="0" applyNumberFormat="0" applyBorder="0" applyAlignment="0" applyProtection="0"/>
    <xf numFmtId="0" fontId="142" fillId="17" borderId="0" applyNumberFormat="0" applyBorder="0" applyAlignment="0" applyProtection="0"/>
    <xf numFmtId="0" fontId="142" fillId="18" borderId="0" applyNumberFormat="0" applyBorder="0" applyAlignment="0" applyProtection="0"/>
    <xf numFmtId="0" fontId="142" fillId="23" borderId="0" applyNumberFormat="0" applyBorder="0" applyAlignment="0" applyProtection="0"/>
    <xf numFmtId="0" fontId="142" fillId="24" borderId="0" applyNumberFormat="0" applyBorder="0" applyAlignment="0" applyProtection="0"/>
    <xf numFmtId="0" fontId="142" fillId="25" borderId="0" applyNumberFormat="0" applyBorder="0" applyAlignment="0" applyProtection="0"/>
    <xf numFmtId="0" fontId="142" fillId="16" borderId="0" applyNumberFormat="0" applyBorder="0" applyAlignment="0" applyProtection="0"/>
    <xf numFmtId="0" fontId="142" fillId="17" borderId="0" applyNumberFormat="0" applyBorder="0" applyAlignment="0" applyProtection="0"/>
    <xf numFmtId="0" fontId="142" fillId="26" borderId="0" applyNumberFormat="0" applyBorder="0" applyAlignment="0" applyProtection="0"/>
    <xf numFmtId="0" fontId="143" fillId="6" borderId="0" applyNumberFormat="0" applyBorder="0" applyAlignment="0" applyProtection="0"/>
    <xf numFmtId="0" fontId="144" fillId="22" borderId="23" applyNumberFormat="0" applyAlignment="0" applyProtection="0"/>
    <xf numFmtId="0" fontId="145" fillId="0" borderId="0" applyNumberFormat="0" applyFill="0" applyBorder="0" applyAlignment="0" applyProtection="0"/>
    <xf numFmtId="0" fontId="146" fillId="7" borderId="0" applyNumberFormat="0" applyBorder="0" applyAlignment="0" applyProtection="0"/>
    <xf numFmtId="0" fontId="147" fillId="0" borderId="13" applyNumberFormat="0" applyFill="0" applyAlignment="0" applyProtection="0"/>
    <xf numFmtId="0" fontId="148" fillId="0" borderId="14" applyNumberFormat="0" applyFill="0" applyAlignment="0" applyProtection="0"/>
    <xf numFmtId="0" fontId="149" fillId="0" borderId="15" applyNumberFormat="0" applyFill="0" applyAlignment="0" applyProtection="0"/>
    <xf numFmtId="0" fontId="149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0" fillId="19" borderId="12" applyNumberFormat="0" applyAlignment="0" applyProtection="0"/>
    <xf numFmtId="0" fontId="151" fillId="10" borderId="23" applyNumberFormat="0" applyAlignment="0" applyProtection="0"/>
    <xf numFmtId="0" fontId="152" fillId="0" borderId="16" applyNumberFormat="0" applyFill="0" applyAlignment="0" applyProtection="0"/>
    <xf numFmtId="0" fontId="153" fillId="20" borderId="0" applyNumberFormat="0" applyBorder="0" applyAlignment="0" applyProtection="0"/>
    <xf numFmtId="178" fontId="13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9" fillId="0" borderId="0"/>
    <xf numFmtId="0" fontId="1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7" fillId="21" borderId="22" applyNumberFormat="0" applyFont="0" applyAlignment="0" applyProtection="0"/>
    <xf numFmtId="0" fontId="154" fillId="22" borderId="20" applyNumberFormat="0" applyAlignment="0" applyProtection="0"/>
    <xf numFmtId="9" fontId="1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39" fillId="0" borderId="0"/>
    <xf numFmtId="0" fontId="155" fillId="0" borderId="0" applyNumberFormat="0" applyFill="0" applyBorder="0" applyAlignment="0" applyProtection="0"/>
    <xf numFmtId="0" fontId="156" fillId="0" borderId="21" applyNumberFormat="0" applyFill="0" applyAlignment="0" applyProtection="0"/>
    <xf numFmtId="0" fontId="157" fillId="0" borderId="0" applyNumberFormat="0" applyFill="0" applyBorder="0" applyAlignment="0" applyProtection="0"/>
    <xf numFmtId="0" fontId="1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59" fillId="0" borderId="0"/>
    <xf numFmtId="0" fontId="161" fillId="0" borderId="0"/>
    <xf numFmtId="0" fontId="1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9" fillId="0" borderId="15" applyNumberFormat="0" applyFill="0" applyAlignment="0" applyProtection="0"/>
    <xf numFmtId="9" fontId="1" fillId="0" borderId="0" applyFont="0" applyFill="0" applyBorder="0" applyAlignment="0" applyProtection="0"/>
    <xf numFmtId="0" fontId="149" fillId="0" borderId="15" applyNumberFormat="0" applyFill="0" applyAlignment="0" applyProtection="0"/>
    <xf numFmtId="0" fontId="149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10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29" fillId="0" borderId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63" fillId="0" borderId="0"/>
    <xf numFmtId="0" fontId="131" fillId="0" borderId="0"/>
    <xf numFmtId="0" fontId="131" fillId="0" borderId="0"/>
    <xf numFmtId="9" fontId="12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0" fillId="0" borderId="0"/>
    <xf numFmtId="0" fontId="1" fillId="0" borderId="0"/>
    <xf numFmtId="9" fontId="1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9" fillId="0" borderId="0"/>
    <xf numFmtId="0" fontId="163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9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0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1" fillId="0" borderId="0"/>
    <xf numFmtId="0" fontId="161" fillId="0" borderId="0"/>
    <xf numFmtId="0" fontId="1" fillId="0" borderId="0"/>
    <xf numFmtId="0" fontId="1" fillId="0" borderId="0"/>
    <xf numFmtId="0" fontId="159" fillId="0" borderId="0"/>
    <xf numFmtId="0" fontId="10" fillId="0" borderId="0"/>
    <xf numFmtId="0" fontId="161" fillId="0" borderId="0"/>
    <xf numFmtId="0" fontId="10" fillId="21" borderId="2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60" fillId="5" borderId="0" applyNumberFormat="0" applyBorder="0" applyAlignment="0" applyProtection="0"/>
    <xf numFmtId="0" fontId="60" fillId="0" borderId="0"/>
    <xf numFmtId="0" fontId="60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70" fillId="20" borderId="0" applyNumberFormat="0" applyBorder="0" applyAlignment="0" applyProtection="0"/>
    <xf numFmtId="0" fontId="60" fillId="10" borderId="0" applyNumberFormat="0" applyBorder="0" applyAlignment="0" applyProtection="0"/>
    <xf numFmtId="0" fontId="60" fillId="7" borderId="0" applyNumberFormat="0" applyBorder="0" applyAlignment="0" applyProtection="0"/>
    <xf numFmtId="0" fontId="60" fillId="5" borderId="0" applyNumberFormat="0" applyBorder="0" applyAlignment="0" applyProtection="0"/>
    <xf numFmtId="0" fontId="60" fillId="10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6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0" borderId="0" applyNumberFormat="0" applyBorder="0" applyAlignment="0" applyProtection="0"/>
    <xf numFmtId="0" fontId="60" fillId="7" borderId="0" applyNumberFormat="0" applyBorder="0" applyAlignment="0" applyProtection="0"/>
    <xf numFmtId="0" fontId="60" fillId="5" borderId="0" applyNumberFormat="0" applyBorder="0" applyAlignment="0" applyProtection="0"/>
    <xf numFmtId="0" fontId="60" fillId="10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6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8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10" borderId="0" applyNumberFormat="0" applyBorder="0" applyAlignment="0" applyProtection="0"/>
    <xf numFmtId="0" fontId="60" fillId="6" borderId="0" applyNumberFormat="0" applyBorder="0" applyAlignment="0" applyProtection="0"/>
    <xf numFmtId="0" fontId="60" fillId="13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0" borderId="0" applyNumberFormat="0" applyBorder="0" applyAlignment="0" applyProtection="0"/>
    <xf numFmtId="0" fontId="60" fillId="7" borderId="0" applyNumberFormat="0" applyBorder="0" applyAlignment="0" applyProtection="0"/>
    <xf numFmtId="0" fontId="60" fillId="5" borderId="0" applyNumberFormat="0" applyBorder="0" applyAlignment="0" applyProtection="0"/>
    <xf numFmtId="0" fontId="60" fillId="10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6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0" borderId="0" applyNumberFormat="0" applyBorder="0" applyAlignment="0" applyProtection="0"/>
    <xf numFmtId="0" fontId="60" fillId="7" borderId="0" applyNumberFormat="0" applyBorder="0" applyAlignment="0" applyProtection="0"/>
    <xf numFmtId="0" fontId="60" fillId="5" borderId="0" applyNumberFormat="0" applyBorder="0" applyAlignment="0" applyProtection="0"/>
    <xf numFmtId="0" fontId="60" fillId="10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6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7" borderId="0" applyNumberFormat="0" applyBorder="0" applyAlignment="0" applyProtection="0"/>
    <xf numFmtId="0" fontId="60" fillId="9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9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10" borderId="0" applyNumberFormat="0" applyBorder="0" applyAlignment="0" applyProtection="0"/>
    <xf numFmtId="0" fontId="60" fillId="7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6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2" borderId="0" applyNumberFormat="0" applyBorder="0" applyAlignment="0" applyProtection="0"/>
    <xf numFmtId="0" fontId="60" fillId="14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1" fillId="16" borderId="0" applyNumberFormat="0" applyBorder="0" applyAlignment="0" applyProtection="0"/>
    <xf numFmtId="0" fontId="60" fillId="14" borderId="0" applyNumberFormat="0" applyBorder="0" applyAlignment="0" applyProtection="0"/>
    <xf numFmtId="0" fontId="61" fillId="24" borderId="0" applyNumberFormat="0" applyBorder="0" applyAlignment="0" applyProtection="0"/>
    <xf numFmtId="0" fontId="68" fillId="0" borderId="14" applyNumberFormat="0" applyFill="0" applyAlignment="0" applyProtection="0"/>
    <xf numFmtId="0" fontId="6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2" fillId="0" borderId="21" applyNumberFormat="0" applyFill="0" applyAlignment="0" applyProtection="0"/>
    <xf numFmtId="0" fontId="70" fillId="20" borderId="0" applyNumberFormat="0" applyBorder="0" applyAlignment="0" applyProtection="0"/>
    <xf numFmtId="0" fontId="65" fillId="6" borderId="0" applyNumberFormat="0" applyBorder="0" applyAlignment="0" applyProtection="0"/>
    <xf numFmtId="0" fontId="74" fillId="10" borderId="23" applyNumberFormat="0" applyAlignment="0" applyProtection="0"/>
    <xf numFmtId="0" fontId="60" fillId="13" borderId="0" applyNumberFormat="0" applyBorder="0" applyAlignment="0" applyProtection="0"/>
    <xf numFmtId="0" fontId="60" fillId="21" borderId="22" applyNumberFormat="0" applyFont="0" applyAlignment="0" applyProtection="0"/>
    <xf numFmtId="0" fontId="72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12" borderId="0" applyNumberFormat="0" applyBorder="0" applyAlignment="0" applyProtection="0"/>
    <xf numFmtId="0" fontId="61" fillId="16" borderId="0" applyNumberFormat="0" applyBorder="0" applyAlignment="0" applyProtection="0"/>
    <xf numFmtId="0" fontId="77" fillId="0" borderId="0" applyNumberFormat="0" applyFill="0" applyBorder="0" applyAlignment="0" applyProtection="0"/>
    <xf numFmtId="0" fontId="74" fillId="10" borderId="23" applyNumberFormat="0" applyAlignment="0" applyProtection="0"/>
    <xf numFmtId="0" fontId="65" fillId="6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2" fillId="0" borderId="21" applyNumberFormat="0" applyFill="0" applyAlignment="0" applyProtection="0"/>
    <xf numFmtId="0" fontId="61" fillId="17" borderId="0" applyNumberFormat="0" applyBorder="0" applyAlignment="0" applyProtection="0"/>
    <xf numFmtId="0" fontId="47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61" fillId="18" borderId="0" applyNumberFormat="0" applyBorder="0" applyAlignment="0" applyProtection="0"/>
    <xf numFmtId="0" fontId="61" fillId="12" borderId="0" applyNumberFormat="0" applyBorder="0" applyAlignment="0" applyProtection="0"/>
    <xf numFmtId="0" fontId="60" fillId="8" borderId="0" applyNumberFormat="0" applyBorder="0" applyAlignment="0" applyProtection="0"/>
    <xf numFmtId="0" fontId="60" fillId="10" borderId="0" applyNumberFormat="0" applyBorder="0" applyAlignment="0" applyProtection="0"/>
    <xf numFmtId="0" fontId="60" fillId="6" borderId="0" applyNumberFormat="0" applyBorder="0" applyAlignment="0" applyProtection="0"/>
    <xf numFmtId="0" fontId="76" fillId="22" borderId="20" applyNumberFormat="0" applyAlignment="0" applyProtection="0"/>
    <xf numFmtId="0" fontId="72" fillId="7" borderId="0" applyNumberFormat="0" applyBorder="0" applyAlignment="0" applyProtection="0"/>
    <xf numFmtId="0" fontId="60" fillId="13" borderId="0" applyNumberFormat="0" applyBorder="0" applyAlignment="0" applyProtection="0"/>
    <xf numFmtId="0" fontId="61" fillId="26" borderId="0" applyNumberFormat="0" applyBorder="0" applyAlignment="0" applyProtection="0"/>
    <xf numFmtId="0" fontId="77" fillId="0" borderId="0" applyNumberFormat="0" applyFill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76" fillId="22" borderId="20" applyNumberFormat="0" applyAlignment="0" applyProtection="0"/>
    <xf numFmtId="0" fontId="61" fillId="26" borderId="0" applyNumberFormat="0" applyBorder="0" applyAlignment="0" applyProtection="0"/>
    <xf numFmtId="0" fontId="60" fillId="9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1" fillId="17" borderId="0" applyNumberFormat="0" applyBorder="0" applyAlignment="0" applyProtection="0"/>
    <xf numFmtId="0" fontId="60" fillId="14" borderId="0" applyNumberFormat="0" applyBorder="0" applyAlignment="0" applyProtection="0"/>
    <xf numFmtId="0" fontId="61" fillId="16" borderId="0" applyNumberFormat="0" applyBorder="0" applyAlignment="0" applyProtection="0"/>
    <xf numFmtId="0" fontId="69" fillId="0" borderId="0" applyNumberFormat="0" applyFill="0" applyBorder="0" applyAlignment="0" applyProtection="0"/>
    <xf numFmtId="0" fontId="66" fillId="19" borderId="12" applyNumberFormat="0" applyAlignment="0" applyProtection="0"/>
    <xf numFmtId="0" fontId="61" fillId="17" borderId="0" applyNumberFormat="0" applyBorder="0" applyAlignment="0" applyProtection="0"/>
    <xf numFmtId="0" fontId="61" fillId="15" borderId="0" applyNumberFormat="0" applyBorder="0" applyAlignment="0" applyProtection="0"/>
    <xf numFmtId="0" fontId="60" fillId="13" borderId="0" applyNumberFormat="0" applyBorder="0" applyAlignment="0" applyProtection="0"/>
    <xf numFmtId="0" fontId="60" fillId="9" borderId="0" applyNumberFormat="0" applyBorder="0" applyAlignment="0" applyProtection="0"/>
    <xf numFmtId="0" fontId="60" fillId="5" borderId="0" applyNumberFormat="0" applyBorder="0" applyAlignment="0" applyProtection="0"/>
    <xf numFmtId="0" fontId="75" fillId="22" borderId="23" applyNumberFormat="0" applyAlignment="0" applyProtection="0"/>
    <xf numFmtId="0" fontId="71" fillId="0" borderId="16" applyNumberFormat="0" applyFill="0" applyAlignment="0" applyProtection="0"/>
    <xf numFmtId="0" fontId="61" fillId="12" borderId="0" applyNumberFormat="0" applyBorder="0" applyAlignment="0" applyProtection="0"/>
    <xf numFmtId="0" fontId="69" fillId="0" borderId="15" applyNumberFormat="0" applyFill="0" applyAlignment="0" applyProtection="0"/>
    <xf numFmtId="0" fontId="68" fillId="0" borderId="14" applyNumberFormat="0" applyFill="0" applyAlignment="0" applyProtection="0"/>
    <xf numFmtId="0" fontId="61" fillId="16" borderId="0" applyNumberFormat="0" applyBorder="0" applyAlignment="0" applyProtection="0"/>
    <xf numFmtId="0" fontId="61" fillId="25" borderId="0" applyNumberFormat="0" applyBorder="0" applyAlignment="0" applyProtection="0"/>
    <xf numFmtId="0" fontId="61" fillId="12" borderId="0" applyNumberFormat="0" applyBorder="0" applyAlignment="0" applyProtection="0"/>
    <xf numFmtId="0" fontId="65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60" fillId="11" borderId="0" applyNumberFormat="0" applyBorder="0" applyAlignment="0" applyProtection="0"/>
    <xf numFmtId="0" fontId="61" fillId="18" borderId="0" applyNumberFormat="0" applyBorder="0" applyAlignment="0" applyProtection="0"/>
    <xf numFmtId="0" fontId="61" fillId="23" borderId="0" applyNumberFormat="0" applyBorder="0" applyAlignment="0" applyProtection="0"/>
    <xf numFmtId="0" fontId="60" fillId="12" borderId="0" applyNumberFormat="0" applyBorder="0" applyAlignment="0" applyProtection="0"/>
    <xf numFmtId="0" fontId="60" fillId="8" borderId="0" applyNumberFormat="0" applyBorder="0" applyAlignment="0" applyProtection="0"/>
    <xf numFmtId="0" fontId="60" fillId="10" borderId="0" applyNumberFormat="0" applyBorder="0" applyAlignment="0" applyProtection="0"/>
    <xf numFmtId="0" fontId="74" fillId="10" borderId="23" applyNumberFormat="0" applyAlignment="0" applyProtection="0"/>
    <xf numFmtId="0" fontId="60" fillId="21" borderId="22" applyNumberFormat="0" applyFont="0" applyAlignment="0" applyProtection="0"/>
    <xf numFmtId="0" fontId="60" fillId="6" borderId="0" applyNumberFormat="0" applyBorder="0" applyAlignment="0" applyProtection="0"/>
    <xf numFmtId="0" fontId="61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47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61" fillId="13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61" fillId="15" borderId="0" applyNumberFormat="0" applyBorder="0" applyAlignment="0" applyProtection="0"/>
    <xf numFmtId="0" fontId="70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7" fillId="0" borderId="13" applyNumberFormat="0" applyFill="0" applyAlignment="0" applyProtection="0"/>
    <xf numFmtId="0" fontId="61" fillId="23" borderId="0" applyNumberFormat="0" applyBorder="0" applyAlignment="0" applyProtection="0"/>
    <xf numFmtId="0" fontId="61" fillId="17" borderId="0" applyNumberFormat="0" applyBorder="0" applyAlignment="0" applyProtection="0"/>
    <xf numFmtId="0" fontId="62" fillId="0" borderId="21" applyNumberFormat="0" applyFill="0" applyAlignment="0" applyProtection="0"/>
    <xf numFmtId="0" fontId="66" fillId="19" borderId="12" applyNumberFormat="0" applyAlignment="0" applyProtection="0"/>
    <xf numFmtId="0" fontId="61" fillId="24" borderId="0" applyNumberFormat="0" applyBorder="0" applyAlignment="0" applyProtection="0"/>
    <xf numFmtId="0" fontId="70" fillId="20" borderId="0" applyNumberFormat="0" applyBorder="0" applyAlignment="0" applyProtection="0"/>
    <xf numFmtId="0" fontId="60" fillId="7" borderId="0" applyNumberFormat="0" applyBorder="0" applyAlignment="0" applyProtection="0"/>
    <xf numFmtId="0" fontId="6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12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76" fillId="22" borderId="20" applyNumberFormat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1" fillId="15" borderId="0" applyNumberFormat="0" applyBorder="0" applyAlignment="0" applyProtection="0"/>
    <xf numFmtId="0" fontId="69" fillId="0" borderId="15" applyNumberFormat="0" applyFill="0" applyAlignment="0" applyProtection="0"/>
    <xf numFmtId="0" fontId="61" fillId="17" borderId="0" applyNumberFormat="0" applyBorder="0" applyAlignment="0" applyProtection="0"/>
    <xf numFmtId="0" fontId="77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71" fillId="0" borderId="16" applyNumberFormat="0" applyFill="0" applyAlignment="0" applyProtection="0"/>
    <xf numFmtId="0" fontId="75" fillId="22" borderId="23" applyNumberFormat="0" applyAlignment="0" applyProtection="0"/>
    <xf numFmtId="0" fontId="74" fillId="10" borderId="23" applyNumberFormat="0" applyAlignment="0" applyProtection="0"/>
    <xf numFmtId="0" fontId="60" fillId="13" borderId="0" applyNumberFormat="0" applyBorder="0" applyAlignment="0" applyProtection="0"/>
    <xf numFmtId="0" fontId="72" fillId="7" borderId="0" applyNumberFormat="0" applyBorder="0" applyAlignment="0" applyProtection="0"/>
    <xf numFmtId="0" fontId="74" fillId="10" borderId="23" applyNumberFormat="0" applyAlignment="0" applyProtection="0"/>
    <xf numFmtId="0" fontId="61" fillId="16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5" borderId="0" applyNumberFormat="0" applyBorder="0" applyAlignment="0" applyProtection="0"/>
    <xf numFmtId="0" fontId="60" fillId="21" borderId="22" applyNumberFormat="0" applyFont="0" applyAlignment="0" applyProtection="0"/>
    <xf numFmtId="0" fontId="61" fillId="16" borderId="0" applyNumberFormat="0" applyBorder="0" applyAlignment="0" applyProtection="0"/>
    <xf numFmtId="0" fontId="60" fillId="5" borderId="0" applyNumberFormat="0" applyBorder="0" applyAlignment="0" applyProtection="0"/>
    <xf numFmtId="0" fontId="60" fillId="14" borderId="0" applyNumberFormat="0" applyBorder="0" applyAlignment="0" applyProtection="0"/>
    <xf numFmtId="0" fontId="75" fillId="22" borderId="23" applyNumberFormat="0" applyAlignment="0" applyProtection="0"/>
    <xf numFmtId="0" fontId="60" fillId="8" borderId="0" applyNumberFormat="0" applyBorder="0" applyAlignment="0" applyProtection="0"/>
    <xf numFmtId="0" fontId="60" fillId="21" borderId="22" applyNumberFormat="0" applyFont="0" applyAlignment="0" applyProtection="0"/>
    <xf numFmtId="0" fontId="61" fillId="23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6" borderId="0" applyNumberFormat="0" applyBorder="0" applyAlignment="0" applyProtection="0"/>
    <xf numFmtId="0" fontId="61" fillId="18" borderId="0" applyNumberFormat="0" applyBorder="0" applyAlignment="0" applyProtection="0"/>
    <xf numFmtId="0" fontId="66" fillId="19" borderId="12" applyNumberFormat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9" fillId="0" borderId="15" applyNumberFormat="0" applyFill="0" applyAlignment="0" applyProtection="0"/>
    <xf numFmtId="0" fontId="68" fillId="0" borderId="14" applyNumberFormat="0" applyFill="0" applyAlignment="0" applyProtection="0"/>
    <xf numFmtId="0" fontId="61" fillId="17" borderId="0" applyNumberFormat="0" applyBorder="0" applyAlignment="0" applyProtection="0"/>
    <xf numFmtId="0" fontId="61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61" fillId="13" borderId="0" applyNumberFormat="0" applyBorder="0" applyAlignment="0" applyProtection="0"/>
    <xf numFmtId="0" fontId="60" fillId="11" borderId="0" applyNumberFormat="0" applyBorder="0" applyAlignment="0" applyProtection="0"/>
    <xf numFmtId="0" fontId="71" fillId="0" borderId="16" applyNumberFormat="0" applyFill="0" applyAlignment="0" applyProtection="0"/>
    <xf numFmtId="0" fontId="69" fillId="0" borderId="0" applyNumberFormat="0" applyFill="0" applyBorder="0" applyAlignment="0" applyProtection="0"/>
    <xf numFmtId="0" fontId="61" fillId="12" borderId="0" applyNumberFormat="0" applyBorder="0" applyAlignment="0" applyProtection="0"/>
    <xf numFmtId="0" fontId="60" fillId="14" borderId="0" applyNumberFormat="0" applyBorder="0" applyAlignment="0" applyProtection="0"/>
    <xf numFmtId="0" fontId="68" fillId="0" borderId="14" applyNumberFormat="0" applyFill="0" applyAlignment="0" applyProtection="0"/>
    <xf numFmtId="0" fontId="60" fillId="7" borderId="0" applyNumberFormat="0" applyBorder="0" applyAlignment="0" applyProtection="0"/>
    <xf numFmtId="0" fontId="65" fillId="6" borderId="0" applyNumberFormat="0" applyBorder="0" applyAlignment="0" applyProtection="0"/>
    <xf numFmtId="0" fontId="73" fillId="0" borderId="0" applyNumberFormat="0" applyFill="0" applyBorder="0" applyAlignment="0" applyProtection="0"/>
    <xf numFmtId="0" fontId="67" fillId="0" borderId="13" applyNumberFormat="0" applyFill="0" applyAlignment="0" applyProtection="0"/>
    <xf numFmtId="0" fontId="77" fillId="0" borderId="0" applyNumberFormat="0" applyFill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2" fillId="0" borderId="21" applyNumberFormat="0" applyFill="0" applyAlignment="0" applyProtection="0"/>
    <xf numFmtId="0" fontId="70" fillId="20" borderId="0" applyNumberFormat="0" applyBorder="0" applyAlignment="0" applyProtection="0"/>
    <xf numFmtId="0" fontId="60" fillId="6" borderId="0" applyNumberFormat="0" applyBorder="0" applyAlignment="0" applyProtection="0"/>
    <xf numFmtId="0" fontId="61" fillId="25" borderId="0" applyNumberFormat="0" applyBorder="0" applyAlignment="0" applyProtection="0"/>
    <xf numFmtId="0" fontId="60" fillId="12" borderId="0" applyNumberFormat="0" applyBorder="0" applyAlignment="0" applyProtection="0"/>
    <xf numFmtId="0" fontId="61" fillId="26" borderId="0" applyNumberFormat="0" applyBorder="0" applyAlignment="0" applyProtection="0"/>
    <xf numFmtId="0" fontId="61" fillId="16" borderId="0" applyNumberFormat="0" applyBorder="0" applyAlignment="0" applyProtection="0"/>
    <xf numFmtId="0" fontId="61" fillId="13" borderId="0" applyNumberFormat="0" applyBorder="0" applyAlignment="0" applyProtection="0"/>
    <xf numFmtId="0" fontId="61" fillId="18" borderId="0" applyNumberFormat="0" applyBorder="0" applyAlignment="0" applyProtection="0"/>
    <xf numFmtId="0" fontId="60" fillId="8" borderId="0" applyNumberFormat="0" applyBorder="0" applyAlignment="0" applyProtection="0"/>
    <xf numFmtId="0" fontId="61" fillId="18" borderId="0" applyNumberFormat="0" applyBorder="0" applyAlignment="0" applyProtection="0"/>
    <xf numFmtId="0" fontId="71" fillId="0" borderId="16" applyNumberFormat="0" applyFill="0" applyAlignment="0" applyProtection="0"/>
    <xf numFmtId="0" fontId="75" fillId="22" borderId="23" applyNumberFormat="0" applyAlignment="0" applyProtection="0"/>
    <xf numFmtId="0" fontId="61" fillId="16" borderId="0" applyNumberFormat="0" applyBorder="0" applyAlignment="0" applyProtection="0"/>
    <xf numFmtId="0" fontId="47" fillId="0" borderId="0" applyNumberFormat="0" applyFill="0" applyBorder="0" applyAlignment="0" applyProtection="0"/>
    <xf numFmtId="0" fontId="72" fillId="7" borderId="0" applyNumberFormat="0" applyBorder="0" applyAlignment="0" applyProtection="0"/>
    <xf numFmtId="0" fontId="61" fillId="23" borderId="0" applyNumberFormat="0" applyBorder="0" applyAlignment="0" applyProtection="0"/>
    <xf numFmtId="0" fontId="77" fillId="0" borderId="0" applyNumberFormat="0" applyFill="0" applyBorder="0" applyAlignment="0" applyProtection="0"/>
    <xf numFmtId="0" fontId="61" fillId="16" borderId="0" applyNumberFormat="0" applyBorder="0" applyAlignment="0" applyProtection="0"/>
    <xf numFmtId="0" fontId="68" fillId="0" borderId="14" applyNumberFormat="0" applyFill="0" applyAlignment="0" applyProtection="0"/>
    <xf numFmtId="0" fontId="60" fillId="12" borderId="0" applyNumberFormat="0" applyBorder="0" applyAlignment="0" applyProtection="0"/>
    <xf numFmtId="0" fontId="60" fillId="10" borderId="0" applyNumberFormat="0" applyBorder="0" applyAlignment="0" applyProtection="0"/>
    <xf numFmtId="0" fontId="69" fillId="0" borderId="15" applyNumberFormat="0" applyFill="0" applyAlignment="0" applyProtection="0"/>
    <xf numFmtId="0" fontId="60" fillId="5" borderId="0" applyNumberFormat="0" applyBorder="0" applyAlignment="0" applyProtection="0"/>
    <xf numFmtId="0" fontId="61" fillId="17" borderId="0" applyNumberFormat="0" applyBorder="0" applyAlignment="0" applyProtection="0"/>
    <xf numFmtId="0" fontId="61" fillId="15" borderId="0" applyNumberFormat="0" applyBorder="0" applyAlignment="0" applyProtection="0"/>
    <xf numFmtId="0" fontId="67" fillId="0" borderId="13" applyNumberFormat="0" applyFill="0" applyAlignment="0" applyProtection="0"/>
    <xf numFmtId="0" fontId="61" fillId="13" borderId="0" applyNumberFormat="0" applyBorder="0" applyAlignment="0" applyProtection="0"/>
    <xf numFmtId="0" fontId="73" fillId="0" borderId="0" applyNumberFormat="0" applyFill="0" applyBorder="0" applyAlignment="0" applyProtection="0"/>
    <xf numFmtId="0" fontId="61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60" fillId="11" borderId="0" applyNumberFormat="0" applyBorder="0" applyAlignment="0" applyProtection="0"/>
    <xf numFmtId="0" fontId="60" fillId="5" borderId="0" applyNumberFormat="0" applyBorder="0" applyAlignment="0" applyProtection="0"/>
    <xf numFmtId="0" fontId="60" fillId="9" borderId="0" applyNumberFormat="0" applyBorder="0" applyAlignment="0" applyProtection="0"/>
    <xf numFmtId="0" fontId="66" fillId="19" borderId="12" applyNumberFormat="0" applyAlignment="0" applyProtection="0"/>
    <xf numFmtId="0" fontId="65" fillId="6" borderId="0" applyNumberFormat="0" applyBorder="0" applyAlignment="0" applyProtection="0"/>
    <xf numFmtId="0" fontId="76" fillId="22" borderId="20" applyNumberFormat="0" applyAlignment="0" applyProtection="0"/>
    <xf numFmtId="0" fontId="61" fillId="18" borderId="0" applyNumberFormat="0" applyBorder="0" applyAlignment="0" applyProtection="0"/>
    <xf numFmtId="0" fontId="68" fillId="0" borderId="14" applyNumberFormat="0" applyFill="0" applyAlignment="0" applyProtection="0"/>
    <xf numFmtId="0" fontId="60" fillId="11" borderId="0" applyNumberFormat="0" applyBorder="0" applyAlignment="0" applyProtection="0"/>
    <xf numFmtId="0" fontId="62" fillId="0" borderId="21" applyNumberFormat="0" applyFill="0" applyAlignment="0" applyProtection="0"/>
    <xf numFmtId="0" fontId="61" fillId="13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7" fillId="0" borderId="13" applyNumberFormat="0" applyFill="0" applyAlignment="0" applyProtection="0"/>
    <xf numFmtId="0" fontId="61" fillId="23" borderId="0" applyNumberFormat="0" applyBorder="0" applyAlignment="0" applyProtection="0"/>
    <xf numFmtId="0" fontId="60" fillId="10" borderId="0" applyNumberFormat="0" applyBorder="0" applyAlignment="0" applyProtection="0"/>
    <xf numFmtId="0" fontId="66" fillId="19" borderId="12" applyNumberFormat="0" applyAlignment="0" applyProtection="0"/>
    <xf numFmtId="0" fontId="61" fillId="24" borderId="0" applyNumberFormat="0" applyBorder="0" applyAlignment="0" applyProtection="0"/>
    <xf numFmtId="0" fontId="60" fillId="7" borderId="0" applyNumberFormat="0" applyBorder="0" applyAlignment="0" applyProtection="0"/>
    <xf numFmtId="0" fontId="6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5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76" fillId="22" borderId="20" applyNumberFormat="0" applyAlignment="0" applyProtection="0"/>
    <xf numFmtId="0" fontId="61" fillId="15" borderId="0" applyNumberFormat="0" applyBorder="0" applyAlignment="0" applyProtection="0"/>
    <xf numFmtId="0" fontId="60" fillId="21" borderId="22" applyNumberFormat="0" applyFont="0" applyAlignment="0" applyProtection="0"/>
    <xf numFmtId="0" fontId="61" fillId="15" borderId="0" applyNumberFormat="0" applyBorder="0" applyAlignment="0" applyProtection="0"/>
    <xf numFmtId="0" fontId="60" fillId="6" borderId="0" applyNumberFormat="0" applyBorder="0" applyAlignment="0" applyProtection="0"/>
    <xf numFmtId="0" fontId="60" fillId="13" borderId="0" applyNumberFormat="0" applyBorder="0" applyAlignment="0" applyProtection="0"/>
    <xf numFmtId="0" fontId="69" fillId="0" borderId="15" applyNumberFormat="0" applyFill="0" applyAlignment="0" applyProtection="0"/>
    <xf numFmtId="0" fontId="61" fillId="17" borderId="0" applyNumberFormat="0" applyBorder="0" applyAlignment="0" applyProtection="0"/>
    <xf numFmtId="0" fontId="77" fillId="0" borderId="0" applyNumberFormat="0" applyFill="0" applyBorder="0" applyAlignment="0" applyProtection="0"/>
    <xf numFmtId="0" fontId="61" fillId="17" borderId="0" applyNumberFormat="0" applyBorder="0" applyAlignment="0" applyProtection="0"/>
    <xf numFmtId="0" fontId="71" fillId="0" borderId="16" applyNumberFormat="0" applyFill="0" applyAlignment="0" applyProtection="0"/>
    <xf numFmtId="0" fontId="75" fillId="22" borderId="23" applyNumberFormat="0" applyAlignment="0" applyProtection="0"/>
    <xf numFmtId="0" fontId="61" fillId="26" borderId="0" applyNumberFormat="0" applyBorder="0" applyAlignment="0" applyProtection="0"/>
    <xf numFmtId="0" fontId="60" fillId="13" borderId="0" applyNumberFormat="0" applyBorder="0" applyAlignment="0" applyProtection="0"/>
    <xf numFmtId="0" fontId="72" fillId="7" borderId="0" applyNumberFormat="0" applyBorder="0" applyAlignment="0" applyProtection="0"/>
    <xf numFmtId="0" fontId="66" fillId="19" borderId="12" applyNumberFormat="0" applyAlignment="0" applyProtection="0"/>
    <xf numFmtId="0" fontId="60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60" fillId="5" borderId="0" applyNumberFormat="0" applyBorder="0" applyAlignment="0" applyProtection="0"/>
    <xf numFmtId="0" fontId="60" fillId="9" borderId="0" applyNumberFormat="0" applyBorder="0" applyAlignment="0" applyProtection="0"/>
    <xf numFmtId="0" fontId="60" fillId="21" borderId="22" applyNumberFormat="0" applyFont="0" applyAlignment="0" applyProtection="0"/>
    <xf numFmtId="0" fontId="60" fillId="14" borderId="0" applyNumberFormat="0" applyBorder="0" applyAlignment="0" applyProtection="0"/>
    <xf numFmtId="0" fontId="69" fillId="0" borderId="0" applyNumberFormat="0" applyFill="0" applyBorder="0" applyAlignment="0" applyProtection="0"/>
    <xf numFmtId="0" fontId="60" fillId="8" borderId="0" applyNumberFormat="0" applyBorder="0" applyAlignment="0" applyProtection="0"/>
    <xf numFmtId="0" fontId="61" fillId="18" borderId="0" applyNumberFormat="0" applyBorder="0" applyAlignment="0" applyProtection="0"/>
    <xf numFmtId="0" fontId="61" fillId="24" borderId="0" applyNumberFormat="0" applyBorder="0" applyAlignment="0" applyProtection="0"/>
    <xf numFmtId="0" fontId="60" fillId="7" borderId="0" applyNumberFormat="0" applyBorder="0" applyAlignment="0" applyProtection="0"/>
    <xf numFmtId="0" fontId="76" fillId="22" borderId="20" applyNumberFormat="0" applyAlignment="0" applyProtection="0"/>
    <xf numFmtId="0" fontId="68" fillId="0" borderId="14" applyNumberFormat="0" applyFill="0" applyAlignment="0" applyProtection="0"/>
    <xf numFmtId="0" fontId="60" fillId="10" borderId="0" applyNumberFormat="0" applyBorder="0" applyAlignment="0" applyProtection="0"/>
    <xf numFmtId="0" fontId="67" fillId="0" borderId="13" applyNumberFormat="0" applyFill="0" applyAlignment="0" applyProtection="0"/>
    <xf numFmtId="0" fontId="71" fillId="0" borderId="16" applyNumberFormat="0" applyFill="0" applyAlignment="0" applyProtection="0"/>
    <xf numFmtId="0" fontId="61" fillId="23" borderId="0" applyNumberFormat="0" applyBorder="0" applyAlignment="0" applyProtection="0"/>
    <xf numFmtId="0" fontId="60" fillId="11" borderId="0" applyNumberFormat="0" applyBorder="0" applyAlignment="0" applyProtection="0"/>
    <xf numFmtId="0" fontId="61" fillId="12" borderId="0" applyNumberFormat="0" applyBorder="0" applyAlignment="0" applyProtection="0"/>
    <xf numFmtId="0" fontId="65" fillId="6" borderId="0" applyNumberFormat="0" applyBorder="0" applyAlignment="0" applyProtection="0"/>
    <xf numFmtId="0" fontId="61" fillId="16" borderId="0" applyNumberFormat="0" applyBorder="0" applyAlignment="0" applyProtection="0"/>
    <xf numFmtId="0" fontId="61" fillId="25" borderId="0" applyNumberFormat="0" applyBorder="0" applyAlignment="0" applyProtection="0"/>
    <xf numFmtId="0" fontId="72" fillId="7" borderId="0" applyNumberFormat="0" applyBorder="0" applyAlignment="0" applyProtection="0"/>
    <xf numFmtId="0" fontId="61" fillId="16" borderId="0" applyNumberFormat="0" applyBorder="0" applyAlignment="0" applyProtection="0"/>
    <xf numFmtId="0" fontId="60" fillId="21" borderId="22" applyNumberFormat="0" applyFont="0" applyAlignment="0" applyProtection="0"/>
    <xf numFmtId="0" fontId="60" fillId="14" borderId="0" applyNumberFormat="0" applyBorder="0" applyAlignment="0" applyProtection="0"/>
    <xf numFmtId="0" fontId="60" fillId="8" borderId="0" applyNumberFormat="0" applyBorder="0" applyAlignment="0" applyProtection="0"/>
    <xf numFmtId="0" fontId="61" fillId="17" borderId="0" applyNumberFormat="0" applyBorder="0" applyAlignment="0" applyProtection="0"/>
    <xf numFmtId="0" fontId="70" fillId="20" borderId="0" applyNumberFormat="0" applyBorder="0" applyAlignment="0" applyProtection="0"/>
    <xf numFmtId="0" fontId="75" fillId="22" borderId="23" applyNumberFormat="0" applyAlignment="0" applyProtection="0"/>
    <xf numFmtId="0" fontId="60" fillId="8" borderId="0" applyNumberFormat="0" applyBorder="0" applyAlignment="0" applyProtection="0"/>
    <xf numFmtId="0" fontId="69" fillId="0" borderId="15" applyNumberFormat="0" applyFill="0" applyAlignment="0" applyProtection="0"/>
    <xf numFmtId="0" fontId="74" fillId="10" borderId="23" applyNumberFormat="0" applyAlignment="0" applyProtection="0"/>
    <xf numFmtId="0" fontId="61" fillId="25" borderId="0" applyNumberFormat="0" applyBorder="0" applyAlignment="0" applyProtection="0"/>
    <xf numFmtId="0" fontId="70" fillId="20" borderId="0" applyNumberFormat="0" applyBorder="0" applyAlignment="0" applyProtection="0"/>
    <xf numFmtId="0" fontId="61" fillId="23" borderId="0" applyNumberFormat="0" applyBorder="0" applyAlignment="0" applyProtection="0"/>
    <xf numFmtId="0" fontId="60" fillId="11" borderId="0" applyNumberFormat="0" applyBorder="0" applyAlignment="0" applyProtection="0"/>
    <xf numFmtId="0" fontId="74" fillId="10" borderId="23" applyNumberFormat="0" applyAlignment="0" applyProtection="0"/>
    <xf numFmtId="0" fontId="61" fillId="17" borderId="0" applyNumberFormat="0" applyBorder="0" applyAlignment="0" applyProtection="0"/>
    <xf numFmtId="0" fontId="75" fillId="22" borderId="23" applyNumberFormat="0" applyAlignment="0" applyProtection="0"/>
    <xf numFmtId="0" fontId="66" fillId="19" borderId="12" applyNumberFormat="0" applyAlignment="0" applyProtection="0"/>
    <xf numFmtId="0" fontId="76" fillId="22" borderId="20" applyNumberFormat="0" applyAlignment="0" applyProtection="0"/>
    <xf numFmtId="0" fontId="61" fillId="24" borderId="0" applyNumberFormat="0" applyBorder="0" applyAlignment="0" applyProtection="0"/>
    <xf numFmtId="0" fontId="72" fillId="7" borderId="0" applyNumberFormat="0" applyBorder="0" applyAlignment="0" applyProtection="0"/>
    <xf numFmtId="0" fontId="61" fillId="26" borderId="0" applyNumberFormat="0" applyBorder="0" applyAlignment="0" applyProtection="0"/>
    <xf numFmtId="0" fontId="60" fillId="13" borderId="0" applyNumberFormat="0" applyBorder="0" applyAlignment="0" applyProtection="0"/>
    <xf numFmtId="0" fontId="65" fillId="6" borderId="0" applyNumberFormat="0" applyBorder="0" applyAlignment="0" applyProtection="0"/>
    <xf numFmtId="0" fontId="61" fillId="15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16" applyNumberFormat="0" applyFill="0" applyAlignment="0" applyProtection="0"/>
    <xf numFmtId="0" fontId="60" fillId="9" borderId="0" applyNumberFormat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7" fillId="0" borderId="13" applyNumberFormat="0" applyFill="0" applyAlignment="0" applyProtection="0"/>
    <xf numFmtId="0" fontId="62" fillId="0" borderId="21" applyNumberFormat="0" applyFill="0" applyAlignment="0" applyProtection="0"/>
    <xf numFmtId="0" fontId="61" fillId="18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8" borderId="0" applyNumberFormat="0" applyBorder="0" applyAlignment="0" applyProtection="0"/>
    <xf numFmtId="0" fontId="60" fillId="7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60" fillId="5" borderId="0" applyNumberFormat="0" applyBorder="0" applyAlignment="0" applyProtection="0"/>
    <xf numFmtId="0" fontId="67" fillId="0" borderId="13" applyNumberFormat="0" applyFill="0" applyAlignment="0" applyProtection="0"/>
    <xf numFmtId="0" fontId="10" fillId="0" borderId="0"/>
    <xf numFmtId="0" fontId="161" fillId="0" borderId="0"/>
    <xf numFmtId="0" fontId="1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6" fillId="19" borderId="12" applyNumberFormat="0" applyAlignment="0" applyProtection="0"/>
    <xf numFmtId="0" fontId="65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2" fillId="0" borderId="21" applyNumberFormat="0" applyFill="0" applyAlignment="0" applyProtection="0"/>
    <xf numFmtId="0" fontId="61" fillId="18" borderId="0" applyNumberFormat="0" applyBorder="0" applyAlignment="0" applyProtection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10" fillId="0" borderId="0"/>
    <xf numFmtId="0" fontId="10" fillId="0" borderId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0" fillId="14" borderId="0" applyNumberFormat="0" applyBorder="0" applyAlignment="0" applyProtection="0"/>
    <xf numFmtId="0" fontId="1" fillId="0" borderId="0"/>
    <xf numFmtId="0" fontId="60" fillId="11" borderId="0" applyNumberFormat="0" applyBorder="0" applyAlignment="0" applyProtection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10" fillId="0" borderId="0"/>
    <xf numFmtId="0" fontId="161" fillId="0" borderId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10" fillId="21" borderId="22" applyNumberFormat="0" applyFont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8" borderId="0" applyNumberFormat="0" applyBorder="0" applyAlignment="0" applyProtection="0"/>
    <xf numFmtId="0" fontId="60" fillId="7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5" fillId="6" borderId="0" applyNumberFormat="0" applyBorder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2" fillId="0" borderId="21" applyNumberFormat="0" applyFill="0" applyAlignment="0" applyProtection="0"/>
    <xf numFmtId="0" fontId="61" fillId="18" borderId="0" applyNumberFormat="0" applyBorder="0" applyAlignment="0" applyProtection="0"/>
    <xf numFmtId="0" fontId="10" fillId="0" borderId="0"/>
    <xf numFmtId="0" fontId="10" fillId="0" borderId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1" fillId="0" borderId="0"/>
    <xf numFmtId="0" fontId="61" fillId="15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10" fillId="0" borderId="0"/>
    <xf numFmtId="0" fontId="161" fillId="0" borderId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10" fillId="21" borderId="22" applyNumberFormat="0" applyFont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8" borderId="0" applyNumberFormat="0" applyBorder="0" applyAlignment="0" applyProtection="0"/>
    <xf numFmtId="0" fontId="60" fillId="7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60" fillId="8" borderId="0" applyNumberFormat="0" applyBorder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2" fillId="0" borderId="21" applyNumberFormat="0" applyFill="0" applyAlignment="0" applyProtection="0"/>
    <xf numFmtId="0" fontId="61" fillId="18" borderId="0" applyNumberFormat="0" applyBorder="0" applyAlignment="0" applyProtection="0"/>
    <xf numFmtId="0" fontId="10" fillId="0" borderId="0"/>
    <xf numFmtId="0" fontId="10" fillId="0" borderId="0"/>
    <xf numFmtId="0" fontId="61" fillId="17" borderId="0" applyNumberFormat="0" applyBorder="0" applyAlignment="0" applyProtection="0"/>
    <xf numFmtId="0" fontId="61" fillId="16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1" fillId="0" borderId="0"/>
    <xf numFmtId="0" fontId="61" fillId="15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10" fillId="0" borderId="0"/>
    <xf numFmtId="0" fontId="161" fillId="0" borderId="0"/>
    <xf numFmtId="0" fontId="60" fillId="8" borderId="0" applyNumberFormat="0" applyBorder="0" applyAlignment="0" applyProtection="0"/>
    <xf numFmtId="0" fontId="60" fillId="13" borderId="0" applyNumberFormat="0" applyBorder="0" applyAlignment="0" applyProtection="0"/>
    <xf numFmtId="0" fontId="10" fillId="21" borderId="22" applyNumberFormat="0" applyFont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8" borderId="0" applyNumberFormat="0" applyBorder="0" applyAlignment="0" applyProtection="0"/>
    <xf numFmtId="0" fontId="60" fillId="7" borderId="0" applyNumberFormat="0" applyBorder="0" applyAlignment="0" applyProtection="0"/>
    <xf numFmtId="0" fontId="60" fillId="6" borderId="0" applyNumberFormat="0" applyBorder="0" applyAlignment="0" applyProtection="0"/>
    <xf numFmtId="0" fontId="60" fillId="5" borderId="0" applyNumberFormat="0" applyBorder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61" fillId="0" borderId="0"/>
    <xf numFmtId="0" fontId="10" fillId="21" borderId="22" applyNumberFormat="0" applyFont="0" applyAlignment="0" applyProtection="0"/>
    <xf numFmtId="0" fontId="161" fillId="0" borderId="0"/>
    <xf numFmtId="0" fontId="161" fillId="0" borderId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60" fillId="13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0" borderId="21" applyNumberFormat="0" applyFill="0" applyAlignment="0" applyProtection="0"/>
    <xf numFmtId="0" fontId="65" fillId="6" borderId="0" applyNumberFormat="0" applyBorder="0" applyAlignment="0" applyProtection="0"/>
    <xf numFmtId="0" fontId="66" fillId="19" borderId="12" applyNumberFormat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61" fillId="0" borderId="0"/>
    <xf numFmtId="0" fontId="10" fillId="21" borderId="22" applyNumberFormat="0" applyFont="0" applyAlignment="0" applyProtection="0"/>
    <xf numFmtId="0" fontId="71" fillId="0" borderId="16" applyNumberFormat="0" applyFill="0" applyAlignment="0" applyProtection="0"/>
    <xf numFmtId="0" fontId="72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77" fillId="0" borderId="0" applyNumberFormat="0" applyFill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4" fillId="0" borderId="0" applyNumberForma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37" fillId="0" borderId="0"/>
    <xf numFmtId="0" fontId="129" fillId="0" borderId="0"/>
    <xf numFmtId="171" fontId="10" fillId="0" borderId="0" applyFont="0" applyFill="0" applyBorder="0" applyAlignment="0" applyProtection="0"/>
    <xf numFmtId="165" fontId="37" fillId="0" borderId="0" applyFill="0" applyBorder="0" applyAlignment="0" applyProtection="0"/>
    <xf numFmtId="3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176" fontId="10" fillId="0" borderId="34" applyFont="0" applyFill="0" applyBorder="0" applyProtection="0">
      <alignment horizontal="right"/>
    </xf>
    <xf numFmtId="2" fontId="37" fillId="0" borderId="0" applyFont="0" applyFill="0" applyBorder="0" applyAlignment="0" applyProtection="0"/>
    <xf numFmtId="0" fontId="10" fillId="0" borderId="0" applyFont="0" applyFill="0" applyBorder="0" applyProtection="0"/>
    <xf numFmtId="44" fontId="129" fillId="0" borderId="0" applyFont="0" applyFill="0" applyBorder="0" applyAlignment="0" applyProtection="0"/>
    <xf numFmtId="0" fontId="76" fillId="22" borderId="20" applyNumberFormat="0" applyAlignment="0" applyProtection="0"/>
    <xf numFmtId="0" fontId="60" fillId="21" borderId="22" applyNumberFormat="0" applyFont="0" applyAlignment="0" applyProtection="0"/>
    <xf numFmtId="0" fontId="37" fillId="0" borderId="0"/>
    <xf numFmtId="0" fontId="1" fillId="0" borderId="0"/>
    <xf numFmtId="0" fontId="37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3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31" fillId="0" borderId="0"/>
    <xf numFmtId="0" fontId="131" fillId="0" borderId="0"/>
    <xf numFmtId="10" fontId="37" fillId="0" borderId="0" applyFill="0" applyBorder="0" applyAlignment="0" applyProtection="0"/>
    <xf numFmtId="0" fontId="37" fillId="0" borderId="35" applyNumberFormat="0" applyFill="0" applyAlignment="0" applyProtection="0"/>
    <xf numFmtId="0" fontId="75" fillId="22" borderId="23" applyNumberFormat="0" applyAlignment="0" applyProtection="0"/>
    <xf numFmtId="0" fontId="10" fillId="0" borderId="0"/>
    <xf numFmtId="0" fontId="1" fillId="0" borderId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37" fillId="0" borderId="0"/>
    <xf numFmtId="0" fontId="37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9" fillId="0" borderId="0"/>
    <xf numFmtId="0" fontId="129" fillId="0" borderId="0"/>
    <xf numFmtId="0" fontId="37" fillId="0" borderId="0"/>
    <xf numFmtId="0" fontId="129" fillId="0" borderId="0"/>
    <xf numFmtId="0" fontId="129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6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6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9" fillId="0" borderId="0"/>
    <xf numFmtId="0" fontId="1" fillId="0" borderId="0"/>
    <xf numFmtId="0" fontId="1" fillId="0" borderId="0"/>
    <xf numFmtId="0" fontId="60" fillId="21" borderId="22" applyNumberFormat="0" applyFont="0" applyAlignment="0" applyProtection="0"/>
    <xf numFmtId="0" fontId="76" fillId="22" borderId="20" applyNumberFormat="0" applyAlignment="0" applyProtection="0"/>
    <xf numFmtId="0" fontId="74" fillId="10" borderId="23" applyNumberFormat="0" applyAlignment="0" applyProtection="0"/>
    <xf numFmtId="0" fontId="1" fillId="0" borderId="0"/>
    <xf numFmtId="0" fontId="10" fillId="0" borderId="0"/>
    <xf numFmtId="0" fontId="60" fillId="21" borderId="22" applyNumberFormat="0" applyFont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22" borderId="20" applyNumberFormat="0" applyAlignment="0" applyProtection="0"/>
    <xf numFmtId="0" fontId="75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74" fillId="10" borderId="23" applyNumberFormat="0" applyAlignment="0" applyProtection="0"/>
    <xf numFmtId="0" fontId="62" fillId="0" borderId="21" applyNumberFormat="0" applyFill="0" applyAlignment="0" applyProtection="0"/>
    <xf numFmtId="0" fontId="74" fillId="10" borderId="23" applyNumberFormat="0" applyAlignment="0" applyProtection="0"/>
    <xf numFmtId="0" fontId="62" fillId="0" borderId="21" applyNumberFormat="0" applyFill="0" applyAlignment="0" applyProtection="0"/>
    <xf numFmtId="0" fontId="37" fillId="0" borderId="0"/>
    <xf numFmtId="0" fontId="37" fillId="0" borderId="0"/>
    <xf numFmtId="0" fontId="1" fillId="0" borderId="0"/>
    <xf numFmtId="0" fontId="62" fillId="0" borderId="21" applyNumberFormat="0" applyFill="0" applyAlignment="0" applyProtection="0"/>
    <xf numFmtId="0" fontId="74" fillId="10" borderId="23" applyNumberFormat="0" applyAlignment="0" applyProtection="0"/>
    <xf numFmtId="0" fontId="1" fillId="0" borderId="0"/>
    <xf numFmtId="0" fontId="1" fillId="0" borderId="0"/>
    <xf numFmtId="0" fontId="37" fillId="0" borderId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75" fillId="22" borderId="23" applyNumberFormat="0" applyAlignment="0" applyProtection="0"/>
    <xf numFmtId="0" fontId="74" fillId="10" borderId="23" applyNumberFormat="0" applyAlignment="0" applyProtection="0"/>
    <xf numFmtId="0" fontId="60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22" borderId="20" applyNumberFormat="0" applyAlignment="0" applyProtection="0"/>
    <xf numFmtId="0" fontId="60" fillId="21" borderId="22" applyNumberFormat="0" applyFont="0" applyAlignment="0" applyProtection="0"/>
    <xf numFmtId="0" fontId="76" fillId="22" borderId="20" applyNumberFormat="0" applyAlignment="0" applyProtection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74" fillId="10" borderId="23" applyNumberFormat="0" applyAlignment="0" applyProtection="0"/>
    <xf numFmtId="0" fontId="74" fillId="10" borderId="23" applyNumberFormat="0" applyAlignment="0" applyProtection="0"/>
    <xf numFmtId="0" fontId="62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163" fillId="0" borderId="0"/>
    <xf numFmtId="0" fontId="75" fillId="22" borderId="23" applyNumberFormat="0" applyAlignment="0" applyProtection="0"/>
    <xf numFmtId="0" fontId="60" fillId="21" borderId="22" applyNumberFormat="0" applyFont="0" applyAlignment="0" applyProtection="0"/>
    <xf numFmtId="0" fontId="60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74" fillId="10" borderId="23" applyNumberFormat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60" fillId="21" borderId="22" applyNumberFormat="0" applyFont="0" applyAlignment="0" applyProtection="0"/>
    <xf numFmtId="0" fontId="62" fillId="0" borderId="21" applyNumberFormat="0" applyFill="0" applyAlignment="0" applyProtection="0"/>
    <xf numFmtId="0" fontId="75" fillId="22" borderId="23" applyNumberFormat="0" applyAlignment="0" applyProtection="0"/>
    <xf numFmtId="0" fontId="1" fillId="0" borderId="0"/>
    <xf numFmtId="0" fontId="37" fillId="0" borderId="0"/>
    <xf numFmtId="0" fontId="37" fillId="0" borderId="0"/>
    <xf numFmtId="0" fontId="1" fillId="0" borderId="0"/>
    <xf numFmtId="0" fontId="74" fillId="10" borderId="23" applyNumberFormat="0" applyAlignment="0" applyProtection="0"/>
    <xf numFmtId="0" fontId="62" fillId="0" borderId="21" applyNumberFormat="0" applyFill="0" applyAlignment="0" applyProtection="0"/>
    <xf numFmtId="0" fontId="76" fillId="22" borderId="20" applyNumberFormat="0" applyAlignment="0" applyProtection="0"/>
    <xf numFmtId="0" fontId="1" fillId="0" borderId="0"/>
    <xf numFmtId="0" fontId="75" fillId="22" borderId="23" applyNumberFormat="0" applyAlignment="0" applyProtection="0"/>
    <xf numFmtId="0" fontId="60" fillId="21" borderId="22" applyNumberFormat="0" applyFont="0" applyAlignment="0" applyProtection="0"/>
    <xf numFmtId="0" fontId="76" fillId="22" borderId="20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76" fillId="22" borderId="20" applyNumberFormat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37" fillId="0" borderId="0"/>
    <xf numFmtId="0" fontId="1" fillId="0" borderId="0"/>
    <xf numFmtId="0" fontId="37" fillId="0" borderId="0"/>
    <xf numFmtId="0" fontId="1" fillId="0" borderId="0"/>
    <xf numFmtId="0" fontId="76" fillId="22" borderId="20" applyNumberFormat="0" applyAlignment="0" applyProtection="0"/>
    <xf numFmtId="0" fontId="75" fillId="22" borderId="23" applyNumberFormat="0" applyAlignment="0" applyProtection="0"/>
    <xf numFmtId="0" fontId="74" fillId="10" borderId="23" applyNumberFormat="0" applyAlignment="0" applyProtection="0"/>
    <xf numFmtId="0" fontId="37" fillId="0" borderId="0"/>
    <xf numFmtId="0" fontId="1" fillId="0" borderId="0"/>
    <xf numFmtId="0" fontId="1" fillId="0" borderId="0"/>
    <xf numFmtId="0" fontId="37" fillId="0" borderId="0"/>
    <xf numFmtId="0" fontId="75" fillId="22" borderId="23" applyNumberFormat="0" applyAlignment="0" applyProtection="0"/>
    <xf numFmtId="0" fontId="75" fillId="22" borderId="23" applyNumberFormat="0" applyAlignment="0" applyProtection="0"/>
    <xf numFmtId="0" fontId="62" fillId="0" borderId="21" applyNumberFormat="0" applyFill="0" applyAlignment="0" applyProtection="0"/>
    <xf numFmtId="0" fontId="37" fillId="0" borderId="0"/>
    <xf numFmtId="0" fontId="74" fillId="10" borderId="23" applyNumberFormat="0" applyAlignment="0" applyProtection="0"/>
    <xf numFmtId="0" fontId="62" fillId="0" borderId="21" applyNumberFormat="0" applyFill="0" applyAlignment="0" applyProtection="0"/>
    <xf numFmtId="0" fontId="60" fillId="21" borderId="22" applyNumberFormat="0" applyFont="0" applyAlignment="0" applyProtection="0"/>
    <xf numFmtId="0" fontId="37" fillId="0" borderId="0"/>
    <xf numFmtId="0" fontId="62" fillId="0" borderId="21" applyNumberFormat="0" applyFill="0" applyAlignment="0" applyProtection="0"/>
    <xf numFmtId="0" fontId="76" fillId="22" borderId="20" applyNumberFormat="0" applyAlignment="0" applyProtection="0"/>
    <xf numFmtId="0" fontId="75" fillId="22" borderId="23" applyNumberFormat="0" applyAlignment="0" applyProtection="0"/>
    <xf numFmtId="0" fontId="37" fillId="0" borderId="0"/>
    <xf numFmtId="0" fontId="1" fillId="0" borderId="0"/>
    <xf numFmtId="0" fontId="1" fillId="0" borderId="0"/>
    <xf numFmtId="0" fontId="131" fillId="0" borderId="0"/>
    <xf numFmtId="0" fontId="62" fillId="0" borderId="21" applyNumberFormat="0" applyFill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37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62" fillId="0" borderId="21" applyNumberFormat="0" applyFill="0" applyAlignment="0" applyProtection="0"/>
    <xf numFmtId="0" fontId="74" fillId="10" borderId="23" applyNumberFormat="0" applyAlignment="0" applyProtection="0"/>
    <xf numFmtId="0" fontId="60" fillId="21" borderId="22" applyNumberFormat="0" applyFont="0" applyAlignment="0" applyProtection="0"/>
    <xf numFmtId="0" fontId="1" fillId="0" borderId="0"/>
    <xf numFmtId="0" fontId="37" fillId="0" borderId="0"/>
    <xf numFmtId="0" fontId="1" fillId="0" borderId="0"/>
    <xf numFmtId="0" fontId="60" fillId="21" borderId="22" applyNumberFormat="0" applyFont="0" applyAlignment="0" applyProtection="0"/>
    <xf numFmtId="0" fontId="60" fillId="21" borderId="22" applyNumberFormat="0" applyFont="0" applyAlignment="0" applyProtection="0"/>
    <xf numFmtId="0" fontId="76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4" fillId="10" borderId="23" applyNumberFormat="0" applyAlignment="0" applyProtection="0"/>
    <xf numFmtId="0" fontId="59" fillId="0" borderId="0"/>
    <xf numFmtId="0" fontId="75" fillId="22" borderId="23" applyNumberFormat="0" applyAlignment="0" applyProtection="0"/>
    <xf numFmtId="0" fontId="60" fillId="0" borderId="0"/>
    <xf numFmtId="0" fontId="1" fillId="0" borderId="0"/>
    <xf numFmtId="0" fontId="1" fillId="0" borderId="0"/>
    <xf numFmtId="43" fontId="131" fillId="0" borderId="0" applyFont="0" applyFill="0" applyBorder="0" applyAlignment="0" applyProtection="0"/>
    <xf numFmtId="0" fontId="75" fillId="22" borderId="23" applyNumberFormat="0" applyAlignment="0" applyProtection="0"/>
    <xf numFmtId="0" fontId="59" fillId="0" borderId="0"/>
    <xf numFmtId="0" fontId="74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76" fillId="22" borderId="20" applyNumberFormat="0" applyAlignment="0" applyProtection="0"/>
    <xf numFmtId="0" fontId="62" fillId="0" borderId="21" applyNumberFormat="0" applyFill="0" applyAlignment="0" applyProtection="0"/>
    <xf numFmtId="0" fontId="60" fillId="21" borderId="22" applyNumberFormat="0" applyFont="0" applyAlignment="0" applyProtection="0"/>
    <xf numFmtId="0" fontId="60" fillId="21" borderId="22" applyNumberFormat="0" applyFont="0" applyAlignment="0" applyProtection="0"/>
    <xf numFmtId="0" fontId="59" fillId="0" borderId="0"/>
    <xf numFmtId="0" fontId="62" fillId="0" borderId="21" applyNumberFormat="0" applyFill="0" applyAlignment="0" applyProtection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22" borderId="20" applyNumberFormat="0" applyAlignment="0" applyProtection="0"/>
    <xf numFmtId="0" fontId="62" fillId="0" borderId="21" applyNumberFormat="0" applyFill="0" applyAlignment="0" applyProtection="0"/>
    <xf numFmtId="0" fontId="60" fillId="21" borderId="22" applyNumberFormat="0" applyFont="0" applyAlignment="0" applyProtection="0"/>
    <xf numFmtId="0" fontId="1" fillId="0" borderId="0"/>
    <xf numFmtId="0" fontId="1" fillId="0" borderId="0"/>
    <xf numFmtId="0" fontId="62" fillId="0" borderId="21" applyNumberFormat="0" applyFill="0" applyAlignment="0" applyProtection="0"/>
    <xf numFmtId="0" fontId="60" fillId="21" borderId="22" applyNumberFormat="0" applyFont="0" applyAlignment="0" applyProtection="0"/>
    <xf numFmtId="0" fontId="74" fillId="10" borderId="23" applyNumberFormat="0" applyAlignment="0" applyProtection="0"/>
    <xf numFmtId="0" fontId="37" fillId="0" borderId="0"/>
    <xf numFmtId="0" fontId="37" fillId="0" borderId="0"/>
    <xf numFmtId="0" fontId="1" fillId="0" borderId="0"/>
    <xf numFmtId="0" fontId="1" fillId="0" borderId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1" fillId="0" borderId="0"/>
    <xf numFmtId="0" fontId="37" fillId="0" borderId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62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22" borderId="20" applyNumberFormat="0" applyAlignment="0" applyProtection="0"/>
    <xf numFmtId="0" fontId="76" fillId="22" borderId="20" applyNumberFormat="0" applyAlignment="0" applyProtection="0"/>
    <xf numFmtId="0" fontId="60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22" borderId="20" applyNumberFormat="0" applyAlignment="0" applyProtection="0"/>
    <xf numFmtId="0" fontId="75" fillId="22" borderId="23" applyNumberFormat="0" applyAlignment="0" applyProtection="0"/>
    <xf numFmtId="0" fontId="74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75" fillId="22" borderId="23" applyNumberFormat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1" fillId="0" borderId="0"/>
    <xf numFmtId="0" fontId="74" fillId="10" borderId="23" applyNumberFormat="0" applyAlignment="0" applyProtection="0"/>
    <xf numFmtId="0" fontId="60" fillId="21" borderId="22" applyNumberFormat="0" applyFont="0" applyAlignment="0" applyProtection="0"/>
    <xf numFmtId="0" fontId="76" fillId="22" borderId="20" applyNumberFormat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0" fillId="21" borderId="22" applyNumberFormat="0" applyFont="0" applyAlignment="0" applyProtection="0"/>
    <xf numFmtId="0" fontId="62" fillId="0" borderId="21" applyNumberFormat="0" applyFill="0" applyAlignment="0" applyProtection="0"/>
    <xf numFmtId="0" fontId="76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10" borderId="23" applyNumberFormat="0" applyAlignment="0" applyProtection="0"/>
    <xf numFmtId="0" fontId="60" fillId="21" borderId="22" applyNumberFormat="0" applyFont="0" applyAlignment="0" applyProtection="0"/>
    <xf numFmtId="0" fontId="1" fillId="0" borderId="0"/>
    <xf numFmtId="0" fontId="37" fillId="0" borderId="0"/>
    <xf numFmtId="0" fontId="10" fillId="0" borderId="0"/>
    <xf numFmtId="0" fontId="37" fillId="0" borderId="0"/>
    <xf numFmtId="9" fontId="1" fillId="0" borderId="0" applyFont="0" applyFill="0" applyBorder="0" applyAlignment="0" applyProtection="0"/>
    <xf numFmtId="0" fontId="75" fillId="22" borderId="23" applyNumberFormat="0" applyAlignment="0" applyProtection="0"/>
    <xf numFmtId="0" fontId="74" fillId="10" borderId="23" applyNumberFormat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76" fillId="22" borderId="20" applyNumberFormat="0" applyAlignment="0" applyProtection="0"/>
    <xf numFmtId="0" fontId="60" fillId="21" borderId="22" applyNumberFormat="0" applyFont="0" applyAlignment="0" applyProtection="0"/>
    <xf numFmtId="0" fontId="76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3" applyNumberFormat="0" applyAlignment="0" applyProtection="0"/>
    <xf numFmtId="0" fontId="76" fillId="22" borderId="20" applyNumberFormat="0" applyAlignment="0" applyProtection="0"/>
    <xf numFmtId="0" fontId="62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31" fillId="0" borderId="0"/>
    <xf numFmtId="0" fontId="1" fillId="0" borderId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60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60" fillId="21" borderId="22" applyNumberFormat="0" applyFont="0" applyAlignment="0" applyProtection="0"/>
    <xf numFmtId="0" fontId="74" fillId="10" borderId="23" applyNumberFormat="0" applyAlignment="0" applyProtection="0"/>
    <xf numFmtId="0" fontId="74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21" applyNumberFormat="0" applyFill="0" applyAlignment="0" applyProtection="0"/>
    <xf numFmtId="0" fontId="60" fillId="21" borderId="22" applyNumberFormat="0" applyFont="0" applyAlignment="0" applyProtection="0"/>
    <xf numFmtId="0" fontId="75" fillId="22" borderId="23" applyNumberFormat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9" fillId="0" borderId="0" applyFont="0" applyFill="0" applyBorder="0" applyAlignment="0" applyProtection="0"/>
    <xf numFmtId="0" fontId="62" fillId="0" borderId="21" applyNumberFormat="0" applyFill="0" applyAlignment="0" applyProtection="0"/>
    <xf numFmtId="0" fontId="76" fillId="22" borderId="20" applyNumberFormat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3" applyNumberFormat="0" applyAlignment="0" applyProtection="0"/>
    <xf numFmtId="0" fontId="62" fillId="0" borderId="21" applyNumberFormat="0" applyFill="0" applyAlignment="0" applyProtection="0"/>
    <xf numFmtId="0" fontId="60" fillId="21" borderId="22" applyNumberFormat="0" applyFont="0" applyAlignment="0" applyProtection="0"/>
    <xf numFmtId="0" fontId="74" fillId="10" borderId="23" applyNumberFormat="0" applyAlignment="0" applyProtection="0"/>
    <xf numFmtId="0" fontId="76" fillId="22" borderId="20" applyNumberFormat="0" applyAlignment="0" applyProtection="0"/>
    <xf numFmtId="0" fontId="60" fillId="21" borderId="22" applyNumberFormat="0" applyFont="0" applyAlignment="0" applyProtection="0"/>
    <xf numFmtId="0" fontId="60" fillId="21" borderId="22" applyNumberFormat="0" applyFont="0" applyAlignment="0" applyProtection="0"/>
    <xf numFmtId="0" fontId="62" fillId="0" borderId="21" applyNumberFormat="0" applyFill="0" applyAlignment="0" applyProtection="0"/>
    <xf numFmtId="0" fontId="1" fillId="0" borderId="0"/>
    <xf numFmtId="0" fontId="1" fillId="0" borderId="0"/>
    <xf numFmtId="0" fontId="75" fillId="22" borderId="23" applyNumberFormat="0" applyAlignment="0" applyProtection="0"/>
    <xf numFmtId="0" fontId="74" fillId="10" borderId="23" applyNumberFormat="0" applyAlignment="0" applyProtection="0"/>
    <xf numFmtId="0" fontId="60" fillId="21" borderId="22" applyNumberFormat="0" applyFont="0" applyAlignment="0" applyProtection="0"/>
    <xf numFmtId="0" fontId="74" fillId="10" borderId="23" applyNumberFormat="0" applyAlignment="0" applyProtection="0"/>
    <xf numFmtId="0" fontId="60" fillId="21" borderId="22" applyNumberFormat="0" applyFont="0" applyAlignment="0" applyProtection="0"/>
    <xf numFmtId="0" fontId="60" fillId="21" borderId="22" applyNumberFormat="0" applyFont="0" applyAlignment="0" applyProtection="0"/>
    <xf numFmtId="0" fontId="1" fillId="0" borderId="0"/>
    <xf numFmtId="0" fontId="75" fillId="22" borderId="23" applyNumberFormat="0" applyAlignment="0" applyProtection="0"/>
    <xf numFmtId="0" fontId="37" fillId="0" borderId="0"/>
    <xf numFmtId="0" fontId="37" fillId="0" borderId="0"/>
    <xf numFmtId="0" fontId="1" fillId="0" borderId="0"/>
    <xf numFmtId="0" fontId="74" fillId="10" borderId="23" applyNumberFormat="0" applyAlignment="0" applyProtection="0"/>
    <xf numFmtId="0" fontId="74" fillId="10" borderId="23" applyNumberFormat="0" applyAlignment="0" applyProtection="0"/>
    <xf numFmtId="0" fontId="1" fillId="0" borderId="0"/>
    <xf numFmtId="0" fontId="76" fillId="22" borderId="20" applyNumberFormat="0" applyAlignment="0" applyProtection="0"/>
    <xf numFmtId="0" fontId="76" fillId="22" borderId="20" applyNumberFormat="0" applyAlignment="0" applyProtection="0"/>
    <xf numFmtId="0" fontId="75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62" fillId="0" borderId="21" applyNumberFormat="0" applyFill="0" applyAlignment="0" applyProtection="0"/>
    <xf numFmtId="0" fontId="1" fillId="0" borderId="0"/>
    <xf numFmtId="0" fontId="75" fillId="22" borderId="23" applyNumberFormat="0" applyAlignment="0" applyProtection="0"/>
    <xf numFmtId="0" fontId="1" fillId="0" borderId="0"/>
    <xf numFmtId="0" fontId="74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76" fillId="22" borderId="20" applyNumberFormat="0" applyAlignment="0" applyProtection="0"/>
    <xf numFmtId="0" fontId="75" fillId="22" borderId="23" applyNumberFormat="0" applyAlignment="0" applyProtection="0"/>
    <xf numFmtId="0" fontId="75" fillId="22" borderId="23" applyNumberFormat="0" applyAlignment="0" applyProtection="0"/>
    <xf numFmtId="0" fontId="60" fillId="21" borderId="22" applyNumberFormat="0" applyFont="0" applyAlignment="0" applyProtection="0"/>
    <xf numFmtId="0" fontId="76" fillId="22" borderId="20" applyNumberFormat="0" applyAlignment="0" applyProtection="0"/>
    <xf numFmtId="0" fontId="1" fillId="0" borderId="0"/>
    <xf numFmtId="0" fontId="76" fillId="22" borderId="20" applyNumberFormat="0" applyAlignment="0" applyProtection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74" fillId="10" borderId="23" applyNumberFormat="0" applyAlignment="0" applyProtection="0"/>
    <xf numFmtId="0" fontId="75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62" fillId="0" borderId="21" applyNumberFormat="0" applyFill="0" applyAlignment="0" applyProtection="0"/>
    <xf numFmtId="0" fontId="76" fillId="22" borderId="20" applyNumberFormat="0" applyAlignment="0" applyProtection="0"/>
    <xf numFmtId="0" fontId="60" fillId="21" borderId="22" applyNumberFormat="0" applyFont="0" applyAlignment="0" applyProtection="0"/>
    <xf numFmtId="0" fontId="75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60" fillId="21" borderId="22" applyNumberFormat="0" applyFont="0" applyAlignment="0" applyProtection="0"/>
    <xf numFmtId="0" fontId="62" fillId="0" borderId="21" applyNumberFormat="0" applyFill="0" applyAlignment="0" applyProtection="0"/>
    <xf numFmtId="0" fontId="59" fillId="0" borderId="0"/>
    <xf numFmtId="0" fontId="1" fillId="0" borderId="0"/>
    <xf numFmtId="0" fontId="1" fillId="0" borderId="0"/>
    <xf numFmtId="0" fontId="37" fillId="0" borderId="0"/>
    <xf numFmtId="0" fontId="74" fillId="10" borderId="23" applyNumberFormat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10" fillId="0" borderId="0"/>
    <xf numFmtId="0" fontId="75" fillId="22" borderId="23" applyNumberFormat="0" applyAlignment="0" applyProtection="0"/>
    <xf numFmtId="0" fontId="1" fillId="0" borderId="0"/>
    <xf numFmtId="0" fontId="62" fillId="0" borderId="21" applyNumberFormat="0" applyFill="0" applyAlignment="0" applyProtection="0"/>
    <xf numFmtId="0" fontId="76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6" fillId="22" borderId="20" applyNumberFormat="0" applyAlignment="0" applyProtection="0"/>
    <xf numFmtId="0" fontId="1" fillId="0" borderId="0"/>
    <xf numFmtId="0" fontId="60" fillId="21" borderId="22" applyNumberFormat="0" applyFont="0" applyAlignment="0" applyProtection="0"/>
    <xf numFmtId="0" fontId="1" fillId="0" borderId="0"/>
    <xf numFmtId="0" fontId="1" fillId="0" borderId="0"/>
    <xf numFmtId="0" fontId="13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63" fillId="0" borderId="0"/>
    <xf numFmtId="0" fontId="168" fillId="0" borderId="0" applyNumberFormat="0" applyFill="0" applyBorder="0" applyAlignment="0" applyProtection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3" fontId="10" fillId="57" borderId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29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0" fillId="56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7" fillId="0" borderId="0"/>
    <xf numFmtId="0" fontId="13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0" fontId="137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0" fillId="0" borderId="0"/>
    <xf numFmtId="0" fontId="1" fillId="0" borderId="0"/>
    <xf numFmtId="0" fontId="37" fillId="0" borderId="0"/>
    <xf numFmtId="0" fontId="138" fillId="0" borderId="0"/>
    <xf numFmtId="0" fontId="1" fillId="0" borderId="0"/>
    <xf numFmtId="0" fontId="1" fillId="0" borderId="0"/>
    <xf numFmtId="0" fontId="37" fillId="0" borderId="0"/>
    <xf numFmtId="0" fontId="139" fillId="0" borderId="0"/>
    <xf numFmtId="9" fontId="1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59" fillId="0" borderId="0"/>
    <xf numFmtId="0" fontId="159" fillId="0" borderId="0"/>
    <xf numFmtId="0" fontId="10" fillId="0" borderId="0"/>
    <xf numFmtId="0" fontId="10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7" fillId="0" borderId="0"/>
    <xf numFmtId="0" fontId="59" fillId="0" borderId="0"/>
    <xf numFmtId="0" fontId="59" fillId="0" borderId="0"/>
    <xf numFmtId="0" fontId="1" fillId="0" borderId="0"/>
    <xf numFmtId="9" fontId="1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39" fillId="0" borderId="0"/>
    <xf numFmtId="0" fontId="156" fillId="0" borderId="2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59" fillId="0" borderId="0"/>
    <xf numFmtId="0" fontId="5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9" fontId="129" fillId="0" borderId="0" applyFont="0" applyFill="0" applyBorder="0" applyAlignment="0" applyProtection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9" fontId="1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9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9" fontId="1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6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3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0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7" fontId="166" fillId="0" borderId="0" applyFont="0" applyFill="0" applyBorder="0" applyAlignment="0" applyProtection="0"/>
    <xf numFmtId="0" fontId="1" fillId="0" borderId="0"/>
    <xf numFmtId="0" fontId="37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0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" fillId="0" borderId="0"/>
    <xf numFmtId="0" fontId="13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1" fillId="0" borderId="0"/>
    <xf numFmtId="0" fontId="131" fillId="0" borderId="0"/>
    <xf numFmtId="0" fontId="13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31" fillId="0" borderId="0"/>
    <xf numFmtId="0" fontId="37" fillId="0" borderId="0"/>
    <xf numFmtId="0" fontId="131" fillId="0" borderId="0"/>
    <xf numFmtId="0" fontId="13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10" fillId="0" borderId="0"/>
    <xf numFmtId="0" fontId="131" fillId="0" borderId="0"/>
    <xf numFmtId="0" fontId="1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37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37" fillId="0" borderId="0"/>
    <xf numFmtId="0" fontId="10" fillId="0" borderId="0"/>
    <xf numFmtId="0" fontId="1" fillId="0" borderId="0"/>
    <xf numFmtId="0" fontId="13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31" fillId="0" borderId="0"/>
    <xf numFmtId="0" fontId="37" fillId="0" borderId="0"/>
    <xf numFmtId="0" fontId="131" fillId="0" borderId="0"/>
    <xf numFmtId="0" fontId="37" fillId="0" borderId="0"/>
    <xf numFmtId="0" fontId="131" fillId="0" borderId="0"/>
    <xf numFmtId="0" fontId="13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3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59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1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9" fillId="0" borderId="0"/>
    <xf numFmtId="0" fontId="10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29" fillId="0" borderId="0"/>
    <xf numFmtId="0" fontId="129" fillId="0" borderId="0"/>
    <xf numFmtId="0" fontId="12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8" fillId="0" borderId="0"/>
  </cellStyleXfs>
  <cellXfs count="636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7" fillId="0" borderId="0" xfId="0" applyNumberFormat="1" applyFont="1" applyBorder="1" applyAlignment="1">
      <alignment horizontal="left"/>
    </xf>
    <xf numFmtId="3" fontId="20" fillId="0" borderId="0" xfId="0" applyNumberFormat="1" applyFont="1" applyBorder="1"/>
    <xf numFmtId="3" fontId="18" fillId="0" borderId="0" xfId="0" applyNumberFormat="1" applyFont="1" applyBorder="1"/>
    <xf numFmtId="165" fontId="17" fillId="0" borderId="0" xfId="0" applyNumberFormat="1" applyFont="1" applyBorder="1"/>
    <xf numFmtId="0" fontId="23" fillId="0" borderId="1" xfId="0" applyFont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3" fontId="18" fillId="0" borderId="0" xfId="0" applyNumberFormat="1" applyFont="1"/>
    <xf numFmtId="0" fontId="25" fillId="0" borderId="0" xfId="0" applyFont="1" applyAlignment="1"/>
    <xf numFmtId="0" fontId="22" fillId="0" borderId="0" xfId="0" applyFont="1" applyAlignment="1"/>
    <xf numFmtId="0" fontId="26" fillId="0" borderId="0" xfId="0" applyFont="1" applyAlignment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6" fillId="0" borderId="0" xfId="0" applyNumberFormat="1" applyFont="1" applyBorder="1"/>
    <xf numFmtId="3" fontId="21" fillId="0" borderId="0" xfId="0" applyNumberFormat="1" applyFont="1"/>
    <xf numFmtId="3" fontId="17" fillId="0" borderId="0" xfId="0" applyNumberFormat="1" applyFont="1" applyFill="1"/>
    <xf numFmtId="3" fontId="27" fillId="0" borderId="0" xfId="0" applyNumberFormat="1" applyFont="1" applyBorder="1"/>
    <xf numFmtId="3" fontId="17" fillId="0" borderId="0" xfId="0" applyNumberFormat="1" applyFont="1" applyFill="1" applyBorder="1"/>
    <xf numFmtId="3" fontId="13" fillId="0" borderId="0" xfId="0" applyNumberFormat="1" applyFont="1" applyFill="1" applyBorder="1"/>
    <xf numFmtId="3" fontId="11" fillId="0" borderId="0" xfId="0" applyNumberFormat="1" applyFont="1" applyFill="1" applyBorder="1"/>
    <xf numFmtId="3" fontId="14" fillId="0" borderId="0" xfId="0" applyNumberFormat="1" applyFont="1" applyFill="1" applyBorder="1"/>
    <xf numFmtId="0" fontId="19" fillId="0" borderId="0" xfId="0" applyFont="1" applyFill="1" applyBorder="1"/>
    <xf numFmtId="3" fontId="17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left" wrapText="1"/>
    </xf>
    <xf numFmtId="3" fontId="21" fillId="0" borderId="0" xfId="0" applyNumberFormat="1" applyFont="1" applyFill="1"/>
    <xf numFmtId="169" fontId="31" fillId="0" borderId="0" xfId="0" applyNumberFormat="1" applyFont="1" applyBorder="1"/>
    <xf numFmtId="3" fontId="21" fillId="0" borderId="0" xfId="0" applyNumberFormat="1" applyFont="1" applyAlignment="1"/>
    <xf numFmtId="3" fontId="11" fillId="0" borderId="0" xfId="0" applyNumberFormat="1" applyFont="1" applyBorder="1" applyAlignment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 indent="1"/>
    </xf>
    <xf numFmtId="169" fontId="31" fillId="0" borderId="0" xfId="0" applyNumberFormat="1" applyFont="1" applyFill="1" applyBorder="1"/>
    <xf numFmtId="0" fontId="32" fillId="0" borderId="0" xfId="0" applyFont="1" applyFill="1" applyBorder="1"/>
    <xf numFmtId="169" fontId="28" fillId="0" borderId="0" xfId="0" applyNumberFormat="1" applyFont="1" applyFill="1" applyBorder="1"/>
    <xf numFmtId="3" fontId="17" fillId="3" borderId="6" xfId="0" applyNumberFormat="1" applyFont="1" applyFill="1" applyBorder="1"/>
    <xf numFmtId="1" fontId="16" fillId="3" borderId="7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Border="1"/>
    <xf numFmtId="168" fontId="17" fillId="0" borderId="9" xfId="0" applyNumberFormat="1" applyFont="1" applyBorder="1" applyAlignment="1">
      <alignment horizontal="right"/>
    </xf>
    <xf numFmtId="1" fontId="16" fillId="3" borderId="8" xfId="0" applyNumberFormat="1" applyFont="1" applyFill="1" applyBorder="1" applyAlignment="1">
      <alignment horizontal="center" vertical="center" wrapText="1"/>
    </xf>
    <xf numFmtId="168" fontId="33" fillId="0" borderId="9" xfId="0" applyNumberFormat="1" applyFont="1" applyBorder="1" applyAlignment="1">
      <alignment horizontal="right"/>
    </xf>
    <xf numFmtId="3" fontId="56" fillId="0" borderId="0" xfId="0" applyNumberFormat="1" applyFont="1" applyBorder="1"/>
    <xf numFmtId="3" fontId="17" fillId="0" borderId="19" xfId="0" applyNumberFormat="1" applyFont="1" applyFill="1" applyBorder="1" applyAlignment="1">
      <alignment horizontal="left"/>
    </xf>
    <xf numFmtId="168" fontId="17" fillId="0" borderId="10" xfId="0" applyNumberFormat="1" applyFont="1" applyBorder="1" applyAlignment="1">
      <alignment horizontal="right"/>
    </xf>
    <xf numFmtId="3" fontId="78" fillId="0" borderId="0" xfId="0" applyNumberFormat="1" applyFont="1" applyBorder="1"/>
    <xf numFmtId="3" fontId="78" fillId="0" borderId="0" xfId="0" applyNumberFormat="1" applyFont="1" applyFill="1" applyBorder="1"/>
    <xf numFmtId="3" fontId="79" fillId="0" borderId="0" xfId="0" applyNumberFormat="1" applyFont="1"/>
    <xf numFmtId="3" fontId="57" fillId="0" borderId="0" xfId="0" applyNumberFormat="1" applyFont="1" applyFill="1" applyBorder="1"/>
    <xf numFmtId="3" fontId="80" fillId="0" borderId="0" xfId="0" applyNumberFormat="1" applyFont="1" applyFill="1" applyBorder="1"/>
    <xf numFmtId="3" fontId="27" fillId="0" borderId="0" xfId="0" applyNumberFormat="1" applyFont="1" applyBorder="1" applyAlignment="1">
      <alignment wrapText="1"/>
    </xf>
    <xf numFmtId="0" fontId="81" fillId="0" borderId="0" xfId="0" applyFont="1"/>
    <xf numFmtId="3" fontId="82" fillId="0" borderId="0" xfId="0" applyNumberFormat="1" applyFont="1"/>
    <xf numFmtId="3" fontId="83" fillId="0" borderId="0" xfId="0" applyNumberFormat="1" applyFont="1"/>
    <xf numFmtId="164" fontId="83" fillId="0" borderId="0" xfId="0" applyNumberFormat="1" applyFont="1"/>
    <xf numFmtId="164" fontId="82" fillId="0" borderId="0" xfId="0" applyNumberFormat="1" applyFont="1"/>
    <xf numFmtId="3" fontId="84" fillId="0" borderId="0" xfId="0" applyNumberFormat="1" applyFont="1"/>
    <xf numFmtId="3" fontId="12" fillId="4" borderId="0" xfId="0" applyNumberFormat="1" applyFont="1" applyFill="1" applyBorder="1" applyAlignment="1">
      <alignment horizontal="left" vertical="center"/>
    </xf>
    <xf numFmtId="3" fontId="102" fillId="0" borderId="0" xfId="0" applyNumberFormat="1" applyFont="1" applyFill="1" applyBorder="1"/>
    <xf numFmtId="3" fontId="103" fillId="0" borderId="0" xfId="0" applyNumberFormat="1" applyFont="1" applyFill="1" applyBorder="1"/>
    <xf numFmtId="3" fontId="105" fillId="0" borderId="0" xfId="0" applyNumberFormat="1" applyFont="1"/>
    <xf numFmtId="3" fontId="106" fillId="0" borderId="0" xfId="0" applyNumberFormat="1" applyFont="1" applyBorder="1"/>
    <xf numFmtId="3" fontId="17" fillId="0" borderId="0" xfId="0" applyNumberFormat="1" applyFont="1" applyAlignment="1"/>
    <xf numFmtId="3" fontId="80" fillId="0" borderId="0" xfId="0" applyNumberFormat="1" applyFont="1" applyBorder="1" applyAlignment="1"/>
    <xf numFmtId="3" fontId="106" fillId="0" borderId="0" xfId="0" applyNumberFormat="1" applyFont="1" applyAlignment="1"/>
    <xf numFmtId="3" fontId="83" fillId="0" borderId="0" xfId="0" applyNumberFormat="1" applyFont="1" applyFill="1" applyBorder="1"/>
    <xf numFmtId="1" fontId="103" fillId="0" borderId="0" xfId="0" applyNumberFormat="1" applyFont="1" applyFill="1" applyBorder="1"/>
    <xf numFmtId="9" fontId="83" fillId="0" borderId="0" xfId="2" applyFont="1" applyFill="1" applyBorder="1"/>
    <xf numFmtId="0" fontId="106" fillId="0" borderId="0" xfId="0" applyFont="1" applyFill="1" applyBorder="1" applyAlignment="1" applyProtection="1">
      <alignment horizontal="left"/>
    </xf>
    <xf numFmtId="3" fontId="33" fillId="0" borderId="0" xfId="0" applyNumberFormat="1" applyFont="1" applyFill="1" applyBorder="1"/>
    <xf numFmtId="0" fontId="80" fillId="0" borderId="0" xfId="0" applyFont="1"/>
    <xf numFmtId="3" fontId="33" fillId="0" borderId="0" xfId="0" applyNumberFormat="1" applyFont="1" applyAlignment="1"/>
    <xf numFmtId="3" fontId="17" fillId="0" borderId="0" xfId="0" applyNumberFormat="1" applyFont="1" applyBorder="1" applyAlignment="1">
      <alignment horizontal="left" indent="1"/>
    </xf>
    <xf numFmtId="9" fontId="107" fillId="0" borderId="0" xfId="2" applyFont="1" applyFill="1" applyBorder="1" applyAlignment="1">
      <alignment horizontal="right" wrapText="1"/>
    </xf>
    <xf numFmtId="3" fontId="11" fillId="0" borderId="0" xfId="0" applyNumberFormat="1" applyFont="1" applyFill="1"/>
    <xf numFmtId="3" fontId="27" fillId="0" borderId="0" xfId="0" applyNumberFormat="1" applyFont="1" applyBorder="1" applyAlignment="1">
      <alignment horizontal="left" wrapText="1"/>
    </xf>
    <xf numFmtId="3" fontId="66" fillId="0" borderId="0" xfId="0" applyNumberFormat="1" applyFont="1" applyFill="1" applyBorder="1" applyAlignment="1">
      <alignment horizontal="left" vertical="center"/>
    </xf>
    <xf numFmtId="0" fontId="123" fillId="0" borderId="0" xfId="0" applyFont="1" applyFill="1" applyBorder="1" applyAlignment="1"/>
    <xf numFmtId="0" fontId="0" fillId="55" borderId="0" xfId="0" applyFill="1"/>
    <xf numFmtId="0" fontId="124" fillId="55" borderId="0" xfId="0" applyFont="1" applyFill="1"/>
    <xf numFmtId="3" fontId="126" fillId="0" borderId="0" xfId="0" applyNumberFormat="1" applyFont="1" applyFill="1" applyBorder="1"/>
    <xf numFmtId="3" fontId="126" fillId="0" borderId="0" xfId="0" applyNumberFormat="1" applyFont="1" applyBorder="1"/>
    <xf numFmtId="0" fontId="125" fillId="0" borderId="0" xfId="649" applyFont="1" applyAlignment="1" applyProtection="1">
      <alignment horizontal="left" indent="1"/>
    </xf>
    <xf numFmtId="3" fontId="126" fillId="0" borderId="0" xfId="0" applyNumberFormat="1" applyFont="1" applyBorder="1" applyAlignment="1"/>
    <xf numFmtId="3" fontId="126" fillId="0" borderId="0" xfId="0" applyNumberFormat="1" applyFont="1" applyFill="1" applyBorder="1" applyAlignment="1"/>
    <xf numFmtId="3" fontId="126" fillId="0" borderId="0" xfId="0" applyNumberFormat="1" applyFont="1" applyFill="1" applyBorder="1" applyAlignment="1">
      <alignment wrapText="1"/>
    </xf>
    <xf numFmtId="0" fontId="0" fillId="0" borderId="0" xfId="0"/>
    <xf numFmtId="3" fontId="11" fillId="0" borderId="0" xfId="0" applyNumberFormat="1" applyFont="1"/>
    <xf numFmtId="3" fontId="14" fillId="0" borderId="0" xfId="0" applyNumberFormat="1" applyFont="1" applyBorder="1"/>
    <xf numFmtId="3" fontId="14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/>
    <xf numFmtId="3" fontId="17" fillId="0" borderId="0" xfId="0" applyNumberFormat="1" applyFont="1" applyFill="1" applyBorder="1"/>
    <xf numFmtId="3" fontId="17" fillId="0" borderId="0" xfId="0" applyNumberFormat="1" applyFont="1" applyFill="1"/>
    <xf numFmtId="3" fontId="15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12" fillId="4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horizontal="left" wrapText="1"/>
    </xf>
    <xf numFmtId="3" fontId="126" fillId="54" borderId="0" xfId="0" applyNumberFormat="1" applyFont="1" applyFill="1" applyBorder="1" applyAlignment="1"/>
    <xf numFmtId="3" fontId="169" fillId="0" borderId="0" xfId="0" applyNumberFormat="1" applyFont="1"/>
    <xf numFmtId="0" fontId="126" fillId="54" borderId="0" xfId="0" applyFont="1" applyFill="1"/>
    <xf numFmtId="0" fontId="126" fillId="0" borderId="0" xfId="0" applyFont="1"/>
    <xf numFmtId="3" fontId="27" fillId="0" borderId="0" xfId="0" applyNumberFormat="1" applyFont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left"/>
    </xf>
    <xf numFmtId="3" fontId="33" fillId="0" borderId="0" xfId="0" applyNumberFormat="1" applyFont="1"/>
    <xf numFmtId="3" fontId="106" fillId="0" borderId="0" xfId="0" applyNumberFormat="1" applyFont="1"/>
    <xf numFmtId="3" fontId="106" fillId="0" borderId="0" xfId="0" applyNumberFormat="1" applyFont="1" applyFill="1"/>
    <xf numFmtId="3" fontId="30" fillId="0" borderId="0" xfId="0" applyNumberFormat="1" applyFont="1" applyBorder="1"/>
    <xf numFmtId="3" fontId="30" fillId="0" borderId="0" xfId="0" applyNumberFormat="1" applyFont="1"/>
    <xf numFmtId="9" fontId="106" fillId="0" borderId="0" xfId="2" applyFont="1"/>
    <xf numFmtId="3" fontId="171" fillId="0" borderId="0" xfId="0" applyNumberFormat="1" applyFont="1"/>
    <xf numFmtId="49" fontId="172" fillId="0" borderId="0" xfId="0" applyNumberFormat="1" applyFont="1"/>
    <xf numFmtId="49" fontId="172" fillId="0" borderId="0" xfId="0" applyNumberFormat="1" applyFont="1" applyAlignment="1">
      <alignment horizontal="right"/>
    </xf>
    <xf numFmtId="0" fontId="172" fillId="0" borderId="0" xfId="0" applyNumberFormat="1" applyFont="1" applyAlignment="1">
      <alignment horizontal="right"/>
    </xf>
    <xf numFmtId="9" fontId="171" fillId="0" borderId="0" xfId="2" applyFont="1"/>
    <xf numFmtId="164" fontId="171" fillId="0" borderId="0" xfId="2" applyNumberFormat="1" applyFont="1"/>
    <xf numFmtId="165" fontId="17" fillId="0" borderId="0" xfId="0" applyNumberFormat="1" applyFont="1"/>
    <xf numFmtId="2" fontId="106" fillId="0" borderId="0" xfId="0" applyNumberFormat="1" applyFont="1"/>
    <xf numFmtId="2" fontId="14" fillId="0" borderId="0" xfId="0" applyNumberFormat="1" applyFont="1"/>
    <xf numFmtId="3" fontId="172" fillId="0" borderId="0" xfId="0" applyNumberFormat="1" applyFont="1"/>
    <xf numFmtId="169" fontId="173" fillId="0" borderId="0" xfId="311" applyNumberFormat="1" applyFont="1" applyFill="1" applyBorder="1"/>
    <xf numFmtId="3" fontId="174" fillId="0" borderId="0" xfId="0" applyNumberFormat="1" applyFont="1"/>
    <xf numFmtId="169" fontId="175" fillId="0" borderId="0" xfId="311" applyNumberFormat="1" applyFont="1" applyFill="1" applyBorder="1"/>
    <xf numFmtId="3" fontId="171" fillId="0" borderId="0" xfId="0" applyNumberFormat="1" applyFont="1" applyBorder="1"/>
    <xf numFmtId="2" fontId="106" fillId="0" borderId="0" xfId="0" applyNumberFormat="1" applyFont="1" applyBorder="1"/>
    <xf numFmtId="164" fontId="171" fillId="0" borderId="0" xfId="2" applyNumberFormat="1" applyFont="1" applyBorder="1"/>
    <xf numFmtId="164" fontId="11" fillId="0" borderId="0" xfId="0" applyNumberFormat="1" applyFont="1" applyBorder="1"/>
    <xf numFmtId="49" fontId="176" fillId="0" borderId="0" xfId="0" applyNumberFormat="1" applyFont="1"/>
    <xf numFmtId="3" fontId="176" fillId="0" borderId="0" xfId="0" applyNumberFormat="1" applyFont="1"/>
    <xf numFmtId="3" fontId="176" fillId="0" borderId="0" xfId="0" applyNumberFormat="1" applyFont="1" applyBorder="1"/>
    <xf numFmtId="9" fontId="176" fillId="0" borderId="0" xfId="0" applyNumberFormat="1" applyFont="1"/>
    <xf numFmtId="3" fontId="176" fillId="0" borderId="0" xfId="0" applyNumberFormat="1" applyFont="1" applyAlignment="1"/>
    <xf numFmtId="49" fontId="172" fillId="0" borderId="0" xfId="0" applyNumberFormat="1" applyFont="1" applyAlignment="1">
      <alignment horizontal="center"/>
    </xf>
    <xf numFmtId="0" fontId="172" fillId="0" borderId="0" xfId="0" applyNumberFormat="1" applyFont="1" applyAlignment="1">
      <alignment horizontal="center"/>
    </xf>
    <xf numFmtId="9" fontId="171" fillId="0" borderId="0" xfId="2" applyFont="1" applyAlignment="1">
      <alignment horizontal="center"/>
    </xf>
    <xf numFmtId="164" fontId="83" fillId="0" borderId="0" xfId="2" applyNumberFormat="1" applyFont="1"/>
    <xf numFmtId="164" fontId="17" fillId="0" borderId="0" xfId="0" applyNumberFormat="1" applyFont="1"/>
    <xf numFmtId="168" fontId="33" fillId="0" borderId="36" xfId="0" applyNumberFormat="1" applyFont="1" applyBorder="1" applyAlignment="1">
      <alignment horizontal="right"/>
    </xf>
    <xf numFmtId="168" fontId="17" fillId="0" borderId="36" xfId="0" applyNumberFormat="1" applyFont="1" applyBorder="1" applyAlignment="1">
      <alignment horizontal="right"/>
    </xf>
    <xf numFmtId="168" fontId="17" fillId="0" borderId="37" xfId="0" applyNumberFormat="1" applyFont="1" applyBorder="1" applyAlignment="1">
      <alignment horizontal="right"/>
    </xf>
    <xf numFmtId="10" fontId="176" fillId="0" borderId="0" xfId="2" applyNumberFormat="1" applyFont="1" applyBorder="1"/>
    <xf numFmtId="9" fontId="14" fillId="0" borderId="0" xfId="2" applyFont="1"/>
    <xf numFmtId="0" fontId="80" fillId="0" borderId="0" xfId="0" applyFont="1" applyFill="1" applyBorder="1" applyAlignment="1" applyProtection="1">
      <alignment horizontal="left"/>
    </xf>
    <xf numFmtId="3" fontId="17" fillId="0" borderId="5" xfId="0" applyNumberFormat="1" applyFont="1" applyFill="1" applyBorder="1" applyAlignment="1">
      <alignment horizontal="left"/>
    </xf>
    <xf numFmtId="168" fontId="33" fillId="0" borderId="0" xfId="0" applyNumberFormat="1" applyFont="1" applyBorder="1" applyAlignment="1">
      <alignment horizontal="right"/>
    </xf>
    <xf numFmtId="168" fontId="17" fillId="0" borderId="0" xfId="0" applyNumberFormat="1" applyFont="1" applyBorder="1" applyAlignment="1">
      <alignment horizontal="right"/>
    </xf>
    <xf numFmtId="168" fontId="17" fillId="0" borderId="5" xfId="0" applyNumberFormat="1" applyFont="1" applyBorder="1" applyAlignment="1">
      <alignment horizontal="right"/>
    </xf>
    <xf numFmtId="168" fontId="33" fillId="0" borderId="38" xfId="0" applyNumberFormat="1" applyFont="1" applyBorder="1" applyAlignment="1">
      <alignment horizontal="right"/>
    </xf>
    <xf numFmtId="168" fontId="17" fillId="0" borderId="38" xfId="0" applyNumberFormat="1" applyFont="1" applyBorder="1" applyAlignment="1">
      <alignment horizontal="right"/>
    </xf>
    <xf numFmtId="168" fontId="17" fillId="0" borderId="39" xfId="0" applyNumberFormat="1" applyFont="1" applyBorder="1" applyAlignment="1">
      <alignment horizontal="right"/>
    </xf>
    <xf numFmtId="3" fontId="17" fillId="3" borderId="6" xfId="0" applyNumberFormat="1" applyFont="1" applyFill="1" applyBorder="1" applyAlignment="1">
      <alignment wrapText="1"/>
    </xf>
    <xf numFmtId="3" fontId="27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horizontal="left" vertical="top" wrapText="1"/>
    </xf>
    <xf numFmtId="3" fontId="18" fillId="0" borderId="0" xfId="0" applyNumberFormat="1" applyFont="1" applyBorder="1"/>
    <xf numFmtId="3" fontId="80" fillId="0" borderId="0" xfId="0" applyNumberFormat="1" applyFont="1" applyBorder="1"/>
    <xf numFmtId="3" fontId="80" fillId="0" borderId="0" xfId="0" applyNumberFormat="1" applyFont="1"/>
    <xf numFmtId="3" fontId="80" fillId="0" borderId="0" xfId="0" applyNumberFormat="1" applyFont="1" applyFill="1"/>
    <xf numFmtId="3" fontId="80" fillId="0" borderId="0" xfId="0" applyNumberFormat="1" applyFont="1" applyAlignment="1"/>
    <xf numFmtId="0" fontId="33" fillId="0" borderId="0" xfId="0" applyFont="1" applyFill="1" applyBorder="1" applyAlignment="1" applyProtection="1">
      <alignment horizontal="left"/>
    </xf>
    <xf numFmtId="166" fontId="104" fillId="0" borderId="0" xfId="2" applyNumberFormat="1" applyFont="1" applyFill="1" applyBorder="1"/>
    <xf numFmtId="9" fontId="104" fillId="0" borderId="0" xfId="2" applyFont="1" applyFill="1" applyBorder="1"/>
    <xf numFmtId="3" fontId="104" fillId="0" borderId="0" xfId="0" applyNumberFormat="1" applyFont="1" applyFill="1"/>
    <xf numFmtId="3" fontId="104" fillId="0" borderId="0" xfId="0" applyNumberFormat="1" applyFont="1"/>
    <xf numFmtId="2" fontId="104" fillId="0" borderId="0" xfId="2" applyNumberFormat="1" applyFont="1" applyFill="1" applyBorder="1"/>
    <xf numFmtId="3" fontId="103" fillId="0" borderId="0" xfId="0" applyNumberFormat="1" applyFont="1"/>
    <xf numFmtId="49" fontId="106" fillId="0" borderId="0" xfId="0" applyNumberFormat="1" applyFont="1"/>
    <xf numFmtId="165" fontId="106" fillId="0" borderId="0" xfId="0" applyNumberFormat="1" applyFont="1" applyFill="1"/>
    <xf numFmtId="10" fontId="106" fillId="0" borderId="0" xfId="2" applyNumberFormat="1" applyFont="1" applyBorder="1"/>
    <xf numFmtId="3" fontId="103" fillId="0" borderId="0" xfId="0" applyNumberFormat="1" applyFont="1" applyBorder="1"/>
    <xf numFmtId="49" fontId="103" fillId="0" borderId="0" xfId="0" applyNumberFormat="1" applyFont="1" applyBorder="1"/>
    <xf numFmtId="0" fontId="104" fillId="0" borderId="0" xfId="0" applyFont="1" applyBorder="1"/>
    <xf numFmtId="9" fontId="104" fillId="0" borderId="0" xfId="2" applyFont="1" applyFill="1" applyBorder="1" applyAlignment="1">
      <alignment horizontal="right" wrapText="1"/>
    </xf>
    <xf numFmtId="9" fontId="180" fillId="0" borderId="0" xfId="2" applyFont="1" applyFill="1" applyBorder="1" applyAlignment="1">
      <alignment horizontal="right" wrapText="1"/>
    </xf>
    <xf numFmtId="3" fontId="103" fillId="0" borderId="0" xfId="0" applyNumberFormat="1" applyFont="1" applyAlignment="1"/>
    <xf numFmtId="3" fontId="18" fillId="0" borderId="0" xfId="0" applyNumberFormat="1" applyFont="1" applyBorder="1"/>
    <xf numFmtId="3" fontId="15" fillId="0" borderId="0" xfId="0" applyNumberFormat="1" applyFont="1" applyBorder="1" applyAlignment="1">
      <alignment horizontal="left" vertical="center" wrapText="1"/>
    </xf>
    <xf numFmtId="167" fontId="106" fillId="0" borderId="0" xfId="0" applyNumberFormat="1" applyFont="1" applyFill="1" applyAlignment="1">
      <alignment horizontal="right"/>
    </xf>
    <xf numFmtId="49" fontId="105" fillId="0" borderId="0" xfId="0" applyNumberFormat="1" applyFont="1" applyFill="1" applyAlignment="1"/>
    <xf numFmtId="168" fontId="80" fillId="0" borderId="9" xfId="0" applyNumberFormat="1" applyFont="1" applyBorder="1" applyAlignment="1">
      <alignment horizontal="right"/>
    </xf>
    <xf numFmtId="3" fontId="106" fillId="0" borderId="0" xfId="0" applyNumberFormat="1" applyFont="1" applyBorder="1" applyAlignment="1"/>
    <xf numFmtId="164" fontId="106" fillId="0" borderId="0" xfId="2" applyNumberFormat="1" applyFont="1" applyFill="1" applyBorder="1" applyAlignment="1"/>
    <xf numFmtId="168" fontId="80" fillId="0" borderId="9" xfId="0" applyNumberFormat="1" applyFont="1" applyFill="1" applyBorder="1" applyAlignment="1">
      <alignment horizontal="right"/>
    </xf>
    <xf numFmtId="3" fontId="105" fillId="0" borderId="0" xfId="0" applyNumberFormat="1" applyFont="1" applyAlignment="1"/>
    <xf numFmtId="168" fontId="80" fillId="0" borderId="10" xfId="0" applyNumberFormat="1" applyFont="1" applyFill="1" applyBorder="1" applyAlignment="1">
      <alignment horizontal="right"/>
    </xf>
    <xf numFmtId="9" fontId="17" fillId="0" borderId="0" xfId="2" applyFont="1" applyFill="1" applyBorder="1"/>
    <xf numFmtId="9" fontId="21" fillId="0" borderId="0" xfId="2" applyFont="1" applyFill="1" applyBorder="1"/>
    <xf numFmtId="3" fontId="83" fillId="0" borderId="0" xfId="0" applyNumberFormat="1" applyFont="1" applyFill="1"/>
    <xf numFmtId="1" fontId="181" fillId="0" borderId="0" xfId="0" applyNumberFormat="1" applyFont="1" applyFill="1" applyBorder="1"/>
    <xf numFmtId="9" fontId="182" fillId="0" borderId="0" xfId="2" applyFont="1" applyFill="1" applyBorder="1"/>
    <xf numFmtId="0" fontId="16" fillId="0" borderId="0" xfId="0" applyFont="1" applyFill="1" applyBorder="1" applyAlignment="1" applyProtection="1">
      <alignment horizontal="left"/>
    </xf>
    <xf numFmtId="3" fontId="18" fillId="0" borderId="0" xfId="0" applyNumberFormat="1" applyFont="1" applyBorder="1"/>
    <xf numFmtId="3" fontId="17" fillId="3" borderId="6" xfId="0" applyNumberFormat="1" applyFont="1" applyFill="1" applyBorder="1" applyAlignment="1">
      <alignment horizontal="center"/>
    </xf>
    <xf numFmtId="2" fontId="17" fillId="0" borderId="0" xfId="0" applyNumberFormat="1" applyFont="1" applyFill="1" applyBorder="1"/>
    <xf numFmtId="3" fontId="15" fillId="0" borderId="0" xfId="0" applyNumberFormat="1" applyFont="1" applyBorder="1" applyAlignment="1">
      <alignment horizontal="left" wrapText="1"/>
    </xf>
    <xf numFmtId="3" fontId="18" fillId="0" borderId="0" xfId="0" applyNumberFormat="1" applyFont="1" applyBorder="1"/>
    <xf numFmtId="2" fontId="82" fillId="0" borderId="0" xfId="0" applyNumberFormat="1" applyFont="1"/>
    <xf numFmtId="49" fontId="103" fillId="0" borderId="0" xfId="0" applyNumberFormat="1" applyFont="1"/>
    <xf numFmtId="2" fontId="104" fillId="0" borderId="0" xfId="0" applyNumberFormat="1" applyFont="1"/>
    <xf numFmtId="9" fontId="104" fillId="0" borderId="0" xfId="2" applyFont="1" applyBorder="1"/>
    <xf numFmtId="9" fontId="104" fillId="0" borderId="0" xfId="2" applyFont="1"/>
    <xf numFmtId="9" fontId="104" fillId="0" borderId="0" xfId="2" applyFont="1" applyFill="1" applyBorder="1" applyAlignment="1" applyProtection="1"/>
    <xf numFmtId="0" fontId="103" fillId="0" borderId="0" xfId="0" applyFont="1" applyBorder="1"/>
    <xf numFmtId="9" fontId="103" fillId="0" borderId="0" xfId="2" applyFont="1" applyFill="1" applyBorder="1" applyAlignment="1">
      <alignment horizontal="right" wrapText="1"/>
    </xf>
    <xf numFmtId="9" fontId="103" fillId="0" borderId="0" xfId="2" applyFont="1" applyBorder="1"/>
    <xf numFmtId="9" fontId="103" fillId="0" borderId="0" xfId="2" applyFont="1"/>
    <xf numFmtId="9" fontId="103" fillId="0" borderId="0" xfId="2" applyFont="1" applyFill="1" applyBorder="1" applyAlignment="1" applyProtection="1"/>
    <xf numFmtId="2" fontId="17" fillId="0" borderId="0" xfId="0" applyNumberFormat="1" applyFont="1"/>
    <xf numFmtId="2" fontId="11" fillId="0" borderId="0" xfId="0" applyNumberFormat="1" applyFont="1"/>
    <xf numFmtId="3" fontId="183" fillId="0" borderId="0" xfId="0" applyNumberFormat="1" applyFont="1" applyBorder="1"/>
    <xf numFmtId="0" fontId="104" fillId="0" borderId="0" xfId="1" applyNumberFormat="1" applyFont="1" applyFill="1" applyBorder="1" applyAlignment="1">
      <alignment horizontal="left" wrapText="1"/>
    </xf>
    <xf numFmtId="0" fontId="104" fillId="0" borderId="0" xfId="1" applyNumberFormat="1" applyFont="1" applyFill="1" applyBorder="1" applyAlignment="1">
      <alignment horizontal="left"/>
    </xf>
    <xf numFmtId="0" fontId="103" fillId="0" borderId="0" xfId="1" applyNumberFormat="1" applyFont="1" applyFill="1" applyBorder="1" applyAlignment="1">
      <alignment horizontal="left" wrapText="1"/>
    </xf>
    <xf numFmtId="2" fontId="103" fillId="0" borderId="0" xfId="0" applyNumberFormat="1" applyFont="1"/>
    <xf numFmtId="3" fontId="15" fillId="0" borderId="0" xfId="0" applyNumberFormat="1" applyFont="1" applyBorder="1" applyAlignment="1">
      <alignment horizontal="left" vertical="top" wrapText="1"/>
    </xf>
    <xf numFmtId="1" fontId="33" fillId="3" borderId="40" xfId="0" applyNumberFormat="1" applyFont="1" applyFill="1" applyBorder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center"/>
    </xf>
    <xf numFmtId="3" fontId="18" fillId="0" borderId="0" xfId="0" applyNumberFormat="1" applyFont="1" applyBorder="1"/>
    <xf numFmtId="3" fontId="12" fillId="4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18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center" wrapText="1"/>
    </xf>
    <xf numFmtId="3" fontId="33" fillId="3" borderId="8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left" wrapText="1"/>
    </xf>
    <xf numFmtId="3" fontId="18" fillId="0" borderId="0" xfId="0" applyNumberFormat="1" applyFont="1" applyAlignment="1">
      <alignment wrapText="1"/>
    </xf>
    <xf numFmtId="3" fontId="12" fillId="4" borderId="0" xfId="0" applyNumberFormat="1" applyFont="1" applyFill="1" applyBorder="1" applyAlignment="1">
      <alignment horizontal="left" vertical="center"/>
    </xf>
    <xf numFmtId="49" fontId="103" fillId="0" borderId="0" xfId="0" applyNumberFormat="1" applyFont="1" applyFill="1" applyBorder="1" applyAlignment="1">
      <alignment horizontal="center"/>
    </xf>
    <xf numFmtId="9" fontId="103" fillId="0" borderId="0" xfId="2" applyFont="1" applyFill="1" applyBorder="1" applyAlignment="1">
      <alignment horizontal="right"/>
    </xf>
    <xf numFmtId="9" fontId="104" fillId="0" borderId="0" xfId="2" applyFont="1" applyFill="1" applyBorder="1" applyAlignment="1"/>
    <xf numFmtId="9" fontId="103" fillId="0" borderId="0" xfId="2" applyFont="1" applyFill="1" applyBorder="1"/>
    <xf numFmtId="2" fontId="83" fillId="0" borderId="0" xfId="2" applyNumberFormat="1" applyFont="1" applyFill="1" applyBorder="1"/>
    <xf numFmtId="2" fontId="106" fillId="0" borderId="0" xfId="2" applyNumberFormat="1" applyFont="1" applyFill="1" applyBorder="1" applyAlignment="1"/>
    <xf numFmtId="2" fontId="106" fillId="0" borderId="0" xfId="0" applyNumberFormat="1" applyFont="1" applyFill="1" applyBorder="1" applyAlignment="1"/>
    <xf numFmtId="2" fontId="17" fillId="0" borderId="0" xfId="0" applyNumberFormat="1" applyFont="1" applyFill="1"/>
    <xf numFmtId="2" fontId="17" fillId="0" borderId="0" xfId="2" applyNumberFormat="1" applyFont="1" applyFill="1"/>
    <xf numFmtId="9" fontId="103" fillId="0" borderId="0" xfId="2" applyNumberFormat="1" applyFont="1"/>
    <xf numFmtId="9" fontId="17" fillId="0" borderId="0" xfId="2" applyFont="1" applyFill="1"/>
    <xf numFmtId="0" fontId="0" fillId="0" borderId="0" xfId="0" applyFont="1"/>
    <xf numFmtId="49" fontId="103" fillId="0" borderId="0" xfId="0" applyNumberFormat="1" applyFont="1" applyAlignment="1">
      <alignment horizontal="center"/>
    </xf>
    <xf numFmtId="3" fontId="186" fillId="0" borderId="0" xfId="0" applyNumberFormat="1" applyFont="1" applyFill="1" applyBorder="1"/>
    <xf numFmtId="3" fontId="187" fillId="0" borderId="0" xfId="0" applyNumberFormat="1" applyFont="1" applyBorder="1" applyAlignment="1">
      <alignment wrapText="1"/>
    </xf>
    <xf numFmtId="3" fontId="188" fillId="0" borderId="0" xfId="0" applyNumberFormat="1" applyFont="1" applyBorder="1"/>
    <xf numFmtId="3" fontId="189" fillId="0" borderId="0" xfId="0" applyNumberFormat="1" applyFont="1" applyBorder="1"/>
    <xf numFmtId="3" fontId="189" fillId="0" borderId="0" xfId="0" applyNumberFormat="1" applyFont="1"/>
    <xf numFmtId="3" fontId="190" fillId="0" borderId="0" xfId="0" applyNumberFormat="1" applyFont="1"/>
    <xf numFmtId="3" fontId="189" fillId="3" borderId="0" xfId="0" applyNumberFormat="1" applyFont="1" applyFill="1" applyBorder="1"/>
    <xf numFmtId="1" fontId="190" fillId="3" borderId="0" xfId="0" applyNumberFormat="1" applyFont="1" applyFill="1" applyBorder="1" applyAlignment="1">
      <alignment horizontal="center" vertical="center" wrapText="1"/>
    </xf>
    <xf numFmtId="3" fontId="188" fillId="0" borderId="0" xfId="0" applyNumberFormat="1" applyFont="1"/>
    <xf numFmtId="3" fontId="190" fillId="0" borderId="0" xfId="0" applyNumberFormat="1" applyFont="1" applyBorder="1"/>
    <xf numFmtId="168" fontId="190" fillId="0" borderId="0" xfId="0" applyNumberFormat="1" applyFont="1" applyBorder="1" applyAlignment="1">
      <alignment horizontal="right"/>
    </xf>
    <xf numFmtId="165" fontId="189" fillId="0" borderId="0" xfId="0" applyNumberFormat="1" applyFont="1"/>
    <xf numFmtId="3" fontId="189" fillId="0" borderId="0" xfId="0" applyNumberFormat="1" applyFont="1" applyFill="1" applyBorder="1"/>
    <xf numFmtId="168" fontId="189" fillId="0" borderId="0" xfId="0" applyNumberFormat="1" applyFont="1" applyBorder="1" applyAlignment="1">
      <alignment horizontal="right"/>
    </xf>
    <xf numFmtId="3" fontId="189" fillId="0" borderId="0" xfId="0" applyNumberFormat="1" applyFont="1" applyFill="1" applyBorder="1" applyAlignment="1">
      <alignment horizontal="left"/>
    </xf>
    <xf numFmtId="3" fontId="191" fillId="0" borderId="0" xfId="0" applyNumberFormat="1" applyFont="1"/>
    <xf numFmtId="3" fontId="192" fillId="0" borderId="0" xfId="0" applyNumberFormat="1" applyFont="1"/>
    <xf numFmtId="0" fontId="191" fillId="0" borderId="0" xfId="0" applyNumberFormat="1" applyFont="1" applyAlignment="1">
      <alignment horizontal="center"/>
    </xf>
    <xf numFmtId="9" fontId="192" fillId="0" borderId="0" xfId="2" applyFont="1" applyAlignment="1">
      <alignment horizontal="center"/>
    </xf>
    <xf numFmtId="3" fontId="193" fillId="0" borderId="0" xfId="0" applyNumberFormat="1" applyFont="1"/>
    <xf numFmtId="49" fontId="191" fillId="0" borderId="0" xfId="0" applyNumberFormat="1" applyFont="1"/>
    <xf numFmtId="9" fontId="192" fillId="0" borderId="0" xfId="2" applyFont="1"/>
    <xf numFmtId="164" fontId="192" fillId="0" borderId="0" xfId="2" applyNumberFormat="1" applyFont="1"/>
    <xf numFmtId="3" fontId="192" fillId="0" borderId="0" xfId="0" applyNumberFormat="1" applyFont="1" applyAlignment="1"/>
    <xf numFmtId="9" fontId="192" fillId="0" borderId="0" xfId="2" applyNumberFormat="1" applyFont="1"/>
    <xf numFmtId="3" fontId="194" fillId="0" borderId="0" xfId="0" applyNumberFormat="1" applyFont="1"/>
    <xf numFmtId="10" fontId="189" fillId="0" borderId="0" xfId="2" applyNumberFormat="1" applyFont="1"/>
    <xf numFmtId="3" fontId="187" fillId="0" borderId="0" xfId="0" applyNumberFormat="1" applyFont="1" applyBorder="1"/>
    <xf numFmtId="3" fontId="187" fillId="0" borderId="0" xfId="0" applyNumberFormat="1" applyFont="1"/>
    <xf numFmtId="3" fontId="195" fillId="0" borderId="0" xfId="0" applyNumberFormat="1" applyFont="1"/>
    <xf numFmtId="3" fontId="195" fillId="0" borderId="0" xfId="0" applyNumberFormat="1" applyFont="1" applyBorder="1"/>
    <xf numFmtId="3" fontId="192" fillId="0" borderId="0" xfId="0" applyNumberFormat="1" applyFont="1" applyFill="1" applyBorder="1"/>
    <xf numFmtId="3" fontId="192" fillId="0" borderId="0" xfId="0" applyNumberFormat="1" applyFont="1" applyBorder="1"/>
    <xf numFmtId="3" fontId="191" fillId="0" borderId="0" xfId="0" applyNumberFormat="1" applyFont="1" applyBorder="1"/>
    <xf numFmtId="49" fontId="191" fillId="0" borderId="0" xfId="0" applyNumberFormat="1" applyFont="1" applyFill="1"/>
    <xf numFmtId="3" fontId="192" fillId="3" borderId="0" xfId="0" applyNumberFormat="1" applyFont="1" applyFill="1" applyBorder="1"/>
    <xf numFmtId="1" fontId="191" fillId="3" borderId="0" xfId="0" applyNumberFormat="1" applyFont="1" applyFill="1" applyBorder="1" applyAlignment="1">
      <alignment horizontal="center" vertical="center" wrapText="1"/>
    </xf>
    <xf numFmtId="3" fontId="191" fillId="3" borderId="0" xfId="0" applyNumberFormat="1" applyFont="1" applyFill="1" applyBorder="1" applyAlignment="1">
      <alignment horizontal="center" vertical="center" wrapText="1"/>
    </xf>
    <xf numFmtId="168" fontId="191" fillId="0" borderId="0" xfId="0" applyNumberFormat="1" applyFont="1" applyBorder="1" applyAlignment="1">
      <alignment horizontal="right"/>
    </xf>
    <xf numFmtId="165" fontId="191" fillId="0" borderId="0" xfId="0" applyNumberFormat="1" applyFont="1" applyBorder="1"/>
    <xf numFmtId="168" fontId="192" fillId="0" borderId="0" xfId="0" applyNumberFormat="1" applyFont="1" applyBorder="1" applyAlignment="1">
      <alignment horizontal="right"/>
    </xf>
    <xf numFmtId="165" fontId="192" fillId="0" borderId="0" xfId="0" applyNumberFormat="1" applyFont="1" applyBorder="1"/>
    <xf numFmtId="3" fontId="192" fillId="0" borderId="0" xfId="0" applyNumberFormat="1" applyFont="1" applyFill="1" applyBorder="1" applyAlignment="1">
      <alignment horizontal="left"/>
    </xf>
    <xf numFmtId="0" fontId="192" fillId="0" borderId="0" xfId="0" applyFont="1" applyFill="1" applyBorder="1" applyAlignment="1"/>
    <xf numFmtId="169" fontId="196" fillId="0" borderId="0" xfId="0" applyNumberFormat="1" applyFont="1" applyFill="1" applyBorder="1"/>
    <xf numFmtId="9" fontId="193" fillId="0" borderId="0" xfId="2" applyNumberFormat="1" applyFont="1"/>
    <xf numFmtId="9" fontId="193" fillId="0" borderId="0" xfId="2" applyFont="1"/>
    <xf numFmtId="9" fontId="193" fillId="0" borderId="0" xfId="0" applyNumberFormat="1" applyFont="1"/>
    <xf numFmtId="3" fontId="192" fillId="0" borderId="0" xfId="0" applyNumberFormat="1" applyFont="1" applyAlignment="1">
      <alignment wrapText="1"/>
    </xf>
    <xf numFmtId="9" fontId="192" fillId="0" borderId="0" xfId="0" applyNumberFormat="1" applyFont="1" applyBorder="1"/>
    <xf numFmtId="9" fontId="192" fillId="0" borderId="0" xfId="0" applyNumberFormat="1" applyFont="1" applyFill="1" applyBorder="1"/>
    <xf numFmtId="9" fontId="189" fillId="0" borderId="0" xfId="0" applyNumberFormat="1" applyFont="1"/>
    <xf numFmtId="3" fontId="197" fillId="0" borderId="0" xfId="0" applyNumberFormat="1" applyFont="1"/>
    <xf numFmtId="9" fontId="197" fillId="0" borderId="0" xfId="2" applyFont="1"/>
    <xf numFmtId="9" fontId="197" fillId="0" borderId="0" xfId="2" applyFont="1" applyFill="1" applyBorder="1"/>
    <xf numFmtId="3" fontId="197" fillId="0" borderId="0" xfId="0" applyNumberFormat="1" applyFont="1" applyFill="1" applyBorder="1"/>
    <xf numFmtId="9" fontId="189" fillId="0" borderId="0" xfId="2" applyFont="1"/>
    <xf numFmtId="3" fontId="186" fillId="0" borderId="0" xfId="0" applyNumberFormat="1" applyFont="1" applyBorder="1"/>
    <xf numFmtId="49" fontId="189" fillId="0" borderId="0" xfId="0" applyNumberFormat="1" applyFont="1" applyFill="1" applyBorder="1"/>
    <xf numFmtId="49" fontId="188" fillId="0" borderId="0" xfId="0" applyNumberFormat="1" applyFont="1" applyFill="1" applyBorder="1"/>
    <xf numFmtId="49" fontId="188" fillId="0" borderId="0" xfId="0" applyNumberFormat="1" applyFont="1" applyFill="1" applyBorder="1" applyAlignment="1">
      <alignment vertical="top" wrapText="1"/>
    </xf>
    <xf numFmtId="49" fontId="188" fillId="0" borderId="0" xfId="0" applyNumberFormat="1" applyFont="1" applyFill="1" applyBorder="1" applyAlignment="1">
      <alignment wrapText="1"/>
    </xf>
    <xf numFmtId="49" fontId="188" fillId="0" borderId="0" xfId="0" applyNumberFormat="1" applyFont="1" applyFill="1" applyBorder="1" applyAlignment="1">
      <alignment horizontal="left"/>
    </xf>
    <xf numFmtId="166" fontId="189" fillId="0" borderId="0" xfId="0" applyNumberFormat="1" applyFont="1" applyFill="1" applyBorder="1" applyAlignment="1">
      <alignment horizontal="right"/>
    </xf>
    <xf numFmtId="49" fontId="189" fillId="0" borderId="0" xfId="0" applyNumberFormat="1" applyFont="1" applyBorder="1"/>
    <xf numFmtId="165" fontId="197" fillId="0" borderId="0" xfId="0" applyNumberFormat="1" applyFont="1" applyFill="1" applyBorder="1"/>
    <xf numFmtId="165" fontId="189" fillId="0" borderId="0" xfId="0" applyNumberFormat="1" applyFont="1" applyFill="1" applyBorder="1"/>
    <xf numFmtId="2" fontId="189" fillId="0" borderId="0" xfId="0" applyNumberFormat="1" applyFont="1" applyFill="1" applyBorder="1" applyAlignment="1">
      <alignment horizontal="right"/>
    </xf>
    <xf numFmtId="168" fontId="188" fillId="0" borderId="0" xfId="0" applyNumberFormat="1" applyFont="1" applyBorder="1" applyAlignment="1">
      <alignment horizontal="right"/>
    </xf>
    <xf numFmtId="3" fontId="197" fillId="0" borderId="0" xfId="0" applyNumberFormat="1" applyFont="1" applyBorder="1"/>
    <xf numFmtId="9" fontId="189" fillId="0" borderId="0" xfId="2" applyFont="1" applyBorder="1"/>
    <xf numFmtId="164" fontId="198" fillId="0" borderId="0" xfId="2" applyNumberFormat="1" applyFont="1" applyBorder="1"/>
    <xf numFmtId="164" fontId="199" fillId="0" borderId="0" xfId="2" applyNumberFormat="1" applyFont="1" applyBorder="1"/>
    <xf numFmtId="9" fontId="192" fillId="0" borderId="0" xfId="2" applyFont="1" applyBorder="1" applyAlignment="1">
      <alignment horizontal="right" vertical="center"/>
    </xf>
    <xf numFmtId="2" fontId="193" fillId="0" borderId="0" xfId="0" applyNumberFormat="1" applyFont="1"/>
    <xf numFmtId="0" fontId="192" fillId="0" borderId="0" xfId="0" applyFont="1" applyFill="1" applyBorder="1" applyAlignment="1" applyProtection="1">
      <alignment horizontal="left"/>
    </xf>
    <xf numFmtId="9" fontId="192" fillId="0" borderId="0" xfId="2" applyFont="1" applyBorder="1"/>
    <xf numFmtId="2" fontId="193" fillId="0" borderId="0" xfId="2" applyNumberFormat="1" applyFont="1"/>
    <xf numFmtId="0" fontId="192" fillId="0" borderId="0" xfId="0" applyFont="1" applyFill="1" applyBorder="1" applyAlignment="1" applyProtection="1">
      <alignment horizontal="left" wrapText="1"/>
    </xf>
    <xf numFmtId="166" fontId="199" fillId="0" borderId="0" xfId="2" applyNumberFormat="1" applyFont="1" applyBorder="1"/>
    <xf numFmtId="9" fontId="189" fillId="0" borderId="0" xfId="0" applyNumberFormat="1" applyFont="1" applyFill="1" applyBorder="1"/>
    <xf numFmtId="9" fontId="189" fillId="0" borderId="0" xfId="0" applyNumberFormat="1" applyFont="1" applyBorder="1"/>
    <xf numFmtId="49" fontId="188" fillId="0" borderId="0" xfId="0" applyNumberFormat="1" applyFont="1" applyBorder="1" applyAlignment="1">
      <alignment horizontal="center"/>
    </xf>
    <xf numFmtId="49" fontId="194" fillId="0" borderId="0" xfId="0" applyNumberFormat="1" applyFont="1"/>
    <xf numFmtId="3" fontId="189" fillId="0" borderId="0" xfId="0" applyNumberFormat="1" applyFont="1" applyBorder="1" applyAlignment="1"/>
    <xf numFmtId="2" fontId="198" fillId="0" borderId="0" xfId="2" applyNumberFormat="1" applyFont="1" applyBorder="1"/>
    <xf numFmtId="3" fontId="189" fillId="0" borderId="0" xfId="0" applyNumberFormat="1" applyFont="1" applyFill="1" applyBorder="1" applyAlignment="1">
      <alignment wrapText="1"/>
    </xf>
    <xf numFmtId="9" fontId="188" fillId="0" borderId="0" xfId="2" applyFont="1" applyBorder="1" applyAlignment="1">
      <alignment horizontal="right"/>
    </xf>
    <xf numFmtId="2" fontId="192" fillId="0" borderId="0" xfId="2" applyNumberFormat="1" applyFont="1" applyBorder="1"/>
    <xf numFmtId="2" fontId="189" fillId="0" borderId="0" xfId="0" applyNumberFormat="1" applyFont="1" applyBorder="1"/>
    <xf numFmtId="9" fontId="189" fillId="0" borderId="0" xfId="2" applyFont="1" applyBorder="1" applyAlignment="1">
      <alignment horizontal="right"/>
    </xf>
    <xf numFmtId="3" fontId="190" fillId="0" borderId="0" xfId="0" applyNumberFormat="1" applyFont="1" applyBorder="1" applyAlignment="1">
      <alignment horizontal="left"/>
    </xf>
    <xf numFmtId="49" fontId="188" fillId="0" borderId="0" xfId="0" applyNumberFormat="1" applyFont="1" applyBorder="1"/>
    <xf numFmtId="169" fontId="199" fillId="0" borderId="0" xfId="284" applyNumberFormat="1" applyFont="1" applyBorder="1"/>
    <xf numFmtId="2" fontId="189" fillId="0" borderId="0" xfId="2" applyNumberFormat="1" applyFont="1" applyBorder="1"/>
    <xf numFmtId="3" fontId="193" fillId="0" borderId="0" xfId="0" applyNumberFormat="1" applyFont="1" applyBorder="1"/>
    <xf numFmtId="3" fontId="189" fillId="54" borderId="0" xfId="0" applyNumberFormat="1" applyFont="1" applyFill="1" applyBorder="1"/>
    <xf numFmtId="1" fontId="188" fillId="54" borderId="0" xfId="0" applyNumberFormat="1" applyFont="1" applyFill="1" applyBorder="1" applyAlignment="1">
      <alignment horizontal="center" vertical="center" wrapText="1"/>
    </xf>
    <xf numFmtId="1" fontId="190" fillId="54" borderId="0" xfId="0" applyNumberFormat="1" applyFont="1" applyFill="1" applyBorder="1" applyAlignment="1">
      <alignment horizontal="center" vertical="center" wrapText="1"/>
    </xf>
    <xf numFmtId="2" fontId="192" fillId="0" borderId="0" xfId="0" applyNumberFormat="1" applyFont="1"/>
    <xf numFmtId="3" fontId="200" fillId="0" borderId="0" xfId="0" applyNumberFormat="1" applyFont="1"/>
    <xf numFmtId="49" fontId="192" fillId="0" borderId="0" xfId="0" applyNumberFormat="1" applyFont="1" applyFill="1" applyAlignment="1">
      <alignment horizontal="right"/>
    </xf>
    <xf numFmtId="165" fontId="192" fillId="0" borderId="0" xfId="0" applyNumberFormat="1" applyFont="1" applyFill="1"/>
    <xf numFmtId="9" fontId="197" fillId="0" borderId="0" xfId="2" applyFont="1" applyBorder="1"/>
    <xf numFmtId="164" fontId="192" fillId="0" borderId="0" xfId="0" applyNumberFormat="1" applyFont="1" applyBorder="1"/>
    <xf numFmtId="49" fontId="192" fillId="0" borderId="0" xfId="0" applyNumberFormat="1" applyFont="1" applyAlignment="1">
      <alignment wrapText="1"/>
    </xf>
    <xf numFmtId="9" fontId="192" fillId="0" borderId="0" xfId="2" applyFont="1" applyBorder="1" applyAlignment="1">
      <alignment horizontal="right"/>
    </xf>
    <xf numFmtId="4" fontId="192" fillId="0" borderId="0" xfId="0" applyNumberFormat="1" applyFont="1"/>
    <xf numFmtId="9" fontId="191" fillId="0" borderId="0" xfId="2" applyFont="1" applyBorder="1" applyAlignment="1">
      <alignment horizontal="right"/>
    </xf>
    <xf numFmtId="2" fontId="197" fillId="0" borderId="0" xfId="0" applyNumberFormat="1" applyFont="1" applyBorder="1" applyAlignment="1">
      <alignment horizontal="right"/>
    </xf>
    <xf numFmtId="49" fontId="192" fillId="0" borderId="0" xfId="0" applyNumberFormat="1" applyFont="1"/>
    <xf numFmtId="49" fontId="200" fillId="0" borderId="0" xfId="0" applyNumberFormat="1" applyFont="1"/>
    <xf numFmtId="9" fontId="192" fillId="0" borderId="0" xfId="0" applyNumberFormat="1" applyFont="1"/>
    <xf numFmtId="9" fontId="200" fillId="0" borderId="0" xfId="0" applyNumberFormat="1" applyFont="1"/>
    <xf numFmtId="169" fontId="196" fillId="0" borderId="0" xfId="284" applyNumberFormat="1" applyFont="1" applyBorder="1"/>
    <xf numFmtId="49" fontId="188" fillId="0" borderId="0" xfId="0" applyNumberFormat="1" applyFont="1" applyAlignment="1">
      <alignment horizontal="center"/>
    </xf>
    <xf numFmtId="1" fontId="188" fillId="0" borderId="0" xfId="0" applyNumberFormat="1" applyFont="1" applyFill="1" applyBorder="1" applyAlignment="1">
      <alignment horizontal="center" vertical="center" wrapText="1"/>
    </xf>
    <xf numFmtId="168" fontId="188" fillId="0" borderId="0" xfId="0" applyNumberFormat="1" applyFont="1" applyFill="1" applyBorder="1" applyAlignment="1">
      <alignment horizontal="right"/>
    </xf>
    <xf numFmtId="168" fontId="197" fillId="0" borderId="0" xfId="0" applyNumberFormat="1" applyFont="1" applyFill="1" applyBorder="1" applyAlignment="1">
      <alignment horizontal="right"/>
    </xf>
    <xf numFmtId="3" fontId="201" fillId="0" borderId="0" xfId="0" applyNumberFormat="1" applyFont="1" applyFill="1" applyBorder="1"/>
    <xf numFmtId="3" fontId="188" fillId="0" borderId="0" xfId="0" applyNumberFormat="1" applyFont="1" applyFill="1" applyBorder="1"/>
    <xf numFmtId="166" fontId="197" fillId="0" borderId="0" xfId="0" applyNumberFormat="1" applyFont="1" applyFill="1" applyBorder="1" applyAlignment="1">
      <alignment horizontal="right"/>
    </xf>
    <xf numFmtId="49" fontId="188" fillId="0" borderId="0" xfId="0" applyNumberFormat="1" applyFont="1" applyFill="1" applyBorder="1" applyAlignment="1">
      <alignment horizontal="center"/>
    </xf>
    <xf numFmtId="0" fontId="188" fillId="0" borderId="0" xfId="0" applyNumberFormat="1" applyFont="1" applyFill="1" applyBorder="1" applyAlignment="1">
      <alignment horizontal="center"/>
    </xf>
    <xf numFmtId="9" fontId="188" fillId="0" borderId="0" xfId="2" applyNumberFormat="1" applyFont="1" applyFill="1" applyBorder="1" applyAlignment="1"/>
    <xf numFmtId="1" fontId="188" fillId="0" borderId="0" xfId="0" applyNumberFormat="1" applyFont="1" applyFill="1" applyBorder="1"/>
    <xf numFmtId="9" fontId="197" fillId="0" borderId="0" xfId="2" applyNumberFormat="1" applyFont="1" applyFill="1" applyBorder="1" applyAlignment="1"/>
    <xf numFmtId="2" fontId="197" fillId="0" borderId="0" xfId="2" applyNumberFormat="1" applyFont="1" applyFill="1" applyBorder="1"/>
    <xf numFmtId="164" fontId="189" fillId="0" borderId="0" xfId="2" applyNumberFormat="1" applyFont="1" applyFill="1" applyBorder="1"/>
    <xf numFmtId="3" fontId="197" fillId="0" borderId="0" xfId="0" applyNumberFormat="1" applyFont="1" applyFill="1"/>
    <xf numFmtId="166" fontId="197" fillId="0" borderId="0" xfId="2" applyNumberFormat="1" applyFont="1" applyFill="1" applyBorder="1"/>
    <xf numFmtId="3" fontId="189" fillId="0" borderId="0" xfId="0" applyNumberFormat="1" applyFont="1" applyFill="1"/>
    <xf numFmtId="1" fontId="189" fillId="0" borderId="0" xfId="2" applyNumberFormat="1" applyFont="1" applyFill="1" applyBorder="1"/>
    <xf numFmtId="49" fontId="188" fillId="0" borderId="0" xfId="0" applyNumberFormat="1" applyFont="1" applyFill="1" applyAlignment="1">
      <alignment horizontal="center"/>
    </xf>
    <xf numFmtId="165" fontId="189" fillId="0" borderId="0" xfId="0" applyNumberFormat="1" applyFont="1" applyFill="1"/>
    <xf numFmtId="3" fontId="197" fillId="0" borderId="0" xfId="0" applyNumberFormat="1" applyFont="1" applyFill="1" applyBorder="1" applyAlignment="1">
      <alignment horizontal="left"/>
    </xf>
    <xf numFmtId="9" fontId="192" fillId="0" borderId="0" xfId="2" applyFont="1" applyFill="1" applyBorder="1" applyAlignment="1">
      <alignment horizontal="right" vertical="center"/>
    </xf>
    <xf numFmtId="9" fontId="192" fillId="0" borderId="0" xfId="2" applyFont="1" applyFill="1" applyBorder="1"/>
    <xf numFmtId="9" fontId="197" fillId="0" borderId="0" xfId="2" applyFont="1" applyFill="1"/>
    <xf numFmtId="3" fontId="179" fillId="0" borderId="0" xfId="0" applyNumberFormat="1" applyFont="1" applyFill="1"/>
    <xf numFmtId="2" fontId="80" fillId="0" borderId="0" xfId="0" applyNumberFormat="1" applyFont="1" applyFill="1"/>
    <xf numFmtId="9" fontId="189" fillId="0" borderId="0" xfId="2" applyFont="1" applyFill="1"/>
    <xf numFmtId="3" fontId="14" fillId="0" borderId="0" xfId="0" applyNumberFormat="1" applyFont="1" applyFill="1"/>
    <xf numFmtId="3" fontId="187" fillId="0" borderId="0" xfId="0" applyNumberFormat="1" applyFont="1" applyFill="1"/>
    <xf numFmtId="49" fontId="190" fillId="0" borderId="0" xfId="0" applyNumberFormat="1" applyFont="1" applyBorder="1"/>
    <xf numFmtId="0" fontId="189" fillId="0" borderId="0" xfId="0" applyFont="1" applyBorder="1"/>
    <xf numFmtId="9" fontId="189" fillId="0" borderId="0" xfId="2" applyFont="1" applyFill="1" applyBorder="1" applyAlignment="1">
      <alignment horizontal="right" wrapText="1"/>
    </xf>
    <xf numFmtId="0" fontId="190" fillId="0" borderId="0" xfId="0" applyFont="1" applyBorder="1"/>
    <xf numFmtId="9" fontId="190" fillId="0" borderId="0" xfId="2" applyFont="1" applyFill="1" applyBorder="1" applyAlignment="1">
      <alignment horizontal="right" wrapText="1"/>
    </xf>
    <xf numFmtId="3" fontId="188" fillId="0" borderId="0" xfId="0" applyNumberFormat="1" applyFont="1" applyAlignment="1"/>
    <xf numFmtId="49" fontId="190" fillId="0" borderId="0" xfId="0" applyNumberFormat="1" applyFont="1" applyBorder="1" applyAlignment="1">
      <alignment horizontal="center"/>
    </xf>
    <xf numFmtId="0" fontId="202" fillId="0" borderId="0" xfId="1" applyFont="1" applyFill="1" applyBorder="1" applyAlignment="1">
      <alignment horizontal="left" wrapText="1"/>
    </xf>
    <xf numFmtId="9" fontId="202" fillId="0" borderId="0" xfId="2" applyFont="1" applyFill="1" applyBorder="1" applyAlignment="1">
      <alignment horizontal="right" wrapText="1"/>
    </xf>
    <xf numFmtId="0" fontId="202" fillId="0" borderId="0" xfId="1" applyFont="1" applyFill="1" applyBorder="1" applyAlignment="1">
      <alignment horizontal="left"/>
    </xf>
    <xf numFmtId="0" fontId="191" fillId="0" borderId="0" xfId="1" applyFont="1" applyFill="1" applyBorder="1" applyAlignment="1">
      <alignment horizontal="left" wrapText="1"/>
    </xf>
    <xf numFmtId="9" fontId="191" fillId="0" borderId="0" xfId="2" applyFont="1" applyFill="1" applyBorder="1" applyAlignment="1">
      <alignment horizontal="right" wrapText="1"/>
    </xf>
    <xf numFmtId="3" fontId="187" fillId="0" borderId="0" xfId="0" applyNumberFormat="1" applyFont="1" applyFill="1" applyBorder="1"/>
    <xf numFmtId="0" fontId="203" fillId="0" borderId="0" xfId="0" applyFont="1"/>
    <xf numFmtId="3" fontId="183" fillId="0" borderId="0" xfId="0" applyNumberFormat="1" applyFont="1" applyFill="1" applyBorder="1"/>
    <xf numFmtId="3" fontId="188" fillId="0" borderId="0" xfId="0" applyNumberFormat="1" applyFont="1" applyFill="1" applyAlignment="1"/>
    <xf numFmtId="49" fontId="190" fillId="0" borderId="0" xfId="0" applyNumberFormat="1" applyFont="1" applyFill="1" applyBorder="1" applyAlignment="1">
      <alignment horizontal="center"/>
    </xf>
    <xf numFmtId="0" fontId="80" fillId="0" borderId="0" xfId="0" applyFont="1" applyFill="1"/>
    <xf numFmtId="3" fontId="103" fillId="0" borderId="0" xfId="0" applyNumberFormat="1" applyFont="1" applyFill="1" applyAlignment="1"/>
    <xf numFmtId="3" fontId="80" fillId="0" borderId="0" xfId="0" applyNumberFormat="1" applyFont="1" applyFill="1" applyAlignment="1"/>
    <xf numFmtId="0" fontId="104" fillId="0" borderId="0" xfId="0" applyNumberFormat="1" applyFont="1" applyFill="1"/>
    <xf numFmtId="49" fontId="103" fillId="0" borderId="0" xfId="0" applyNumberFormat="1" applyFont="1" applyFill="1"/>
    <xf numFmtId="49" fontId="103" fillId="0" borderId="0" xfId="0" applyNumberFormat="1" applyFont="1" applyFill="1" applyBorder="1"/>
    <xf numFmtId="49" fontId="33" fillId="0" borderId="0" xfId="0" applyNumberFormat="1" applyFont="1" applyFill="1"/>
    <xf numFmtId="9" fontId="104" fillId="0" borderId="0" xfId="2" applyFont="1" applyFill="1"/>
    <xf numFmtId="2" fontId="104" fillId="0" borderId="0" xfId="0" applyNumberFormat="1" applyFont="1" applyFill="1"/>
    <xf numFmtId="9" fontId="103" fillId="0" borderId="0" xfId="2" applyFont="1" applyFill="1"/>
    <xf numFmtId="2" fontId="103" fillId="0" borderId="0" xfId="0" applyNumberFormat="1" applyFont="1" applyFill="1"/>
    <xf numFmtId="0" fontId="203" fillId="0" borderId="0" xfId="0" applyFont="1" applyFill="1"/>
    <xf numFmtId="3" fontId="33" fillId="0" borderId="0" xfId="0" applyNumberFormat="1" applyFont="1" applyFill="1"/>
    <xf numFmtId="0" fontId="0" fillId="0" borderId="0" xfId="0" applyFill="1"/>
    <xf numFmtId="3" fontId="103" fillId="0" borderId="0" xfId="0" applyNumberFormat="1" applyFont="1" applyFill="1" applyAlignment="1">
      <alignment horizontal="right"/>
    </xf>
    <xf numFmtId="49" fontId="103" fillId="0" borderId="0" xfId="0" applyNumberFormat="1" applyFont="1" applyFill="1" applyAlignment="1"/>
    <xf numFmtId="3" fontId="104" fillId="0" borderId="0" xfId="0" applyNumberFormat="1" applyFont="1" applyFill="1" applyAlignment="1"/>
    <xf numFmtId="9" fontId="104" fillId="0" borderId="0" xfId="2" applyFont="1" applyFill="1" applyAlignment="1"/>
    <xf numFmtId="9" fontId="104" fillId="0" borderId="0" xfId="0" applyNumberFormat="1" applyFont="1" applyFill="1" applyBorder="1"/>
    <xf numFmtId="9" fontId="104" fillId="0" borderId="0" xfId="0" applyNumberFormat="1" applyFont="1" applyFill="1" applyAlignment="1"/>
    <xf numFmtId="9" fontId="83" fillId="0" borderId="0" xfId="2" applyFont="1" applyFill="1"/>
    <xf numFmtId="9" fontId="83" fillId="0" borderId="0" xfId="2" applyFont="1" applyFill="1" applyAlignment="1"/>
    <xf numFmtId="9" fontId="103" fillId="0" borderId="0" xfId="2" applyFont="1" applyFill="1" applyAlignment="1"/>
    <xf numFmtId="9" fontId="103" fillId="0" borderId="0" xfId="2" applyNumberFormat="1" applyFont="1" applyFill="1" applyAlignment="1"/>
    <xf numFmtId="9" fontId="103" fillId="0" borderId="0" xfId="0" applyNumberFormat="1" applyFont="1" applyFill="1" applyBorder="1"/>
    <xf numFmtId="9" fontId="103" fillId="0" borderId="0" xfId="0" applyNumberFormat="1" applyFont="1" applyFill="1" applyAlignment="1"/>
    <xf numFmtId="9" fontId="170" fillId="0" borderId="0" xfId="2" applyFont="1" applyFill="1" applyAlignment="1"/>
    <xf numFmtId="9" fontId="104" fillId="0" borderId="0" xfId="0" applyNumberFormat="1" applyFont="1" applyFill="1"/>
    <xf numFmtId="3" fontId="188" fillId="0" borderId="0" xfId="0" applyNumberFormat="1" applyFont="1" applyFill="1" applyAlignment="1">
      <alignment horizontal="right"/>
    </xf>
    <xf numFmtId="0" fontId="197" fillId="0" borderId="0" xfId="1" applyFont="1" applyFill="1" applyBorder="1" applyAlignment="1">
      <alignment horizontal="left" wrapText="1"/>
    </xf>
    <xf numFmtId="9" fontId="197" fillId="0" borderId="0" xfId="2" applyFont="1" applyFill="1" applyBorder="1" applyAlignment="1">
      <alignment horizontal="right" wrapText="1"/>
    </xf>
    <xf numFmtId="0" fontId="197" fillId="0" borderId="0" xfId="1" applyFont="1" applyFill="1" applyBorder="1" applyAlignment="1">
      <alignment horizontal="left"/>
    </xf>
    <xf numFmtId="49" fontId="188" fillId="0" borderId="0" xfId="0" applyNumberFormat="1" applyFont="1" applyFill="1" applyAlignment="1"/>
    <xf numFmtId="3" fontId="197" fillId="0" borderId="0" xfId="0" applyNumberFormat="1" applyFont="1" applyFill="1" applyAlignment="1"/>
    <xf numFmtId="49" fontId="188" fillId="0" borderId="0" xfId="0" applyNumberFormat="1" applyFont="1" applyFill="1" applyBorder="1" applyAlignment="1">
      <alignment horizontal="center" wrapText="1"/>
    </xf>
    <xf numFmtId="1" fontId="188" fillId="0" borderId="0" xfId="0" applyNumberFormat="1" applyFont="1" applyFill="1" applyBorder="1" applyAlignment="1">
      <alignment horizontal="center" wrapText="1"/>
    </xf>
    <xf numFmtId="1" fontId="190" fillId="0" borderId="0" xfId="0" applyNumberFormat="1" applyFont="1" applyFill="1" applyBorder="1" applyAlignment="1">
      <alignment horizontal="center" wrapText="1"/>
    </xf>
    <xf numFmtId="166" fontId="188" fillId="0" borderId="0" xfId="0" applyNumberFormat="1" applyFont="1" applyFill="1" applyBorder="1" applyAlignment="1">
      <alignment horizontal="right"/>
    </xf>
    <xf numFmtId="166" fontId="197" fillId="0" borderId="0" xfId="0" applyNumberFormat="1" applyFont="1" applyFill="1" applyBorder="1"/>
    <xf numFmtId="2" fontId="197" fillId="0" borderId="0" xfId="0" applyNumberFormat="1" applyFont="1" applyFill="1" applyBorder="1" applyAlignment="1">
      <alignment horizontal="right"/>
    </xf>
    <xf numFmtId="166" fontId="192" fillId="0" borderId="0" xfId="2" applyNumberFormat="1" applyFont="1" applyFill="1" applyBorder="1" applyAlignment="1"/>
    <xf numFmtId="2" fontId="192" fillId="0" borderId="0" xfId="2" applyNumberFormat="1" applyFont="1" applyFill="1" applyBorder="1" applyAlignment="1"/>
    <xf numFmtId="166" fontId="189" fillId="0" borderId="0" xfId="0" applyNumberFormat="1" applyFont="1"/>
    <xf numFmtId="166" fontId="197" fillId="0" borderId="0" xfId="0" applyNumberFormat="1" applyFont="1"/>
    <xf numFmtId="2" fontId="189" fillId="0" borderId="0" xfId="0" applyNumberFormat="1" applyFont="1" applyFill="1"/>
    <xf numFmtId="2" fontId="189" fillId="0" borderId="0" xfId="2" applyNumberFormat="1" applyFont="1" applyFill="1"/>
    <xf numFmtId="2" fontId="189" fillId="0" borderId="0" xfId="0" applyNumberFormat="1" applyFont="1"/>
    <xf numFmtId="2" fontId="189" fillId="0" borderId="0" xfId="2" applyNumberFormat="1" applyFont="1" applyFill="1" applyBorder="1"/>
    <xf numFmtId="2" fontId="189" fillId="0" borderId="0" xfId="0" applyNumberFormat="1" applyFont="1" applyFill="1" applyBorder="1"/>
    <xf numFmtId="4" fontId="189" fillId="0" borderId="0" xfId="0" applyNumberFormat="1" applyFont="1" applyFill="1" applyBorder="1"/>
    <xf numFmtId="49" fontId="188" fillId="0" borderId="0" xfId="0" applyNumberFormat="1" applyFont="1"/>
    <xf numFmtId="9" fontId="189" fillId="0" borderId="0" xfId="2" applyFont="1" applyFill="1" applyBorder="1"/>
    <xf numFmtId="9" fontId="190" fillId="0" borderId="0" xfId="2" applyFont="1" applyFill="1" applyBorder="1" applyAlignment="1">
      <alignment horizontal="right"/>
    </xf>
    <xf numFmtId="2" fontId="188" fillId="0" borderId="0" xfId="2" applyNumberFormat="1" applyFont="1" applyFill="1" applyBorder="1" applyAlignment="1"/>
    <xf numFmtId="3" fontId="191" fillId="0" borderId="0" xfId="0" applyNumberFormat="1" applyFont="1" applyFill="1" applyBorder="1"/>
    <xf numFmtId="166" fontId="204" fillId="0" borderId="0" xfId="2" applyNumberFormat="1" applyFont="1" applyFill="1" applyBorder="1"/>
    <xf numFmtId="9" fontId="188" fillId="0" borderId="0" xfId="2" applyNumberFormat="1" applyFont="1" applyFill="1" applyBorder="1" applyAlignment="1">
      <alignment horizontal="right"/>
    </xf>
    <xf numFmtId="2" fontId="188" fillId="0" borderId="0" xfId="0" applyNumberFormat="1" applyFont="1" applyFill="1" applyBorder="1" applyAlignment="1">
      <alignment horizontal="right"/>
    </xf>
    <xf numFmtId="2" fontId="204" fillId="0" borderId="0" xfId="2" applyNumberFormat="1" applyFont="1" applyFill="1" applyBorder="1"/>
    <xf numFmtId="2" fontId="188" fillId="0" borderId="0" xfId="0" applyNumberFormat="1" applyFont="1" applyFill="1" applyBorder="1"/>
    <xf numFmtId="2" fontId="202" fillId="0" borderId="0" xfId="2" applyNumberFormat="1" applyFont="1" applyFill="1" applyBorder="1"/>
    <xf numFmtId="0" fontId="197" fillId="0" borderId="0" xfId="0" applyFont="1"/>
    <xf numFmtId="0" fontId="205" fillId="0" borderId="0" xfId="0" applyFont="1"/>
    <xf numFmtId="3" fontId="197" fillId="0" borderId="0" xfId="0" applyNumberFormat="1" applyFont="1" applyAlignment="1"/>
    <xf numFmtId="0" fontId="197" fillId="0" borderId="0" xfId="0" applyNumberFormat="1" applyFont="1"/>
    <xf numFmtId="0" fontId="197" fillId="0" borderId="0" xfId="1" applyNumberFormat="1" applyFont="1" applyFill="1" applyBorder="1" applyAlignment="1">
      <alignment horizontal="left" wrapText="1"/>
    </xf>
    <xf numFmtId="0" fontId="188" fillId="0" borderId="0" xfId="1" applyNumberFormat="1" applyFont="1" applyFill="1" applyBorder="1" applyAlignment="1">
      <alignment horizontal="left" wrapText="1"/>
    </xf>
    <xf numFmtId="9" fontId="206" fillId="0" borderId="0" xfId="2" applyFont="1" applyFill="1" applyBorder="1" applyAlignment="1">
      <alignment horizontal="right" wrapText="1"/>
    </xf>
    <xf numFmtId="9" fontId="190" fillId="0" borderId="0" xfId="2" applyFont="1"/>
    <xf numFmtId="9" fontId="188" fillId="0" borderId="0" xfId="2" applyFont="1"/>
    <xf numFmtId="0" fontId="197" fillId="0" borderId="0" xfId="1" applyNumberFormat="1" applyFont="1" applyFill="1" applyBorder="1" applyAlignment="1">
      <alignment horizontal="left"/>
    </xf>
    <xf numFmtId="9" fontId="192" fillId="0" borderId="0" xfId="2" applyFont="1" applyFill="1" applyBorder="1" applyAlignment="1">
      <alignment horizontal="right" wrapText="1"/>
    </xf>
    <xf numFmtId="0" fontId="126" fillId="0" borderId="0" xfId="0" applyFont="1" applyAlignment="1">
      <alignment wrapText="1"/>
    </xf>
    <xf numFmtId="3" fontId="106" fillId="0" borderId="0" xfId="0" applyNumberFormat="1" applyFont="1" applyFill="1" applyBorder="1"/>
    <xf numFmtId="49" fontId="105" fillId="0" borderId="0" xfId="0" applyNumberFormat="1" applyFont="1"/>
    <xf numFmtId="1" fontId="105" fillId="3" borderId="0" xfId="0" applyNumberFormat="1" applyFont="1" applyFill="1" applyBorder="1" applyAlignment="1">
      <alignment horizontal="center" vertical="center" wrapText="1"/>
    </xf>
    <xf numFmtId="3" fontId="105" fillId="3" borderId="0" xfId="0" applyNumberFormat="1" applyFont="1" applyFill="1" applyBorder="1" applyAlignment="1">
      <alignment horizontal="center" vertical="center" wrapText="1"/>
    </xf>
    <xf numFmtId="168" fontId="105" fillId="0" borderId="0" xfId="0" applyNumberFormat="1" applyFont="1" applyBorder="1" applyAlignment="1">
      <alignment horizontal="right"/>
    </xf>
    <xf numFmtId="165" fontId="105" fillId="0" borderId="0" xfId="0" applyNumberFormat="1" applyFont="1" applyBorder="1"/>
    <xf numFmtId="168" fontId="106" fillId="0" borderId="0" xfId="0" applyNumberFormat="1" applyFont="1" applyBorder="1" applyAlignment="1">
      <alignment horizontal="right"/>
    </xf>
    <xf numFmtId="165" fontId="106" fillId="0" borderId="0" xfId="0" applyNumberFormat="1" applyFont="1" applyBorder="1"/>
    <xf numFmtId="169" fontId="173" fillId="0" borderId="0" xfId="0" applyNumberFormat="1" applyFont="1" applyFill="1" applyBorder="1"/>
    <xf numFmtId="164" fontId="106" fillId="0" borderId="0" xfId="2" applyNumberFormat="1" applyFont="1"/>
    <xf numFmtId="9" fontId="17" fillId="0" borderId="0" xfId="0" applyNumberFormat="1" applyFont="1"/>
    <xf numFmtId="9" fontId="80" fillId="0" borderId="0" xfId="2" applyFont="1"/>
    <xf numFmtId="9" fontId="80" fillId="0" borderId="0" xfId="2" applyFont="1" applyFill="1" applyBorder="1"/>
    <xf numFmtId="0" fontId="207" fillId="0" borderId="0" xfId="0" applyFont="1" applyFill="1" applyBorder="1" applyAlignment="1" applyProtection="1">
      <alignment horizontal="left"/>
    </xf>
    <xf numFmtId="3" fontId="208" fillId="0" borderId="0" xfId="0" applyNumberFormat="1" applyFont="1" applyFill="1" applyBorder="1"/>
    <xf numFmtId="2" fontId="208" fillId="0" borderId="0" xfId="2" applyNumberFormat="1" applyFont="1" applyFill="1" applyBorder="1"/>
    <xf numFmtId="3" fontId="208" fillId="0" borderId="0" xfId="0" applyNumberFormat="1" applyFont="1"/>
    <xf numFmtId="3" fontId="208" fillId="0" borderId="0" xfId="0" applyNumberFormat="1" applyFont="1" applyFill="1"/>
    <xf numFmtId="9" fontId="208" fillId="0" borderId="0" xfId="2" applyFont="1" applyFill="1" applyBorder="1"/>
    <xf numFmtId="9" fontId="209" fillId="0" borderId="0" xfId="2" applyFont="1" applyFill="1" applyBorder="1" applyAlignment="1">
      <alignment horizontal="right"/>
    </xf>
    <xf numFmtId="3" fontId="36" fillId="0" borderId="0" xfId="0" applyNumberFormat="1" applyFont="1"/>
    <xf numFmtId="9" fontId="189" fillId="0" borderId="0" xfId="2" applyNumberFormat="1" applyFont="1" applyFill="1" applyBorder="1"/>
    <xf numFmtId="9" fontId="189" fillId="0" borderId="0" xfId="2" applyNumberFormat="1" applyFont="1"/>
    <xf numFmtId="0" fontId="210" fillId="0" borderId="0" xfId="0" applyFont="1" applyFill="1" applyBorder="1" applyAlignment="1" applyProtection="1"/>
    <xf numFmtId="10" fontId="211" fillId="0" borderId="0" xfId="483" applyNumberFormat="1" applyFont="1" applyFill="1" applyBorder="1" applyAlignment="1" applyProtection="1">
      <alignment horizontal="right" vertical="center" wrapText="1"/>
    </xf>
    <xf numFmtId="164" fontId="187" fillId="0" borderId="0" xfId="0" applyNumberFormat="1" applyFont="1"/>
    <xf numFmtId="49" fontId="188" fillId="0" borderId="0" xfId="0" applyNumberFormat="1" applyFont="1" applyFill="1" applyBorder="1" applyAlignment="1" applyProtection="1">
      <alignment horizontal="left"/>
    </xf>
    <xf numFmtId="49" fontId="188" fillId="0" borderId="0" xfId="483" applyNumberFormat="1" applyFont="1" applyFill="1" applyBorder="1" applyAlignment="1" applyProtection="1">
      <alignment horizontal="left" wrapText="1"/>
    </xf>
    <xf numFmtId="9" fontId="197" fillId="0" borderId="0" xfId="2" applyFont="1" applyFill="1" applyBorder="1" applyAlignment="1" applyProtection="1"/>
    <xf numFmtId="9" fontId="197" fillId="0" borderId="0" xfId="2" applyFont="1" applyFill="1" applyBorder="1" applyAlignment="1" applyProtection="1">
      <alignment horizontal="right" vertical="center" wrapText="1"/>
    </xf>
    <xf numFmtId="2" fontId="187" fillId="0" borderId="0" xfId="0" applyNumberFormat="1" applyFont="1"/>
    <xf numFmtId="0" fontId="188" fillId="0" borderId="0" xfId="0" applyNumberFormat="1" applyFont="1"/>
    <xf numFmtId="9" fontId="188" fillId="0" borderId="0" xfId="2" applyFont="1" applyFill="1" applyBorder="1" applyAlignment="1" applyProtection="1"/>
    <xf numFmtId="9" fontId="188" fillId="0" borderId="0" xfId="2" applyFont="1" applyFill="1" applyBorder="1" applyAlignment="1" applyProtection="1">
      <alignment horizontal="right" vertical="center" wrapText="1"/>
    </xf>
    <xf numFmtId="9" fontId="187" fillId="0" borderId="0" xfId="2" applyFont="1"/>
    <xf numFmtId="49" fontId="188" fillId="0" borderId="0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right"/>
    </xf>
    <xf numFmtId="1" fontId="16" fillId="3" borderId="42" xfId="0" applyNumberFormat="1" applyFont="1" applyFill="1" applyBorder="1" applyAlignment="1">
      <alignment horizontal="center" vertical="center" wrapText="1"/>
    </xf>
    <xf numFmtId="168" fontId="33" fillId="0" borderId="43" xfId="0" applyNumberFormat="1" applyFont="1" applyBorder="1" applyAlignment="1">
      <alignment horizontal="right"/>
    </xf>
    <xf numFmtId="168" fontId="17" fillId="0" borderId="43" xfId="0" applyNumberFormat="1" applyFont="1" applyBorder="1" applyAlignment="1">
      <alignment horizontal="right"/>
    </xf>
    <xf numFmtId="168" fontId="17" fillId="0" borderId="44" xfId="0" applyNumberFormat="1" applyFont="1" applyBorder="1" applyAlignment="1">
      <alignment horizontal="right"/>
    </xf>
    <xf numFmtId="49" fontId="16" fillId="0" borderId="0" xfId="0" applyNumberFormat="1" applyFont="1" applyBorder="1" applyAlignment="1">
      <alignment horizontal="center"/>
    </xf>
    <xf numFmtId="3" fontId="18" fillId="0" borderId="0" xfId="0" applyNumberFormat="1" applyFont="1" applyBorder="1"/>
    <xf numFmtId="49" fontId="188" fillId="0" borderId="0" xfId="0" applyNumberFormat="1" applyFont="1" applyAlignment="1">
      <alignment horizontal="center"/>
    </xf>
    <xf numFmtId="3" fontId="191" fillId="0" borderId="0" xfId="0" applyNumberFormat="1" applyFont="1" applyAlignment="1">
      <alignment wrapText="1"/>
    </xf>
    <xf numFmtId="0" fontId="101" fillId="0" borderId="0" xfId="649" applyAlignment="1" applyProtection="1">
      <alignment vertical="center"/>
    </xf>
    <xf numFmtId="3" fontId="128" fillId="0" borderId="0" xfId="51757" applyNumberFormat="1" applyFont="1" applyBorder="1" applyAlignment="1" applyProtection="1">
      <alignment horizontal="center"/>
    </xf>
    <xf numFmtId="1" fontId="80" fillId="3" borderId="7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7" fillId="3" borderId="41" xfId="0" applyNumberFormat="1" applyFont="1" applyFill="1" applyBorder="1" applyAlignment="1">
      <alignment horizontal="center" wrapText="1"/>
    </xf>
    <xf numFmtId="3" fontId="18" fillId="0" borderId="0" xfId="0" applyNumberFormat="1" applyFont="1" applyBorder="1" applyAlignment="1">
      <alignment horizontal="left"/>
    </xf>
    <xf numFmtId="3" fontId="80" fillId="3" borderId="8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left"/>
    </xf>
    <xf numFmtId="3" fontId="190" fillId="0" borderId="0" xfId="0" applyNumberFormat="1" applyFont="1" applyFill="1" applyBorder="1"/>
    <xf numFmtId="49" fontId="190" fillId="0" borderId="0" xfId="0" applyNumberFormat="1" applyFont="1" applyFill="1" applyAlignment="1">
      <alignment horizontal="center"/>
    </xf>
    <xf numFmtId="3" fontId="189" fillId="0" borderId="0" xfId="0" applyNumberFormat="1" applyFont="1" applyFill="1" applyAlignment="1">
      <alignment horizontal="center"/>
    </xf>
    <xf numFmtId="1" fontId="190" fillId="0" borderId="0" xfId="0" applyNumberFormat="1" applyFont="1" applyFill="1" applyBorder="1" applyAlignment="1">
      <alignment horizontal="center" vertical="center" wrapText="1"/>
    </xf>
    <xf numFmtId="3" fontId="190" fillId="0" borderId="0" xfId="0" applyNumberFormat="1" applyFont="1" applyFill="1" applyBorder="1" applyAlignment="1">
      <alignment horizontal="center" vertical="center"/>
    </xf>
    <xf numFmtId="168" fontId="190" fillId="0" borderId="0" xfId="0" applyNumberFormat="1" applyFont="1" applyFill="1" applyBorder="1" applyAlignment="1">
      <alignment horizontal="right"/>
    </xf>
    <xf numFmtId="168" fontId="189" fillId="0" borderId="0" xfId="0" applyNumberFormat="1" applyFont="1" applyFill="1" applyBorder="1"/>
    <xf numFmtId="168" fontId="189" fillId="0" borderId="0" xfId="0" applyNumberFormat="1" applyFont="1" applyFill="1" applyBorder="1" applyAlignment="1">
      <alignment horizontal="right"/>
    </xf>
    <xf numFmtId="3" fontId="212" fillId="0" borderId="0" xfId="0" applyNumberFormat="1" applyFont="1" applyFill="1" applyBorder="1"/>
    <xf numFmtId="3" fontId="189" fillId="0" borderId="0" xfId="0" applyNumberFormat="1" applyFont="1" applyFill="1" applyBorder="1" applyAlignment="1"/>
    <xf numFmtId="9" fontId="190" fillId="0" borderId="0" xfId="2" applyNumberFormat="1" applyFont="1" applyFill="1" applyBorder="1" applyAlignment="1"/>
    <xf numFmtId="9" fontId="189" fillId="0" borderId="0" xfId="2" applyNumberFormat="1" applyFont="1" applyFill="1" applyBorder="1" applyAlignment="1"/>
    <xf numFmtId="9" fontId="189" fillId="0" borderId="0" xfId="2" applyFont="1" applyFill="1" applyBorder="1" applyAlignment="1"/>
    <xf numFmtId="3" fontId="189" fillId="0" borderId="0" xfId="0" applyNumberFormat="1" applyFont="1" applyAlignment="1">
      <alignment wrapText="1"/>
    </xf>
    <xf numFmtId="9" fontId="189" fillId="0" borderId="0" xfId="2" applyNumberFormat="1" applyFont="1" applyFill="1" applyAlignment="1"/>
    <xf numFmtId="1" fontId="80" fillId="3" borderId="8" xfId="0" applyNumberFormat="1" applyFont="1" applyFill="1" applyBorder="1" applyAlignment="1">
      <alignment horizontal="center" vertical="center" wrapText="1"/>
    </xf>
    <xf numFmtId="3" fontId="189" fillId="0" borderId="0" xfId="0" applyNumberFormat="1" applyFont="1" applyFill="1" applyBorder="1" applyAlignment="1">
      <alignment vertical="top"/>
    </xf>
    <xf numFmtId="3" fontId="18" fillId="0" borderId="0" xfId="0" applyNumberFormat="1" applyFont="1" applyBorder="1"/>
    <xf numFmtId="49" fontId="188" fillId="0" borderId="0" xfId="0" applyNumberFormat="1" applyFont="1" applyBorder="1" applyAlignment="1">
      <alignment horizontal="center"/>
    </xf>
    <xf numFmtId="3" fontId="27" fillId="0" borderId="0" xfId="0" applyNumberFormat="1" applyFont="1" applyFill="1" applyBorder="1" applyAlignment="1">
      <alignment horizontal="left" wrapText="1"/>
    </xf>
    <xf numFmtId="1" fontId="33" fillId="3" borderId="7" xfId="0" applyNumberFormat="1" applyFont="1" applyFill="1" applyBorder="1" applyAlignment="1">
      <alignment horizontal="center" vertical="center" wrapText="1"/>
    </xf>
    <xf numFmtId="1" fontId="33" fillId="3" borderId="6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vertical="center"/>
    </xf>
    <xf numFmtId="3" fontId="193" fillId="0" borderId="0" xfId="0" applyNumberFormat="1" applyFont="1" applyAlignment="1">
      <alignment wrapText="1"/>
    </xf>
    <xf numFmtId="3" fontId="213" fillId="0" borderId="0" xfId="0" applyNumberFormat="1" applyFont="1" applyAlignment="1">
      <alignment wrapText="1"/>
    </xf>
    <xf numFmtId="3" fontId="16" fillId="0" borderId="0" xfId="0" applyNumberFormat="1" applyFont="1"/>
    <xf numFmtId="3" fontId="17" fillId="0" borderId="0" xfId="0" applyNumberFormat="1" applyFont="1" applyAlignment="1">
      <alignment horizontal="right"/>
    </xf>
    <xf numFmtId="3" fontId="27" fillId="0" borderId="0" xfId="0" applyNumberFormat="1" applyFont="1" applyFill="1" applyBorder="1"/>
    <xf numFmtId="3" fontId="17" fillId="0" borderId="5" xfId="0" applyNumberFormat="1" applyFont="1" applyBorder="1"/>
    <xf numFmtId="9" fontId="16" fillId="0" borderId="0" xfId="2" applyFont="1" applyFill="1" applyBorder="1"/>
    <xf numFmtId="164" fontId="17" fillId="0" borderId="0" xfId="2" applyNumberFormat="1" applyFont="1" applyFill="1" applyBorder="1"/>
    <xf numFmtId="2" fontId="17" fillId="0" borderId="0" xfId="2" applyNumberFormat="1" applyFont="1" applyFill="1" applyBorder="1"/>
    <xf numFmtId="0" fontId="17" fillId="0" borderId="0" xfId="0" applyFont="1" applyFill="1" applyBorder="1"/>
    <xf numFmtId="1" fontId="16" fillId="0" borderId="0" xfId="0" applyNumberFormat="1" applyFont="1" applyFill="1" applyBorder="1"/>
    <xf numFmtId="2" fontId="11" fillId="0" borderId="0" xfId="0" applyNumberFormat="1" applyFont="1" applyFill="1"/>
    <xf numFmtId="166" fontId="17" fillId="0" borderId="0" xfId="2" applyNumberFormat="1" applyFont="1" applyFill="1" applyBorder="1"/>
    <xf numFmtId="3" fontId="214" fillId="0" borderId="0" xfId="0" applyNumberFormat="1" applyFont="1"/>
    <xf numFmtId="3" fontId="214" fillId="0" borderId="0" xfId="0" applyNumberFormat="1" applyFont="1" applyAlignment="1">
      <alignment wrapText="1"/>
    </xf>
    <xf numFmtId="1" fontId="215" fillId="0" borderId="0" xfId="2" applyNumberFormat="1" applyFont="1" applyFill="1" applyBorder="1" applyAlignment="1"/>
    <xf numFmtId="3" fontId="214" fillId="0" borderId="0" xfId="0" applyNumberFormat="1" applyFont="1" applyFill="1"/>
    <xf numFmtId="3" fontId="214" fillId="0" borderId="0" xfId="0" applyNumberFormat="1" applyFont="1" applyFill="1" applyBorder="1"/>
    <xf numFmtId="3" fontId="215" fillId="0" borderId="0" xfId="0" applyNumberFormat="1" applyFont="1" applyFill="1" applyBorder="1"/>
    <xf numFmtId="9" fontId="215" fillId="0" borderId="0" xfId="2" applyFont="1" applyFill="1" applyBorder="1"/>
    <xf numFmtId="9" fontId="214" fillId="0" borderId="0" xfId="2" applyFont="1" applyFill="1" applyBorder="1"/>
    <xf numFmtId="9" fontId="214" fillId="0" borderId="0" xfId="2" applyFont="1" applyFill="1"/>
    <xf numFmtId="1" fontId="214" fillId="0" borderId="0" xfId="0" applyNumberFormat="1" applyFont="1" applyFill="1"/>
    <xf numFmtId="49" fontId="33" fillId="0" borderId="0" xfId="0" applyNumberFormat="1" applyFont="1" applyFill="1" applyBorder="1" applyAlignment="1">
      <alignment wrapText="1"/>
    </xf>
    <xf numFmtId="166" fontId="17" fillId="0" borderId="0" xfId="0" applyNumberFormat="1" applyFont="1" applyFill="1" applyBorder="1" applyAlignment="1">
      <alignment horizontal="right"/>
    </xf>
    <xf numFmtId="165" fontId="17" fillId="0" borderId="0" xfId="0" applyNumberFormat="1" applyFont="1" applyFill="1" applyBorder="1"/>
    <xf numFmtId="3" fontId="17" fillId="0" borderId="0" xfId="0" applyNumberFormat="1" applyFont="1" applyBorder="1" applyAlignment="1">
      <alignment wrapText="1"/>
    </xf>
    <xf numFmtId="164" fontId="216" fillId="0" borderId="0" xfId="2" applyNumberFormat="1" applyFont="1" applyBorder="1"/>
    <xf numFmtId="2" fontId="17" fillId="0" borderId="0" xfId="0" applyNumberFormat="1" applyFont="1" applyBorder="1"/>
    <xf numFmtId="3" fontId="217" fillId="0" borderId="0" xfId="0" applyNumberFormat="1" applyFont="1" applyFill="1" applyBorder="1"/>
    <xf numFmtId="3" fontId="218" fillId="0" borderId="0" xfId="0" applyNumberFormat="1" applyFont="1" applyFill="1" applyBorder="1"/>
    <xf numFmtId="3" fontId="207" fillId="0" borderId="0" xfId="0" applyNumberFormat="1" applyFont="1"/>
    <xf numFmtId="3" fontId="183" fillId="0" borderId="0" xfId="0" applyNumberFormat="1" applyFont="1"/>
    <xf numFmtId="3" fontId="33" fillId="0" borderId="0" xfId="0" applyNumberFormat="1" applyFont="1" applyBorder="1"/>
    <xf numFmtId="3" fontId="219" fillId="0" borderId="0" xfId="0" applyNumberFormat="1" applyFont="1"/>
    <xf numFmtId="3" fontId="219" fillId="0" borderId="0" xfId="0" applyNumberFormat="1" applyFont="1" applyBorder="1"/>
    <xf numFmtId="3" fontId="219" fillId="0" borderId="0" xfId="0" applyNumberFormat="1" applyFont="1" applyBorder="1" applyAlignment="1">
      <alignment wrapText="1"/>
    </xf>
    <xf numFmtId="3" fontId="207" fillId="0" borderId="0" xfId="0" applyNumberFormat="1" applyFont="1" applyBorder="1"/>
    <xf numFmtId="3" fontId="207" fillId="0" borderId="0" xfId="0" applyNumberFormat="1" applyFont="1" applyBorder="1" applyAlignment="1"/>
    <xf numFmtId="3" fontId="208" fillId="0" borderId="0" xfId="0" applyNumberFormat="1" applyFont="1" applyBorder="1"/>
    <xf numFmtId="3" fontId="218" fillId="0" borderId="0" xfId="0" applyNumberFormat="1" applyFont="1" applyBorder="1"/>
    <xf numFmtId="168" fontId="80" fillId="0" borderId="43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left"/>
    </xf>
    <xf numFmtId="49" fontId="191" fillId="0" borderId="0" xfId="0" applyNumberFormat="1" applyFont="1" applyAlignment="1">
      <alignment horizontal="center"/>
    </xf>
    <xf numFmtId="3" fontId="12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27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wrapText="1"/>
    </xf>
    <xf numFmtId="3" fontId="15" fillId="0" borderId="0" xfId="0" applyNumberFormat="1" applyFont="1" applyFill="1" applyBorder="1" applyAlignment="1">
      <alignment horizontal="left" wrapText="1"/>
    </xf>
    <xf numFmtId="3" fontId="15" fillId="54" borderId="0" xfId="0" applyNumberFormat="1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left" vertical="center"/>
    </xf>
    <xf numFmtId="0" fontId="35" fillId="4" borderId="0" xfId="0" applyFont="1" applyFill="1" applyAlignment="1"/>
    <xf numFmtId="3" fontId="15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horizontal="left" vertical="top" wrapText="1"/>
    </xf>
    <xf numFmtId="3" fontId="15" fillId="0" borderId="0" xfId="0" applyNumberFormat="1" applyFont="1" applyFill="1" applyBorder="1" applyAlignment="1">
      <alignment horizontal="left" vertical="top" wrapText="1"/>
    </xf>
    <xf numFmtId="3" fontId="18" fillId="0" borderId="0" xfId="0" applyNumberFormat="1" applyFont="1" applyBorder="1"/>
    <xf numFmtId="49" fontId="188" fillId="0" borderId="0" xfId="0" applyNumberFormat="1" applyFont="1" applyBorder="1" applyAlignment="1">
      <alignment horizontal="center"/>
    </xf>
    <xf numFmtId="49" fontId="33" fillId="0" borderId="0" xfId="0" applyNumberFormat="1" applyFont="1" applyBorder="1" applyAlignment="1">
      <alignment horizontal="center"/>
    </xf>
    <xf numFmtId="3" fontId="177" fillId="0" borderId="0" xfId="0" applyNumberFormat="1" applyFont="1" applyBorder="1"/>
    <xf numFmtId="3" fontId="15" fillId="54" borderId="0" xfId="0" applyNumberFormat="1" applyFont="1" applyFill="1" applyBorder="1" applyAlignment="1">
      <alignment horizontal="left" wrapText="1"/>
    </xf>
    <xf numFmtId="49" fontId="194" fillId="0" borderId="0" xfId="0" applyNumberFormat="1" applyFont="1" applyAlignment="1">
      <alignment horizontal="center"/>
    </xf>
    <xf numFmtId="49" fontId="191" fillId="0" borderId="0" xfId="0" applyNumberFormat="1" applyFont="1" applyAlignment="1">
      <alignment horizontal="center"/>
    </xf>
    <xf numFmtId="3" fontId="27" fillId="0" borderId="0" xfId="0" applyNumberFormat="1" applyFont="1" applyFill="1" applyBorder="1" applyAlignment="1">
      <alignment horizontal="left" wrapText="1"/>
    </xf>
    <xf numFmtId="3" fontId="215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18" fillId="0" borderId="0" xfId="0" applyNumberFormat="1" applyFont="1" applyBorder="1" applyAlignment="1">
      <alignment horizontal="left" wrapText="1"/>
    </xf>
    <xf numFmtId="3" fontId="188" fillId="0" borderId="0" xfId="0" applyNumberFormat="1" applyFont="1" applyFill="1" applyAlignment="1">
      <alignment horizontal="center"/>
    </xf>
    <xf numFmtId="3" fontId="184" fillId="0" borderId="0" xfId="0" applyNumberFormat="1" applyFont="1" applyFill="1" applyAlignment="1">
      <alignment horizontal="center"/>
    </xf>
    <xf numFmtId="3" fontId="185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49" fontId="188" fillId="0" borderId="0" xfId="0" applyNumberFormat="1" applyFont="1" applyAlignment="1">
      <alignment horizontal="center"/>
    </xf>
    <xf numFmtId="3" fontId="188" fillId="0" borderId="0" xfId="0" applyNumberFormat="1" applyFont="1" applyAlignment="1">
      <alignment horizontal="center"/>
    </xf>
    <xf numFmtId="3" fontId="183" fillId="0" borderId="0" xfId="0" applyNumberFormat="1" applyFont="1" applyAlignment="1">
      <alignment horizontal="center"/>
    </xf>
    <xf numFmtId="3" fontId="15" fillId="0" borderId="0" xfId="0" applyNumberFormat="1" applyFont="1" applyBorder="1" applyAlignment="1">
      <alignment horizontal="left" vertical="center" wrapText="1"/>
    </xf>
    <xf numFmtId="3" fontId="17" fillId="0" borderId="0" xfId="0" applyNumberFormat="1" applyFont="1" applyAlignment="1">
      <alignment horizontal="center"/>
    </xf>
    <xf numFmtId="49" fontId="191" fillId="0" borderId="0" xfId="0" applyNumberFormat="1" applyFont="1" applyAlignment="1">
      <alignment horizontal="right"/>
    </xf>
    <xf numFmtId="2" fontId="192" fillId="0" borderId="0" xfId="2" applyNumberFormat="1" applyFont="1"/>
    <xf numFmtId="1" fontId="192" fillId="0" borderId="0" xfId="0" applyNumberFormat="1" applyFont="1"/>
    <xf numFmtId="164" fontId="189" fillId="0" borderId="0" xfId="2" applyNumberFormat="1" applyFont="1"/>
  </cellXfs>
  <cellStyles count="52515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" xfId="2" builtinId="5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009BB4"/>
      <color rgb="FFABF3FF"/>
      <color rgb="FF47E5FF"/>
      <color rgb="FF47E4FF"/>
      <color rgb="FF00C5E6"/>
      <color rgb="FF007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8254733007016E-2"/>
          <c:y val="0.20377550201877037"/>
          <c:w val="0.9685331220858866"/>
          <c:h val="0.65495674410351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'G1'!$G$15</c:f>
              <c:strCache>
                <c:ptCount val="1"/>
                <c:pt idx="0">
                  <c:v> Internet</c:v>
                </c:pt>
              </c:strCache>
            </c:strRef>
          </c:tx>
          <c:spPr>
            <a:solidFill>
              <a:srgbClr val="47E4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'G1'!$H$14:$J$14</c:f>
              <c:strCache>
                <c:ptCount val="3"/>
                <c:pt idx="0">
                  <c:v> 2007</c:v>
                </c:pt>
                <c:pt idx="1">
                  <c:v>2012</c:v>
                </c:pt>
                <c:pt idx="2">
                  <c:v>2017</c:v>
                </c:pt>
              </c:strCache>
            </c:strRef>
          </c:cat>
          <c:val>
            <c:numRef>
              <c:f>'G1'!$H$15:$J$15</c:f>
              <c:numCache>
                <c:formatCode>0%</c:formatCode>
                <c:ptCount val="3"/>
                <c:pt idx="0">
                  <c:v>0.67120518461264045</c:v>
                </c:pt>
                <c:pt idx="1">
                  <c:v>0.82</c:v>
                </c:pt>
                <c:pt idx="2">
                  <c:v>0.94825313117996002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'G1'!$G$16</c:f>
              <c:strCache>
                <c:ptCount val="1"/>
                <c:pt idx="0">
                  <c:v> Website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layout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dLbl>
              <c:idx val="1"/>
              <c:layout>
                <c:manualLayout>
                  <c:x val="0"/>
                  <c:y val="0.152996391012725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'G1'!$H$14:$J$14</c:f>
              <c:strCache>
                <c:ptCount val="3"/>
                <c:pt idx="0">
                  <c:v> 2007</c:v>
                </c:pt>
                <c:pt idx="1">
                  <c:v>2012</c:v>
                </c:pt>
                <c:pt idx="2">
                  <c:v>2017</c:v>
                </c:pt>
              </c:strCache>
            </c:strRef>
          </c:cat>
          <c:val>
            <c:numRef>
              <c:f>'G1'!$H$16:$J$16</c:f>
              <c:numCache>
                <c:formatCode>0%</c:formatCode>
                <c:ptCount val="3"/>
                <c:pt idx="0">
                  <c:v>0.11171888935132886</c:v>
                </c:pt>
                <c:pt idx="1">
                  <c:v>0.27</c:v>
                </c:pt>
                <c:pt idx="2">
                  <c:v>0.381289826411778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1119616"/>
        <c:axId val="71121152"/>
      </c:barChart>
      <c:catAx>
        <c:axId val="7111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12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2115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71119616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715654424315558"/>
          <c:y val="2.0457170126462046E-2"/>
          <c:w val="0.60365471798543135"/>
          <c:h val="0.129997804186954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53"/>
          <c:w val="0.97180040839650328"/>
          <c:h val="0.62944444444444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'G1'!$H$36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'G1'!$G$37:$G$41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'G1'!$H$37:$H$41</c:f>
              <c:numCache>
                <c:formatCode>0%</c:formatCode>
                <c:ptCount val="5"/>
                <c:pt idx="0">
                  <c:v>8.0797199030433614E-2</c:v>
                </c:pt>
                <c:pt idx="1">
                  <c:v>0.14485458612975391</c:v>
                </c:pt>
                <c:pt idx="2">
                  <c:v>5.789022298456261E-2</c:v>
                </c:pt>
                <c:pt idx="3">
                  <c:v>0.15281757402101243</c:v>
                </c:pt>
                <c:pt idx="4">
                  <c:v>0.15873015873015872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3"/>
          <c:order val="1"/>
          <c:tx>
            <c:strRef>
              <c:f>'G1'!$I$36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EB-4717-B425-A836A5892DEE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EB-4717-B425-A836A5892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'G1'!$G$37:$G$41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'G1'!$I$37:$I$41</c:f>
              <c:numCache>
                <c:formatCode>0%</c:formatCode>
                <c:ptCount val="5"/>
                <c:pt idx="0">
                  <c:v>0.23378684807256234</c:v>
                </c:pt>
                <c:pt idx="1">
                  <c:v>0.40748129675810474</c:v>
                </c:pt>
                <c:pt idx="2">
                  <c:v>0.14970488284743338</c:v>
                </c:pt>
                <c:pt idx="3">
                  <c:v>0.39649415692821371</c:v>
                </c:pt>
                <c:pt idx="4">
                  <c:v>0.3146682021016266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B-4717-B425-A836A5892DEE}"/>
            </c:ext>
          </c:extLst>
        </c:ser>
        <c:ser>
          <c:idx val="0"/>
          <c:order val="2"/>
          <c:tx>
            <c:strRef>
              <c:f>'G1'!$J$36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EB-4717-B425-A836A5892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'G1'!$G$37:$G$41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'G1'!$J$37:$J$41</c:f>
              <c:numCache>
                <c:formatCode>0%</c:formatCode>
                <c:ptCount val="5"/>
                <c:pt idx="0">
                  <c:v>0.36499254102436601</c:v>
                </c:pt>
                <c:pt idx="1">
                  <c:v>0.54545454545454541</c:v>
                </c:pt>
                <c:pt idx="2">
                  <c:v>0.25</c:v>
                </c:pt>
                <c:pt idx="3">
                  <c:v>0.57314814814814818</c:v>
                </c:pt>
                <c:pt idx="4">
                  <c:v>0.41578455790784558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B-4717-B425-A836A589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27936"/>
        <c:axId val="76337920"/>
      </c:barChart>
      <c:catAx>
        <c:axId val="7632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76337920"/>
        <c:crosses val="autoZero"/>
        <c:auto val="1"/>
        <c:lblAlgn val="ctr"/>
        <c:lblOffset val="100"/>
        <c:noMultiLvlLbl val="0"/>
      </c:catAx>
      <c:valAx>
        <c:axId val="76337920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76327936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839294766462222"/>
          <c:y val="3.3680305607098726E-2"/>
          <c:w val="0.768345860708814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53"/>
          <c:w val="0.97180040839650328"/>
          <c:h val="0.62944444444444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'G1'!$H$26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'G1'!$G$27:$G$31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'G1'!$H$27:$H$31</c:f>
              <c:numCache>
                <c:formatCode>0%</c:formatCode>
                <c:ptCount val="5"/>
                <c:pt idx="0">
                  <c:v>0.69808779962294631</c:v>
                </c:pt>
                <c:pt idx="1">
                  <c:v>0.68680089485458606</c:v>
                </c:pt>
                <c:pt idx="2">
                  <c:v>0.605917667238422</c:v>
                </c:pt>
                <c:pt idx="3">
                  <c:v>0.74212034383954151</c:v>
                </c:pt>
                <c:pt idx="4">
                  <c:v>0.68949527376493658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3"/>
          <c:order val="1"/>
          <c:tx>
            <c:strRef>
              <c:f>'G1'!$I$26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'G1'!$G$27:$G$31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'G1'!$I$27:$I$31</c:f>
              <c:numCache>
                <c:formatCode>0%</c:formatCode>
                <c:ptCount val="5"/>
                <c:pt idx="0">
                  <c:v>0.89800000000000002</c:v>
                </c:pt>
                <c:pt idx="1">
                  <c:v>0.83790523690773067</c:v>
                </c:pt>
                <c:pt idx="2">
                  <c:v>0.76265426578429607</c:v>
                </c:pt>
                <c:pt idx="3">
                  <c:v>0.86727879799666108</c:v>
                </c:pt>
                <c:pt idx="4">
                  <c:v>0.82755146106232902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F3-42F0-A001-77026C70E6D2}"/>
            </c:ext>
          </c:extLst>
        </c:ser>
        <c:ser>
          <c:idx val="0"/>
          <c:order val="2"/>
          <c:tx>
            <c:strRef>
              <c:f>'G1'!$J$26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'G1'!$G$27:$G$31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'G1'!$J$27:$J$31</c:f>
              <c:numCache>
                <c:formatCode>0%</c:formatCode>
                <c:ptCount val="5"/>
                <c:pt idx="0">
                  <c:v>0.9627051218299354</c:v>
                </c:pt>
                <c:pt idx="1">
                  <c:v>0.96144994246260074</c:v>
                </c:pt>
                <c:pt idx="2">
                  <c:v>0.9331983805668016</c:v>
                </c:pt>
                <c:pt idx="3">
                  <c:v>0.9731481481481481</c:v>
                </c:pt>
                <c:pt idx="4">
                  <c:v>0.94302615193026151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3-42F0-A001-77026C70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33056"/>
        <c:axId val="103934592"/>
      </c:barChart>
      <c:catAx>
        <c:axId val="10393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03934592"/>
        <c:crosses val="autoZero"/>
        <c:auto val="1"/>
        <c:lblAlgn val="ctr"/>
        <c:lblOffset val="100"/>
        <c:noMultiLvlLbl val="0"/>
      </c:catAx>
      <c:valAx>
        <c:axId val="10393459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103933056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839294766462222"/>
          <c:y val="3.3680305607098726E-2"/>
          <c:w val="0.768345860708814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78422061607878E-2"/>
          <c:y val="0.1482458212193867"/>
          <c:w val="0.94736278969561671"/>
          <c:h val="0.604057303046480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'G2'!$H$36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4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526709570560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22-4E99-A383-1E905659A198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21-4A78-9DCA-246A2BDA083F}"/>
                </c:ext>
              </c:extLst>
            </c:dLbl>
            <c:dLbl>
              <c:idx val="6"/>
              <c:layout>
                <c:manualLayout>
                  <c:x val="0"/>
                  <c:y val="0.12980384421771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21-4A78-9DCA-246A2BDA083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'G2'!$G$37:$G$43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    Specialist</c:v>
                </c:pt>
              </c:strCache>
            </c:strRef>
          </c:cat>
          <c:val>
            <c:numRef>
              <c:f>'G2'!$H$37:$H$43</c:f>
              <c:numCache>
                <c:formatCode>0%</c:formatCode>
                <c:ptCount val="7"/>
                <c:pt idx="0">
                  <c:v>8.8505304821065375E-2</c:v>
                </c:pt>
                <c:pt idx="2">
                  <c:v>0.14549029245514869</c:v>
                </c:pt>
                <c:pt idx="3">
                  <c:v>0.13400335008375208</c:v>
                </c:pt>
                <c:pt idx="4">
                  <c:v>1.4279967819790828E-2</c:v>
                </c:pt>
                <c:pt idx="5">
                  <c:v>0.21731123388581952</c:v>
                </c:pt>
                <c:pt idx="6">
                  <c:v>7.5083692013390727E-2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1-4A78-9DCA-246A2BDA083F}"/>
            </c:ext>
          </c:extLst>
        </c:ser>
        <c:ser>
          <c:idx val="2"/>
          <c:order val="1"/>
          <c:tx>
            <c:strRef>
              <c:f>'G2'!$I$36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numFmt formatCode="0%" sourceLinked="0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9-4E9A-AA37-1BFF004CF226}"/>
                </c:ext>
              </c:extLst>
            </c:dLbl>
            <c:dLbl>
              <c:idx val="4"/>
              <c:layout/>
              <c:numFmt formatCode="0%" sourceLinked="0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21-4A78-9DCA-246A2BDA083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'G2'!$G$37:$G$43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    Specialist</c:v>
                </c:pt>
              </c:strCache>
            </c:strRef>
          </c:cat>
          <c:val>
            <c:numRef>
              <c:f>'G2'!$I$37:$I$43</c:f>
              <c:numCache>
                <c:formatCode>0%</c:formatCode>
                <c:ptCount val="7"/>
                <c:pt idx="0">
                  <c:v>0.18314656119534198</c:v>
                </c:pt>
                <c:pt idx="2">
                  <c:v>0.291894579811039</c:v>
                </c:pt>
                <c:pt idx="3">
                  <c:v>0.27963176064441897</c:v>
                </c:pt>
                <c:pt idx="4">
                  <c:v>4.3522267206477699E-2</c:v>
                </c:pt>
                <c:pt idx="5">
                  <c:v>0.39722222222222198</c:v>
                </c:pt>
                <c:pt idx="6">
                  <c:v>0.160336239103362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21-4A78-9DCA-246A2BDA08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8354944"/>
        <c:axId val="128369024"/>
      </c:barChart>
      <c:catAx>
        <c:axId val="1283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36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369024"/>
        <c:scaling>
          <c:orientation val="minMax"/>
          <c:max val="0.4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28354944"/>
        <c:crosses val="autoZero"/>
        <c:crossBetween val="between"/>
      </c:valAx>
      <c:spPr>
        <a:noFill/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201875566266579"/>
          <c:y val="1.3018861014466457E-2"/>
          <c:w val="0.38131400827391804"/>
          <c:h val="0.116241177477389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53"/>
          <c:w val="0.97180040839650328"/>
          <c:h val="0.62944444444444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'G2'!$H$14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'G2'!$G$15:$G$21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    Specialist</c:v>
                </c:pt>
              </c:strCache>
            </c:strRef>
          </c:cat>
          <c:val>
            <c:numRef>
              <c:f>'G2'!$H$15:$H$21</c:f>
              <c:numCache>
                <c:formatCode>0%</c:formatCode>
                <c:ptCount val="7"/>
                <c:pt idx="0">
                  <c:v>3.2998394672691597E-2</c:v>
                </c:pt>
                <c:pt idx="2">
                  <c:v>1.9929975760840289E-2</c:v>
                </c:pt>
                <c:pt idx="3">
                  <c:v>2.684563758389262E-2</c:v>
                </c:pt>
                <c:pt idx="4">
                  <c:v>1.9296740994854202E-2</c:v>
                </c:pt>
                <c:pt idx="5">
                  <c:v>4.775549188156638E-2</c:v>
                </c:pt>
                <c:pt idx="6">
                  <c:v>5.2256108435883714E-2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0A1-B006-F87E85B1A639}"/>
            </c:ext>
          </c:extLst>
        </c:ser>
        <c:ser>
          <c:idx val="3"/>
          <c:order val="1"/>
          <c:tx>
            <c:strRef>
              <c:f>'G2'!$I$14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'G2'!$G$15:$G$21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    Specialist</c:v>
                </c:pt>
              </c:strCache>
            </c:strRef>
          </c:cat>
          <c:val>
            <c:numRef>
              <c:f>'G2'!$I$15:$I$21</c:f>
              <c:numCache>
                <c:formatCode>0%</c:formatCode>
                <c:ptCount val="7"/>
                <c:pt idx="0">
                  <c:v>8.5405190809389117E-2</c:v>
                </c:pt>
                <c:pt idx="2">
                  <c:v>8.8888888888888892E-2</c:v>
                </c:pt>
                <c:pt idx="3">
                  <c:v>0.13715710723192021</c:v>
                </c:pt>
                <c:pt idx="4">
                  <c:v>4.0600965837953848E-2</c:v>
                </c:pt>
                <c:pt idx="5">
                  <c:v>0.11352253756260434</c:v>
                </c:pt>
                <c:pt idx="6">
                  <c:v>9.9467395998272631E-2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1-40A1-B006-F87E85B1A639}"/>
            </c:ext>
          </c:extLst>
        </c:ser>
        <c:ser>
          <c:idx val="0"/>
          <c:order val="2"/>
          <c:tx>
            <c:strRef>
              <c:f>'G2'!$J$14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'G2'!$G$15:$G$21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    Specialist</c:v>
                </c:pt>
              </c:strCache>
            </c:strRef>
          </c:cat>
          <c:val>
            <c:numRef>
              <c:f>'G2'!$J$15:$J$21</c:f>
              <c:numCache>
                <c:formatCode>0%</c:formatCode>
                <c:ptCount val="7"/>
                <c:pt idx="0">
                  <c:v>0.13469567128103713</c:v>
                </c:pt>
                <c:pt idx="2">
                  <c:v>0.19169567379413227</c:v>
                </c:pt>
                <c:pt idx="3">
                  <c:v>0.19620253164556961</c:v>
                </c:pt>
                <c:pt idx="4">
                  <c:v>6.0121457489878544E-2</c:v>
                </c:pt>
                <c:pt idx="5">
                  <c:v>0.24907407407407409</c:v>
                </c:pt>
                <c:pt idx="6">
                  <c:v>0.12048567870485678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1-40A1-B006-F87E85B1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04864"/>
        <c:axId val="128427136"/>
      </c:barChart>
      <c:catAx>
        <c:axId val="12840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8427136"/>
        <c:crosses val="autoZero"/>
        <c:auto val="1"/>
        <c:lblAlgn val="ctr"/>
        <c:lblOffset val="100"/>
        <c:noMultiLvlLbl val="0"/>
      </c:catAx>
      <c:valAx>
        <c:axId val="128427136"/>
        <c:scaling>
          <c:orientation val="minMax"/>
          <c:max val="0.4"/>
        </c:scaling>
        <c:delete val="0"/>
        <c:axPos val="l"/>
        <c:numFmt formatCode="0%" sourceLinked="1"/>
        <c:majorTickMark val="none"/>
        <c:minorTickMark val="none"/>
        <c:tickLblPos val="none"/>
        <c:crossAx val="12840486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637295742186047E-2"/>
          <c:y val="3.3680305607098726E-2"/>
          <c:w val="0.96851219709767966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53"/>
          <c:w val="0.97180040839650328"/>
          <c:h val="0.62944444444444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'G2'!$H$25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'G2'!$G$26:$G$32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    Specialist</c:v>
                </c:pt>
              </c:strCache>
            </c:strRef>
          </c:cat>
          <c:val>
            <c:numRef>
              <c:f>'G2'!$H$26:$H$32</c:f>
              <c:numCache>
                <c:formatCode>0%</c:formatCode>
                <c:ptCount val="7"/>
                <c:pt idx="0">
                  <c:v>3.8884594803496049E-2</c:v>
                </c:pt>
                <c:pt idx="2">
                  <c:v>2.0468623754376514E-2</c:v>
                </c:pt>
                <c:pt idx="3">
                  <c:v>5.0335570469798654E-2</c:v>
                </c:pt>
                <c:pt idx="4">
                  <c:v>1.6080617495711835E-2</c:v>
                </c:pt>
                <c:pt idx="5">
                  <c:v>7.927411652340019E-2</c:v>
                </c:pt>
                <c:pt idx="6">
                  <c:v>5.8855002675227391E-2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A-4AFE-A360-E8D6DEA2ED24}"/>
            </c:ext>
          </c:extLst>
        </c:ser>
        <c:ser>
          <c:idx val="3"/>
          <c:order val="1"/>
          <c:tx>
            <c:strRef>
              <c:f>'G2'!$I$25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'G2'!$G$26:$G$32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    Specialist</c:v>
                </c:pt>
              </c:strCache>
            </c:strRef>
          </c:cat>
          <c:val>
            <c:numRef>
              <c:f>'G2'!$I$26:$I$32</c:f>
              <c:numCache>
                <c:formatCode>0%</c:formatCode>
                <c:ptCount val="7"/>
                <c:pt idx="0">
                  <c:v>9.7067143069822837E-2</c:v>
                </c:pt>
                <c:pt idx="2">
                  <c:v>7.4603174603174602E-2</c:v>
                </c:pt>
                <c:pt idx="3">
                  <c:v>0.17007481296758103</c:v>
                </c:pt>
                <c:pt idx="4">
                  <c:v>3.9170094795206584E-2</c:v>
                </c:pt>
                <c:pt idx="5">
                  <c:v>0.19115191986644409</c:v>
                </c:pt>
                <c:pt idx="6">
                  <c:v>0.12062760903987332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A-4AFE-A360-E8D6DEA2ED24}"/>
            </c:ext>
          </c:extLst>
        </c:ser>
        <c:ser>
          <c:idx val="0"/>
          <c:order val="2"/>
          <c:tx>
            <c:strRef>
              <c:f>'G2'!$J$25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1.9739101917490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29-4B5A-99D9-60DDC0FD6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'G2'!$G$26:$G$32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Gynecologist</c:v>
                </c:pt>
                <c:pt idx="6">
                  <c:v>    Specialist</c:v>
                </c:pt>
              </c:strCache>
            </c:strRef>
          </c:cat>
          <c:val>
            <c:numRef>
              <c:f>'G2'!$J$26:$J$32</c:f>
              <c:numCache>
                <c:formatCode>0%</c:formatCode>
                <c:ptCount val="7"/>
                <c:pt idx="0">
                  <c:v>0.11645792133597013</c:v>
                </c:pt>
                <c:pt idx="2">
                  <c:v>0.11636001989060168</c:v>
                </c:pt>
                <c:pt idx="3">
                  <c:v>0.20368239355581128</c:v>
                </c:pt>
                <c:pt idx="4">
                  <c:v>4.230769230769231E-2</c:v>
                </c:pt>
                <c:pt idx="5">
                  <c:v>0.26574074074074072</c:v>
                </c:pt>
                <c:pt idx="6">
                  <c:v>0.12484433374844334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A-4AFE-A360-E8D6DEA2E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61920"/>
        <c:axId val="128563456"/>
      </c:barChart>
      <c:catAx>
        <c:axId val="1285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8563456"/>
        <c:crosses val="autoZero"/>
        <c:auto val="1"/>
        <c:lblAlgn val="ctr"/>
        <c:lblOffset val="100"/>
        <c:noMultiLvlLbl val="0"/>
      </c:catAx>
      <c:valAx>
        <c:axId val="128563456"/>
        <c:scaling>
          <c:orientation val="minMax"/>
          <c:max val="0.4"/>
        </c:scaling>
        <c:delete val="0"/>
        <c:axPos val="l"/>
        <c:numFmt formatCode="0%" sourceLinked="1"/>
        <c:majorTickMark val="none"/>
        <c:minorTickMark val="none"/>
        <c:tickLblPos val="none"/>
        <c:crossAx val="12856192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637295742186047E-2"/>
          <c:y val="3.3680305607098726E-2"/>
          <c:w val="0.95920213500982876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5559827069973602"/>
          <c:h val="0.6692651956576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'G3'!$G$14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'G3'!$F$15:$F$21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
-logist</c:v>
                </c:pt>
                <c:pt idx="6">
                  <c:v>   Specialist</c:v>
                </c:pt>
              </c:strCache>
            </c:strRef>
          </c:cat>
          <c:val>
            <c:numRef>
              <c:f>'G3'!$G$15:$G$21</c:f>
              <c:numCache>
                <c:formatCode>0%</c:formatCode>
                <c:ptCount val="7"/>
                <c:pt idx="0">
                  <c:v>0.74439683586025096</c:v>
                </c:pt>
                <c:pt idx="2">
                  <c:v>0.80929885629040288</c:v>
                </c:pt>
                <c:pt idx="3">
                  <c:v>0.73360184119677796</c:v>
                </c:pt>
                <c:pt idx="4">
                  <c:v>0.65526315789473688</c:v>
                </c:pt>
                <c:pt idx="5">
                  <c:v>0.81851851851851865</c:v>
                </c:pt>
                <c:pt idx="6">
                  <c:v>0.76276463262764627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78-BFE5-7DF32D4C046E}"/>
            </c:ext>
          </c:extLst>
        </c:ser>
        <c:ser>
          <c:idx val="1"/>
          <c:order val="1"/>
          <c:tx>
            <c:strRef>
              <c:f>'G3'!$H$14</c:f>
              <c:strCache>
                <c:ptCount val="1"/>
                <c:pt idx="0">
                  <c:v> of which in electronic form only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'G3'!$F$15:$F$21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
-logist</c:v>
                </c:pt>
                <c:pt idx="6">
                  <c:v>   Specialist</c:v>
                </c:pt>
              </c:strCache>
            </c:strRef>
          </c:cat>
          <c:val>
            <c:numRef>
              <c:f>'G3'!$H$15:$H$21</c:f>
              <c:numCache>
                <c:formatCode>0%</c:formatCode>
                <c:ptCount val="7"/>
                <c:pt idx="0">
                  <c:v>8.327840035157108E-2</c:v>
                </c:pt>
                <c:pt idx="2">
                  <c:v>3.9781203381402286E-2</c:v>
                </c:pt>
                <c:pt idx="3">
                  <c:v>2.1864211737629459E-2</c:v>
                </c:pt>
                <c:pt idx="4">
                  <c:v>0.13198380566801621</c:v>
                </c:pt>
                <c:pt idx="5">
                  <c:v>6.1111111111111109E-2</c:v>
                </c:pt>
                <c:pt idx="6">
                  <c:v>9.3399750933997508E-2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A-4178-BFE5-7DF32D4C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8726144"/>
        <c:axId val="128727680"/>
      </c:barChart>
      <c:catAx>
        <c:axId val="1287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87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2768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287261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04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44" footer="0.4921259845000064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5162645238120784"/>
          <c:w val="0.95559827069973602"/>
          <c:h val="0.618665579504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'G3'!$G$31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25523571936967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AF-40FB-B098-CC6A4EF11AB5}"/>
                </c:ext>
              </c:extLst>
            </c:dLbl>
            <c:dLbl>
              <c:idx val="5"/>
              <c:layout>
                <c:manualLayout>
                  <c:x val="-3.6242060723572764E-7"/>
                  <c:y val="0.274820526295125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AF-40FB-B098-CC6A4EF11AB5}"/>
                </c:ext>
              </c:extLst>
            </c:dLbl>
            <c:dLbl>
              <c:idx val="9"/>
              <c:layout>
                <c:manualLayout>
                  <c:x val="-4.5909151212091964E-3"/>
                  <c:y val="3.57419533084680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F-40FB-B098-CC6A4EF11AB5}"/>
                </c:ext>
              </c:extLst>
            </c:dLbl>
            <c:dLbl>
              <c:idx val="10"/>
              <c:layout>
                <c:manualLayout>
                  <c:x val="0"/>
                  <c:y val="2.5507363682032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F-40FB-B098-CC6A4EF11A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'G3'!$F$32:$F$38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
-logist</c:v>
                </c:pt>
                <c:pt idx="6">
                  <c:v>   Specialist</c:v>
                </c:pt>
              </c:strCache>
            </c:strRef>
          </c:cat>
          <c:val>
            <c:numRef>
              <c:f>'G3'!$G$32:$G$38</c:f>
              <c:numCache>
                <c:formatCode>0%</c:formatCode>
                <c:ptCount val="7"/>
                <c:pt idx="0">
                  <c:v>0.90650406504065051</c:v>
                </c:pt>
                <c:pt idx="2">
                  <c:v>0.95300845350571861</c:v>
                </c:pt>
                <c:pt idx="3">
                  <c:v>0.97468354430379744</c:v>
                </c:pt>
                <c:pt idx="4">
                  <c:v>0.86153846153846159</c:v>
                </c:pt>
                <c:pt idx="5">
                  <c:v>0.93148148148148158</c:v>
                </c:pt>
                <c:pt idx="6">
                  <c:v>0.8893212951432129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F-40FB-B098-CC6A4EF11AB5}"/>
            </c:ext>
          </c:extLst>
        </c:ser>
        <c:ser>
          <c:idx val="1"/>
          <c:order val="1"/>
          <c:tx>
            <c:strRef>
              <c:f>'G3'!$H$31</c:f>
              <c:strCache>
                <c:ptCount val="1"/>
                <c:pt idx="0">
                  <c:v> of which in paper form only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'G3'!$F$32:$F$38</c:f>
              <c:strCache>
                <c:ptCount val="7"/>
                <c:pt idx="0">
                  <c:v>All 
physicians</c:v>
                </c:pt>
                <c:pt idx="2">
                  <c:v>GP 
for adults</c:v>
                </c:pt>
                <c:pt idx="3">
                  <c:v>GP 
for children</c:v>
                </c:pt>
                <c:pt idx="4">
                  <c:v>Dentist</c:v>
                </c:pt>
                <c:pt idx="5">
                  <c:v>Gyneco
-logist</c:v>
                </c:pt>
                <c:pt idx="6">
                  <c:v>   Specialist</c:v>
                </c:pt>
              </c:strCache>
            </c:strRef>
          </c:cat>
          <c:val>
            <c:numRef>
              <c:f>'G3'!$H$32:$H$38</c:f>
              <c:numCache>
                <c:formatCode>0%</c:formatCode>
                <c:ptCount val="7"/>
                <c:pt idx="0">
                  <c:v>0.24538562953197102</c:v>
                </c:pt>
                <c:pt idx="2">
                  <c:v>0.18349080059671807</c:v>
                </c:pt>
                <c:pt idx="3">
                  <c:v>0.26294591484464902</c:v>
                </c:pt>
                <c:pt idx="4">
                  <c:v>0.33825910931174091</c:v>
                </c:pt>
                <c:pt idx="5">
                  <c:v>0.17407407407407408</c:v>
                </c:pt>
                <c:pt idx="6">
                  <c:v>0.2199564134495641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AF-40FB-B098-CC6A4EF11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8588416"/>
        <c:axId val="128606592"/>
      </c:barChart>
      <c:catAx>
        <c:axId val="1285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860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06592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2858841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04E-2"/>
          <c:w val="0.94415832167320568"/>
          <c:h val="0.113923042196669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44" footer="0.4921259845000064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76551339338727E-2"/>
          <c:y val="0.16960529079861986"/>
          <c:w val="0.94427376980506206"/>
          <c:h val="0.7273975609117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'G4'!$H$15</c:f>
              <c:strCache>
                <c:ptCount val="1"/>
                <c:pt idx="0">
                  <c:v> Drug-interaction alerts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75-4AB5-B150-B173F611D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'G4'!$G$16:$G$20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'G4'!$H$16:$H$20</c:f>
              <c:numCache>
                <c:formatCode>0%</c:formatCode>
                <c:ptCount val="5"/>
                <c:pt idx="0">
                  <c:v>0.51690701143709594</c:v>
                </c:pt>
                <c:pt idx="1">
                  <c:v>0.35730724971231298</c:v>
                </c:pt>
                <c:pt idx="2">
                  <c:v>0.13704453441295547</c:v>
                </c:pt>
                <c:pt idx="3">
                  <c:v>0.34166666666666662</c:v>
                </c:pt>
                <c:pt idx="4">
                  <c:v>0.27366127023661269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8C1-A142-5012775F3739}"/>
            </c:ext>
          </c:extLst>
        </c:ser>
        <c:ser>
          <c:idx val="2"/>
          <c:order val="1"/>
          <c:tx>
            <c:strRef>
              <c:f>'G4'!$I$15</c:f>
              <c:strCache>
                <c:ptCount val="1"/>
                <c:pt idx="0">
                  <c:v> Laboratory results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75-4AB5-B150-B173F611D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'G4'!$G$16:$G$20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'G4'!$I$16:$I$20</c:f>
              <c:numCache>
                <c:formatCode>0%</c:formatCode>
                <c:ptCount val="5"/>
                <c:pt idx="0">
                  <c:v>0.60318249627051224</c:v>
                </c:pt>
                <c:pt idx="1">
                  <c:v>0.53624856156501721</c:v>
                </c:pt>
                <c:pt idx="2">
                  <c:v>4.4331983805668024E-2</c:v>
                </c:pt>
                <c:pt idx="3">
                  <c:v>0.61296296296296293</c:v>
                </c:pt>
                <c:pt idx="4">
                  <c:v>0.28580323785803236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1-48C1-A142-5012775F3739}"/>
            </c:ext>
          </c:extLst>
        </c:ser>
        <c:ser>
          <c:idx val="1"/>
          <c:order val="2"/>
          <c:tx>
            <c:strRef>
              <c:f>'G4'!$J$15</c:f>
              <c:strCache>
                <c:ptCount val="1"/>
                <c:pt idx="0">
                  <c:v> Medical prescription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'G4'!$G$16:$G$20</c:f>
              <c:strCache>
                <c:ptCount val="5"/>
                <c:pt idx="0">
                  <c:v>GP for adults</c:v>
                </c:pt>
                <c:pt idx="1">
                  <c:v>GP 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'G4'!$J$16:$J$20</c:f>
              <c:numCache>
                <c:formatCode>0%</c:formatCode>
                <c:ptCount val="5"/>
                <c:pt idx="0">
                  <c:v>0.78493286921929384</c:v>
                </c:pt>
                <c:pt idx="1">
                  <c:v>0.70080552359033377</c:v>
                </c:pt>
                <c:pt idx="2">
                  <c:v>0.50870445344129556</c:v>
                </c:pt>
                <c:pt idx="3">
                  <c:v>0.78518518518518521</c:v>
                </c:pt>
                <c:pt idx="4">
                  <c:v>0.64399128268991279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F1-48C1-A142-5012775F37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8791680"/>
        <c:axId val="128793216"/>
      </c:barChart>
      <c:catAx>
        <c:axId val="1287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79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93216"/>
        <c:scaling>
          <c:orientation val="minMax"/>
          <c:max val="0.850000000000000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28791680"/>
        <c:crosses val="autoZero"/>
        <c:crossBetween val="between"/>
        <c:majorUnit val="0.2"/>
        <c:minorUnit val="0.1"/>
      </c:valAx>
      <c:spPr>
        <a:noFill/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8246567086173237E-2"/>
          <c:y val="1.3018733121083422E-2"/>
          <c:w val="0.90290738111503399"/>
          <c:h val="0.148684246733016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5775581691326"/>
          <c:y val="0.21650609480578162"/>
          <c:w val="0.71305044855149535"/>
          <c:h val="0.749436223973075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'G4'!$H$30</c:f>
              <c:strCache>
                <c:ptCount val="1"/>
                <c:pt idx="0">
                  <c:v> Patients by laboratory results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'G4'!$G$31:$G$37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All independent
physicians</c:v>
                </c:pt>
              </c:strCache>
            </c:strRef>
          </c:cat>
          <c:val>
            <c:numRef>
              <c:f>'G4'!$H$31:$H$37</c:f>
              <c:numCache>
                <c:formatCode>0%</c:formatCode>
                <c:ptCount val="7"/>
                <c:pt idx="0">
                  <c:v>8.1174089068825908E-2</c:v>
                </c:pt>
                <c:pt idx="1">
                  <c:v>0.21980074719800746</c:v>
                </c:pt>
                <c:pt idx="2">
                  <c:v>0.33831990794016109</c:v>
                </c:pt>
                <c:pt idx="3">
                  <c:v>0.37294878170064644</c:v>
                </c:pt>
                <c:pt idx="4">
                  <c:v>0.4064814814814815</c:v>
                </c:pt>
                <c:pt idx="6">
                  <c:v>0.23840914084816525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7-4DC2-BFD2-270E8C20B2A4}"/>
            </c:ext>
          </c:extLst>
        </c:ser>
        <c:ser>
          <c:idx val="1"/>
          <c:order val="1"/>
          <c:tx>
            <c:strRef>
              <c:f>'G4'!$I$30</c:f>
              <c:strCache>
                <c:ptCount val="1"/>
                <c:pt idx="0">
                  <c:v> Patients for appointment</c:v>
                </c:pt>
              </c:strCache>
            </c:strRef>
          </c:tx>
          <c:spPr>
            <a:solidFill>
              <a:srgbClr val="47E4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'G4'!$G$31:$G$37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All independent
physicians</c:v>
                </c:pt>
              </c:strCache>
            </c:strRef>
          </c:cat>
          <c:val>
            <c:numRef>
              <c:f>'G4'!$I$31:$I$37</c:f>
              <c:numCache>
                <c:formatCode>0%</c:formatCode>
                <c:ptCount val="7"/>
                <c:pt idx="0">
                  <c:v>0.32712550607287449</c:v>
                </c:pt>
                <c:pt idx="1">
                  <c:v>0.30697384806973849</c:v>
                </c:pt>
                <c:pt idx="2">
                  <c:v>0.53394706559263516</c:v>
                </c:pt>
                <c:pt idx="3">
                  <c:v>0.55320735952262556</c:v>
                </c:pt>
                <c:pt idx="4">
                  <c:v>0.57685185185185184</c:v>
                </c:pt>
                <c:pt idx="6">
                  <c:v>0.4045264776972094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7-4DC2-BFD2-270E8C20B2A4}"/>
            </c:ext>
          </c:extLst>
        </c:ser>
        <c:ser>
          <c:idx val="2"/>
          <c:order val="2"/>
          <c:tx>
            <c:strRef>
              <c:f>'G4'!$J$30</c:f>
              <c:strCache>
                <c:ptCount val="1"/>
                <c:pt idx="0">
                  <c:v> Patients by diagnosis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'G4'!$G$31:$G$37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All independent
physicians</c:v>
                </c:pt>
              </c:strCache>
            </c:strRef>
          </c:cat>
          <c:val>
            <c:numRef>
              <c:f>'G4'!$J$31:$J$37</c:f>
              <c:numCache>
                <c:formatCode>0%</c:formatCode>
                <c:ptCount val="7"/>
                <c:pt idx="0">
                  <c:v>0.28502024291497974</c:v>
                </c:pt>
                <c:pt idx="1">
                  <c:v>0.53237858032378582</c:v>
                </c:pt>
                <c:pt idx="2">
                  <c:v>0.51208285385500574</c:v>
                </c:pt>
                <c:pt idx="3">
                  <c:v>0.62207856787667826</c:v>
                </c:pt>
                <c:pt idx="4">
                  <c:v>0.66666666666666652</c:v>
                </c:pt>
                <c:pt idx="6">
                  <c:v>0.4911008569545155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7-4DC2-BFD2-270E8C20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8846848"/>
        <c:axId val="128856832"/>
      </c:barChart>
      <c:catAx>
        <c:axId val="12884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28856832"/>
        <c:crosses val="autoZero"/>
        <c:auto val="1"/>
        <c:lblAlgn val="ctr"/>
        <c:lblOffset val="100"/>
        <c:noMultiLvlLbl val="0"/>
      </c:catAx>
      <c:valAx>
        <c:axId val="128856832"/>
        <c:scaling>
          <c:orientation val="minMax"/>
          <c:max val="0.70000000000000007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28846848"/>
        <c:crosses val="autoZero"/>
        <c:crossBetween val="between"/>
        <c:majorUnit val="0.2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773695612693758"/>
          <c:y val="1.8639666356776E-2"/>
          <c:w val="0.78221906729727508"/>
          <c:h val="0.17231862304651993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4159662679178156"/>
          <c:w val="0.9663785040480396"/>
          <c:h val="0.7387230311187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'G5'!$H$40</c:f>
              <c:strCache>
                <c:ptCount val="1"/>
                <c:pt idx="0">
                  <c:v> Percentage of all individuals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0"/>
              <c:layout>
                <c:manualLayout>
                  <c:x val="-1.6864453400975653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'G5'!$G$41:$G$51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'G5'!$H$41:$H$51</c:f>
              <c:numCache>
                <c:formatCode>#,##0</c:formatCode>
                <c:ptCount val="11"/>
                <c:pt idx="0" formatCode="0%">
                  <c:v>0.51584189888433596</c:v>
                </c:pt>
                <c:pt idx="2" formatCode="0%">
                  <c:v>0.39176736127317902</c:v>
                </c:pt>
                <c:pt idx="3" formatCode="0%">
                  <c:v>0.63369729721781398</c:v>
                </c:pt>
                <c:pt idx="5" formatCode="0%">
                  <c:v>0.3157235036058223</c:v>
                </c:pt>
                <c:pt idx="6" formatCode="0%">
                  <c:v>0.63849800410877489</c:v>
                </c:pt>
                <c:pt idx="7" formatCode="0%">
                  <c:v>0.44174571905042792</c:v>
                </c:pt>
                <c:pt idx="8" formatCode="0%">
                  <c:v>0.76771622877871193</c:v>
                </c:pt>
                <c:pt idx="9" formatCode="0%">
                  <c:v>0.26963251992328624</c:v>
                </c:pt>
                <c:pt idx="10" formatCode="0%">
                  <c:v>0.26896411949335286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'G5'!$I$40</c:f>
              <c:strCache>
                <c:ptCount val="1"/>
                <c:pt idx="0">
                  <c:v> Percentage of Internet users</c:v>
                </c:pt>
              </c:strCache>
            </c:strRef>
          </c:tx>
          <c:spPr>
            <a:solidFill>
              <a:srgbClr val="47E4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'G5'!$G$41:$G$51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'G5'!$I$41:$I$51</c:f>
              <c:numCache>
                <c:formatCode>#,##0</c:formatCode>
                <c:ptCount val="11"/>
                <c:pt idx="0" formatCode="0%">
                  <c:v>0.63927299749904198</c:v>
                </c:pt>
                <c:pt idx="2" formatCode="0%">
                  <c:v>0.47309033334371875</c:v>
                </c:pt>
                <c:pt idx="3" formatCode="0%">
                  <c:v>0.80541265138026175</c:v>
                </c:pt>
                <c:pt idx="5" formatCode="0%">
                  <c:v>0.31933932258244518</c:v>
                </c:pt>
                <c:pt idx="6" formatCode="0%">
                  <c:v>0.64258768232318719</c:v>
                </c:pt>
                <c:pt idx="7" formatCode="0%">
                  <c:v>0.47988807693962249</c:v>
                </c:pt>
                <c:pt idx="8" formatCode="0%">
                  <c:v>0.82838737000200835</c:v>
                </c:pt>
                <c:pt idx="9" formatCode="0%">
                  <c:v>0.59698998289763017</c:v>
                </c:pt>
                <c:pt idx="10" formatCode="0%">
                  <c:v>0.82215313862176354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6147328"/>
        <c:axId val="136148864"/>
      </c:barChart>
      <c:catAx>
        <c:axId val="1361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8864"/>
        <c:crosses val="autoZero"/>
        <c:auto val="1"/>
        <c:lblAlgn val="ctr"/>
        <c:lblOffset val="100"/>
        <c:noMultiLvlLbl val="0"/>
      </c:catAx>
      <c:valAx>
        <c:axId val="136148864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36147328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5.4583961784778902E-2"/>
          <c:y val="1.3955898824748817E-2"/>
          <c:w val="0.83697656937551768"/>
          <c:h val="0.1369831130467774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6077980425507835"/>
          <c:w val="0.96885976842926924"/>
          <c:h val="0.6859977614779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'G5'!$H$29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46-4341-B6D5-6D3E13847A5F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C1-4CFF-BE7B-2B13198913B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'G5'!$G$30:$G$32</c:f>
              <c:strCache>
                <c:ptCount val="3"/>
                <c:pt idx="0">
                  <c:v>Total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'G5'!$H$30:$H$32</c:f>
              <c:numCache>
                <c:formatCode>0%</c:formatCode>
                <c:ptCount val="3"/>
                <c:pt idx="0">
                  <c:v>0.12432641620879301</c:v>
                </c:pt>
                <c:pt idx="1">
                  <c:v>7.9360256003116803E-2</c:v>
                </c:pt>
                <c:pt idx="2">
                  <c:v>0.16267548823605399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'G5'!$I$29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'G5'!$G$30:$G$32</c:f>
              <c:strCache>
                <c:ptCount val="3"/>
                <c:pt idx="0">
                  <c:v>Total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'G5'!$I$30:$I$32</c:f>
              <c:numCache>
                <c:formatCode>0%</c:formatCode>
                <c:ptCount val="3"/>
                <c:pt idx="0">
                  <c:v>0.38500000000000001</c:v>
                </c:pt>
                <c:pt idx="1">
                  <c:v>0.28600000000000003</c:v>
                </c:pt>
                <c:pt idx="2">
                  <c:v>0.47700000000000004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'G5'!$J$29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'G5'!$G$30:$G$32</c:f>
              <c:strCache>
                <c:ptCount val="3"/>
                <c:pt idx="0">
                  <c:v>Total</c:v>
                </c:pt>
                <c:pt idx="1">
                  <c:v>Men</c:v>
                </c:pt>
                <c:pt idx="2">
                  <c:v>Women</c:v>
                </c:pt>
              </c:strCache>
            </c:strRef>
          </c:cat>
          <c:val>
            <c:numRef>
              <c:f>'G5'!$J$30:$J$32</c:f>
              <c:numCache>
                <c:formatCode>0%</c:formatCode>
                <c:ptCount val="3"/>
                <c:pt idx="0">
                  <c:v>0.51584189888433596</c:v>
                </c:pt>
                <c:pt idx="1">
                  <c:v>0.39176736127317918</c:v>
                </c:pt>
                <c:pt idx="2">
                  <c:v>0.63369729721781398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36096768"/>
        <c:axId val="136114944"/>
      </c:barChart>
      <c:catAx>
        <c:axId val="1360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61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14944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3609676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8825035180984"/>
          <c:y val="1.6297666843778199E-2"/>
          <c:w val="0.77276354798332181"/>
          <c:h val="0.1360058929392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14535252059011"/>
          <c:y val="3.9331364829396323E-2"/>
          <c:w val="0.72921205538962797"/>
          <c:h val="0.946667499895846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'G6'!$E$4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C43-41AB-80E9-B15A367C9F3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C43-41AB-80E9-B15A367C9F3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43-41AB-80E9-B15A367C9F3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C43-41AB-80E9-B15A367C9F3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C43-41AB-80E9-B15A367C9F3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C43-41AB-80E9-B15A367C9F3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63AA-4010-B3A7-9819928AFFF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C43-41AB-80E9-B15A367C9F3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3AA-4010-B3A7-9819928AFFFC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FC43-41AB-80E9-B15A367C9F35}"/>
              </c:ext>
            </c:extLst>
          </c:dPt>
          <c:dLbls>
            <c:dLbl>
              <c:idx val="5"/>
              <c:layout>
                <c:manualLayout>
                  <c:x val="-8.737912933297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43-41AB-80E9-B15A367C9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'G6'!$D$5:$D$33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Latvia</c:v>
                </c:pt>
                <c:pt idx="4">
                  <c:v>Portugal</c:v>
                </c:pt>
                <c:pt idx="5">
                  <c:v>France</c:v>
                </c:pt>
                <c:pt idx="6">
                  <c:v>Belgium</c:v>
                </c:pt>
                <c:pt idx="7">
                  <c:v>Ireland</c:v>
                </c:pt>
                <c:pt idx="8">
                  <c:v>Greece</c:v>
                </c:pt>
                <c:pt idx="9">
                  <c:v>Poland</c:v>
                </c:pt>
                <c:pt idx="10">
                  <c:v>Slovenia</c:v>
                </c:pt>
                <c:pt idx="11">
                  <c:v>Slovakia</c:v>
                </c:pt>
                <c:pt idx="12">
                  <c:v>Croatia</c:v>
                </c:pt>
                <c:pt idx="13">
                  <c:v>EU28</c:v>
                </c:pt>
                <c:pt idx="14">
                  <c:v>Austria</c:v>
                </c:pt>
                <c:pt idx="15">
                  <c:v>Luxembourg </c:v>
                </c:pt>
                <c:pt idx="16">
                  <c:v>Lithuania</c:v>
                </c:pt>
                <c:pt idx="17">
                  <c:v>Spain</c:v>
                </c:pt>
                <c:pt idx="18">
                  <c:v>Czechia</c:v>
                </c:pt>
                <c:pt idx="19">
                  <c:v>Hungary</c:v>
                </c:pt>
                <c:pt idx="20">
                  <c:v>Cyprus</c:v>
                </c:pt>
                <c:pt idx="21">
                  <c:v>United Kingdom</c:v>
                </c:pt>
                <c:pt idx="22">
                  <c:v>Malta</c:v>
                </c:pt>
                <c:pt idx="23">
                  <c:v>Estonia</c:v>
                </c:pt>
                <c:pt idx="24">
                  <c:v>Sweden</c:v>
                </c:pt>
                <c:pt idx="25">
                  <c:v>Germany</c:v>
                </c:pt>
                <c:pt idx="26">
                  <c:v>Denmark</c:v>
                </c:pt>
                <c:pt idx="27">
                  <c:v>Finland</c:v>
                </c:pt>
                <c:pt idx="28">
                  <c:v>Netherlands</c:v>
                </c:pt>
              </c:strCache>
            </c:strRef>
          </c:cat>
          <c:val>
            <c:numRef>
              <c:f>'G6'!$E$5:$E$33</c:f>
              <c:numCache>
                <c:formatCode>0%</c:formatCode>
                <c:ptCount val="29"/>
                <c:pt idx="0">
                  <c:v>0.24734700000000001</c:v>
                </c:pt>
                <c:pt idx="1">
                  <c:v>0.307006</c:v>
                </c:pt>
                <c:pt idx="2">
                  <c:v>0.35073300000000002</c:v>
                </c:pt>
                <c:pt idx="3">
                  <c:v>0.36860900000000002</c:v>
                </c:pt>
                <c:pt idx="4">
                  <c:v>0.44587300000000002</c:v>
                </c:pt>
                <c:pt idx="5">
                  <c:v>0.459291</c:v>
                </c:pt>
                <c:pt idx="6">
                  <c:v>0.46117599999999997</c:v>
                </c:pt>
                <c:pt idx="7">
                  <c:v>0.47</c:v>
                </c:pt>
                <c:pt idx="8">
                  <c:v>0.47089399999999998</c:v>
                </c:pt>
                <c:pt idx="9">
                  <c:v>0.476711</c:v>
                </c:pt>
                <c:pt idx="10">
                  <c:v>0.4834</c:v>
                </c:pt>
                <c:pt idx="11">
                  <c:v>0.488035</c:v>
                </c:pt>
                <c:pt idx="12">
                  <c:v>0.50851299999999999</c:v>
                </c:pt>
                <c:pt idx="13">
                  <c:v>0.51152900000000001</c:v>
                </c:pt>
                <c:pt idx="14">
                  <c:v>0.51674699999999996</c:v>
                </c:pt>
                <c:pt idx="15">
                  <c:v>0.53292099999999998</c:v>
                </c:pt>
                <c:pt idx="16">
                  <c:v>0.54133799999999999</c:v>
                </c:pt>
                <c:pt idx="17">
                  <c:v>0.54878899999999997</c:v>
                </c:pt>
                <c:pt idx="18">
                  <c:v>0.55080200000000001</c:v>
                </c:pt>
                <c:pt idx="19">
                  <c:v>0.561917</c:v>
                </c:pt>
                <c:pt idx="20">
                  <c:v>0.56655500000000003</c:v>
                </c:pt>
                <c:pt idx="21">
                  <c:v>0.58172500000000005</c:v>
                </c:pt>
                <c:pt idx="22">
                  <c:v>0.58703700000000003</c:v>
                </c:pt>
                <c:pt idx="23">
                  <c:v>0.59637899999999999</c:v>
                </c:pt>
                <c:pt idx="24">
                  <c:v>0.62451100000000004</c:v>
                </c:pt>
                <c:pt idx="25">
                  <c:v>0.64129899999999995</c:v>
                </c:pt>
                <c:pt idx="26">
                  <c:v>0.664408</c:v>
                </c:pt>
                <c:pt idx="27">
                  <c:v>0.69434300000000004</c:v>
                </c:pt>
                <c:pt idx="28">
                  <c:v>0.71682100000000004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43-41AB-80E9-B15A367C9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36320896"/>
        <c:axId val="136322432"/>
      </c:barChart>
      <c:barChart>
        <c:barDir val="bar"/>
        <c:grouping val="clustered"/>
        <c:varyColors val="0"/>
        <c:ser>
          <c:idx val="1"/>
          <c:order val="1"/>
          <c:tx>
            <c:strRef>
              <c:f>'G6'!$F$4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87550004525296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3AA-4010-B3A7-9819928AFFF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'G6'!$D$5:$D$33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Latvia</c:v>
                </c:pt>
                <c:pt idx="4">
                  <c:v>Portugal</c:v>
                </c:pt>
                <c:pt idx="5">
                  <c:v>France</c:v>
                </c:pt>
                <c:pt idx="6">
                  <c:v>Belgium</c:v>
                </c:pt>
                <c:pt idx="7">
                  <c:v>Ireland</c:v>
                </c:pt>
                <c:pt idx="8">
                  <c:v>Greece</c:v>
                </c:pt>
                <c:pt idx="9">
                  <c:v>Poland</c:v>
                </c:pt>
                <c:pt idx="10">
                  <c:v>Slovenia</c:v>
                </c:pt>
                <c:pt idx="11">
                  <c:v>Slovakia</c:v>
                </c:pt>
                <c:pt idx="12">
                  <c:v>Croatia</c:v>
                </c:pt>
                <c:pt idx="13">
                  <c:v>EU28</c:v>
                </c:pt>
                <c:pt idx="14">
                  <c:v>Austria</c:v>
                </c:pt>
                <c:pt idx="15">
                  <c:v>Luxembourg </c:v>
                </c:pt>
                <c:pt idx="16">
                  <c:v>Lithuania</c:v>
                </c:pt>
                <c:pt idx="17">
                  <c:v>Spain</c:v>
                </c:pt>
                <c:pt idx="18">
                  <c:v>Czechia</c:v>
                </c:pt>
                <c:pt idx="19">
                  <c:v>Hungary</c:v>
                </c:pt>
                <c:pt idx="20">
                  <c:v>Cyprus</c:v>
                </c:pt>
                <c:pt idx="21">
                  <c:v>United Kingdom</c:v>
                </c:pt>
                <c:pt idx="22">
                  <c:v>Malta</c:v>
                </c:pt>
                <c:pt idx="23">
                  <c:v>Estonia</c:v>
                </c:pt>
                <c:pt idx="24">
                  <c:v>Sweden</c:v>
                </c:pt>
                <c:pt idx="25">
                  <c:v>Germany</c:v>
                </c:pt>
                <c:pt idx="26">
                  <c:v>Denmark</c:v>
                </c:pt>
                <c:pt idx="27">
                  <c:v>Finland</c:v>
                </c:pt>
                <c:pt idx="28">
                  <c:v>Netherlands</c:v>
                </c:pt>
              </c:strCache>
            </c:strRef>
          </c:cat>
          <c:val>
            <c:numRef>
              <c:f>'G6'!$F$5:$F$33</c:f>
              <c:numCache>
                <c:formatCode>0%</c:formatCode>
                <c:ptCount val="29"/>
                <c:pt idx="0">
                  <c:v>6.8326999999999999E-2</c:v>
                </c:pt>
                <c:pt idx="1">
                  <c:v>0.113246</c:v>
                </c:pt>
                <c:pt idx="2">
                  <c:v>0.16435</c:v>
                </c:pt>
                <c:pt idx="3">
                  <c:v>0.239175</c:v>
                </c:pt>
                <c:pt idx="4">
                  <c:v>0.21581</c:v>
                </c:pt>
                <c:pt idx="5">
                  <c:v>0.38767200000000002</c:v>
                </c:pt>
                <c:pt idx="6">
                  <c:v>0.244838</c:v>
                </c:pt>
                <c:pt idx="7">
                  <c:v>0.188469</c:v>
                </c:pt>
                <c:pt idx="8">
                  <c:v>0.103549</c:v>
                </c:pt>
                <c:pt idx="9">
                  <c:v>0.186394</c:v>
                </c:pt>
                <c:pt idx="10">
                  <c:v>0.27404400000000001</c:v>
                </c:pt>
                <c:pt idx="11">
                  <c:v>0.24765599999999999</c:v>
                </c:pt>
                <c:pt idx="12">
                  <c:v>0.200434</c:v>
                </c:pt>
                <c:pt idx="13">
                  <c:v>0.27473900000000001</c:v>
                </c:pt>
                <c:pt idx="14">
                  <c:v>0.324633</c:v>
                </c:pt>
                <c:pt idx="15">
                  <c:v>0.437807</c:v>
                </c:pt>
                <c:pt idx="16">
                  <c:v>0.21434900000000001</c:v>
                </c:pt>
                <c:pt idx="17">
                  <c:v>0.243119</c:v>
                </c:pt>
                <c:pt idx="18">
                  <c:v>0.141766</c:v>
                </c:pt>
                <c:pt idx="19">
                  <c:v>0.28484700000000002</c:v>
                </c:pt>
                <c:pt idx="20">
                  <c:v>0.115523</c:v>
                </c:pt>
                <c:pt idx="21">
                  <c:v>0.25973000000000002</c:v>
                </c:pt>
                <c:pt idx="22">
                  <c:v>0.23024800000000001</c:v>
                </c:pt>
                <c:pt idx="23">
                  <c:v>0.252722</c:v>
                </c:pt>
                <c:pt idx="24">
                  <c:v>0.324272</c:v>
                </c:pt>
                <c:pt idx="25">
                  <c:v>0.40571800000000002</c:v>
                </c:pt>
                <c:pt idx="26">
                  <c:v>0.36298999999999998</c:v>
                </c:pt>
                <c:pt idx="27">
                  <c:v>0.50846499999999994</c:v>
                </c:pt>
                <c:pt idx="28">
                  <c:v>0.45927600000000002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43-41AB-80E9-B15A367C9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336512"/>
        <c:axId val="136338048"/>
      </c:barChart>
      <c:catAx>
        <c:axId val="13632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632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322432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one"/>
        <c:crossAx val="136320896"/>
        <c:crosses val="autoZero"/>
        <c:crossBetween val="between"/>
        <c:majorUnit val="0.1"/>
      </c:valAx>
      <c:catAx>
        <c:axId val="13633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6338048"/>
        <c:crosses val="autoZero"/>
        <c:auto val="1"/>
        <c:lblAlgn val="ctr"/>
        <c:lblOffset val="100"/>
        <c:noMultiLvlLbl val="0"/>
      </c:catAx>
      <c:valAx>
        <c:axId val="136338048"/>
        <c:scaling>
          <c:orientation val="minMax"/>
          <c:max val="0.8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3633651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 pitchFamily="34" charset="0"/>
                <a:ea typeface="Arial CE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201574803149604"/>
          <c:y val="7.3141970131317064E-3"/>
          <c:w val="0.40222716987962753"/>
          <c:h val="2.6778997617348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 pitchFamily="34" charset="0"/>
              <a:ea typeface="Arial CE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1" footer="0.4921259845000046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3978640601034"/>
          <c:y val="5.5997654997744159E-2"/>
          <c:w val="0.76126973327352954"/>
          <c:h val="0.930192272755002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'G7'!$F$5</c:f>
              <c:strCache>
                <c:ptCount val="1"/>
                <c:pt idx="0">
                  <c:v> Individuals aged 55-74 years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62B2-41B4-A7EC-7014B0D58AD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62B2-41B4-A7EC-7014B0D58AD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62B2-41B4-A7EC-7014B0D58AD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A-62B2-41B4-A7EC-7014B0D58AD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62B2-41B4-A7EC-7014B0D58A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62B2-41B4-A7EC-7014B0D58A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62B2-41B4-A7EC-7014B0D58A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62B2-41B4-A7EC-7014B0D58AD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62B2-41B4-A7EC-7014B0D58AD3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62B2-41B4-A7EC-7014B0D58A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'G7'!$D$6:$D$34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Portugal</c:v>
                </c:pt>
                <c:pt idx="3">
                  <c:v>Italy</c:v>
                </c:pt>
                <c:pt idx="4">
                  <c:v>Ireland</c:v>
                </c:pt>
                <c:pt idx="5">
                  <c:v>Latvia</c:v>
                </c:pt>
                <c:pt idx="6">
                  <c:v>Greece</c:v>
                </c:pt>
                <c:pt idx="7">
                  <c:v>Poland</c:v>
                </c:pt>
                <c:pt idx="8">
                  <c:v>Slovenia</c:v>
                </c:pt>
                <c:pt idx="9">
                  <c:v>Croatia</c:v>
                </c:pt>
                <c:pt idx="10">
                  <c:v>Slovakia</c:v>
                </c:pt>
                <c:pt idx="11">
                  <c:v>Hungary</c:v>
                </c:pt>
                <c:pt idx="12">
                  <c:v>Spain</c:v>
                </c:pt>
                <c:pt idx="13">
                  <c:v>Belgium</c:v>
                </c:pt>
                <c:pt idx="14">
                  <c:v>Malta</c:v>
                </c:pt>
                <c:pt idx="15">
                  <c:v>Austria</c:v>
                </c:pt>
                <c:pt idx="16">
                  <c:v>France</c:v>
                </c:pt>
                <c:pt idx="17">
                  <c:v>Lithuania</c:v>
                </c:pt>
                <c:pt idx="18">
                  <c:v>EU28</c:v>
                </c:pt>
                <c:pt idx="19">
                  <c:v>Cyprus</c:v>
                </c:pt>
                <c:pt idx="20">
                  <c:v>Estonia</c:v>
                </c:pt>
                <c:pt idx="21">
                  <c:v>United Kingdom</c:v>
                </c:pt>
                <c:pt idx="22">
                  <c:v>Czechia</c:v>
                </c:pt>
                <c:pt idx="23">
                  <c:v>Luxembourg </c:v>
                </c:pt>
                <c:pt idx="24">
                  <c:v>Sweden</c:v>
                </c:pt>
                <c:pt idx="25">
                  <c:v>Germany</c:v>
                </c:pt>
                <c:pt idx="26">
                  <c:v>Finland</c:v>
                </c:pt>
                <c:pt idx="27">
                  <c:v>Denmark</c:v>
                </c:pt>
                <c:pt idx="28">
                  <c:v>Netherlands</c:v>
                </c:pt>
              </c:strCache>
            </c:strRef>
          </c:cat>
          <c:val>
            <c:numRef>
              <c:f>'G7'!$F$6:$F$34</c:f>
              <c:numCache>
                <c:formatCode>0%</c:formatCode>
                <c:ptCount val="29"/>
                <c:pt idx="0">
                  <c:v>0.16669900000000001</c:v>
                </c:pt>
                <c:pt idx="1">
                  <c:v>0.22082599999999999</c:v>
                </c:pt>
                <c:pt idx="2">
                  <c:v>0.221611</c:v>
                </c:pt>
                <c:pt idx="3">
                  <c:v>0.245394</c:v>
                </c:pt>
                <c:pt idx="4">
                  <c:v>0.26967099999999999</c:v>
                </c:pt>
                <c:pt idx="5">
                  <c:v>0.27776800000000001</c:v>
                </c:pt>
                <c:pt idx="6">
                  <c:v>0.28732999999999997</c:v>
                </c:pt>
                <c:pt idx="7">
                  <c:v>0.308722</c:v>
                </c:pt>
                <c:pt idx="8">
                  <c:v>0.31632399999999999</c:v>
                </c:pt>
                <c:pt idx="9">
                  <c:v>0.323681</c:v>
                </c:pt>
                <c:pt idx="10">
                  <c:v>0.32685700000000001</c:v>
                </c:pt>
                <c:pt idx="11">
                  <c:v>0.361454</c:v>
                </c:pt>
                <c:pt idx="12">
                  <c:v>0.36824699999999999</c:v>
                </c:pt>
                <c:pt idx="13">
                  <c:v>0.37161499999999997</c:v>
                </c:pt>
                <c:pt idx="14">
                  <c:v>0.37163800000000002</c:v>
                </c:pt>
                <c:pt idx="15">
                  <c:v>0.38137900000000002</c:v>
                </c:pt>
                <c:pt idx="16">
                  <c:v>0.38650800000000002</c:v>
                </c:pt>
                <c:pt idx="17">
                  <c:v>0.38835999999999998</c:v>
                </c:pt>
                <c:pt idx="18">
                  <c:v>0.39073999999999998</c:v>
                </c:pt>
                <c:pt idx="19">
                  <c:v>0.39637800000000001</c:v>
                </c:pt>
                <c:pt idx="20">
                  <c:v>0.42688799999999999</c:v>
                </c:pt>
                <c:pt idx="21">
                  <c:v>0.428846</c:v>
                </c:pt>
                <c:pt idx="22">
                  <c:v>0.43601899999999999</c:v>
                </c:pt>
                <c:pt idx="23">
                  <c:v>0.49160799999999999</c:v>
                </c:pt>
                <c:pt idx="24">
                  <c:v>0.52340200000000003</c:v>
                </c:pt>
                <c:pt idx="25">
                  <c:v>0.54739899999999997</c:v>
                </c:pt>
                <c:pt idx="26">
                  <c:v>0.556647</c:v>
                </c:pt>
                <c:pt idx="27">
                  <c:v>0.58886400000000005</c:v>
                </c:pt>
                <c:pt idx="28">
                  <c:v>0.63896299999999995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62B2-41B4-A7EC-7014B0D58AD3}"/>
            </c:ext>
          </c:extLst>
        </c:ser>
        <c:ser>
          <c:idx val="0"/>
          <c:order val="1"/>
          <c:tx>
            <c:strRef>
              <c:f>'G7'!$E$5</c:f>
              <c:strCache>
                <c:ptCount val="1"/>
                <c:pt idx="0">
                  <c:v> Individuals aged 16-29 years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62B2-41B4-A7EC-7014B0D58AD3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62B2-41B4-A7EC-7014B0D58AD3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2B2-41B4-A7EC-7014B0D58AD3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2B2-41B4-A7EC-7014B0D58AD3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2B2-41B4-A7EC-7014B0D58AD3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2B2-41B4-A7EC-7014B0D58AD3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2B2-41B4-A7EC-7014B0D58AD3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2B2-41B4-A7EC-7014B0D58AD3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62B2-41B4-A7EC-7014B0D58AD3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62B2-41B4-A7EC-7014B0D58AD3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62B2-41B4-A7EC-7014B0D58AD3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2B2-41B4-A7EC-7014B0D58AD3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62B2-41B4-A7EC-7014B0D58AD3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62B2-41B4-A7EC-7014B0D58AD3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62B2-41B4-A7EC-7014B0D58AD3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62B2-41B4-A7EC-7014B0D58AD3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1-62B2-41B4-A7EC-7014B0D58A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'G7'!$D$6:$D$34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Portugal</c:v>
                </c:pt>
                <c:pt idx="3">
                  <c:v>Italy</c:v>
                </c:pt>
                <c:pt idx="4">
                  <c:v>Ireland</c:v>
                </c:pt>
                <c:pt idx="5">
                  <c:v>Latvia</c:v>
                </c:pt>
                <c:pt idx="6">
                  <c:v>Greece</c:v>
                </c:pt>
                <c:pt idx="7">
                  <c:v>Poland</c:v>
                </c:pt>
                <c:pt idx="8">
                  <c:v>Slovenia</c:v>
                </c:pt>
                <c:pt idx="9">
                  <c:v>Croatia</c:v>
                </c:pt>
                <c:pt idx="10">
                  <c:v>Slovakia</c:v>
                </c:pt>
                <c:pt idx="11">
                  <c:v>Hungary</c:v>
                </c:pt>
                <c:pt idx="12">
                  <c:v>Spain</c:v>
                </c:pt>
                <c:pt idx="13">
                  <c:v>Belgium</c:v>
                </c:pt>
                <c:pt idx="14">
                  <c:v>Malta</c:v>
                </c:pt>
                <c:pt idx="15">
                  <c:v>Austria</c:v>
                </c:pt>
                <c:pt idx="16">
                  <c:v>France</c:v>
                </c:pt>
                <c:pt idx="17">
                  <c:v>Lithuania</c:v>
                </c:pt>
                <c:pt idx="18">
                  <c:v>EU28</c:v>
                </c:pt>
                <c:pt idx="19">
                  <c:v>Cyprus</c:v>
                </c:pt>
                <c:pt idx="20">
                  <c:v>Estonia</c:v>
                </c:pt>
                <c:pt idx="21">
                  <c:v>United Kingdom</c:v>
                </c:pt>
                <c:pt idx="22">
                  <c:v>Czechia</c:v>
                </c:pt>
                <c:pt idx="23">
                  <c:v>Luxembourg </c:v>
                </c:pt>
                <c:pt idx="24">
                  <c:v>Sweden</c:v>
                </c:pt>
                <c:pt idx="25">
                  <c:v>Germany</c:v>
                </c:pt>
                <c:pt idx="26">
                  <c:v>Finland</c:v>
                </c:pt>
                <c:pt idx="27">
                  <c:v>Denmark</c:v>
                </c:pt>
                <c:pt idx="28">
                  <c:v>Netherlands</c:v>
                </c:pt>
              </c:strCache>
            </c:strRef>
          </c:cat>
          <c:val>
            <c:numRef>
              <c:f>'G7'!$E$6:$E$34</c:f>
              <c:numCache>
                <c:formatCode>0%</c:formatCode>
                <c:ptCount val="29"/>
                <c:pt idx="0">
                  <c:v>0.23252999999999999</c:v>
                </c:pt>
                <c:pt idx="1">
                  <c:v>0.25042599999999998</c:v>
                </c:pt>
                <c:pt idx="2">
                  <c:v>0.59168100000000001</c:v>
                </c:pt>
                <c:pt idx="3">
                  <c:v>0.36619499999999999</c:v>
                </c:pt>
                <c:pt idx="4">
                  <c:v>0.53321600000000002</c:v>
                </c:pt>
                <c:pt idx="5">
                  <c:v>0.37662299999999999</c:v>
                </c:pt>
                <c:pt idx="6">
                  <c:v>0.57286000000000004</c:v>
                </c:pt>
                <c:pt idx="7">
                  <c:v>0.508799</c:v>
                </c:pt>
                <c:pt idx="8">
                  <c:v>0.53870499999999999</c:v>
                </c:pt>
                <c:pt idx="9">
                  <c:v>0.66994399999999998</c:v>
                </c:pt>
                <c:pt idx="10">
                  <c:v>0.50764699999999996</c:v>
                </c:pt>
                <c:pt idx="11">
                  <c:v>0.62837500000000002</c:v>
                </c:pt>
                <c:pt idx="12">
                  <c:v>0.59234799999999999</c:v>
                </c:pt>
                <c:pt idx="13">
                  <c:v>0.48974800000000002</c:v>
                </c:pt>
                <c:pt idx="14">
                  <c:v>0.730043</c:v>
                </c:pt>
                <c:pt idx="15">
                  <c:v>0.56008100000000005</c:v>
                </c:pt>
                <c:pt idx="16">
                  <c:v>0.53326399999999996</c:v>
                </c:pt>
                <c:pt idx="17">
                  <c:v>0.59641900000000003</c:v>
                </c:pt>
                <c:pt idx="18">
                  <c:v>0.55064100000000005</c:v>
                </c:pt>
                <c:pt idx="19">
                  <c:v>0.58899999999999997</c:v>
                </c:pt>
                <c:pt idx="20">
                  <c:v>0.75761299999999998</c:v>
                </c:pt>
                <c:pt idx="21">
                  <c:v>0.639069</c:v>
                </c:pt>
                <c:pt idx="22">
                  <c:v>0.53658700000000004</c:v>
                </c:pt>
                <c:pt idx="23">
                  <c:v>0.51119499999999995</c:v>
                </c:pt>
                <c:pt idx="24">
                  <c:v>0.66140699999999997</c:v>
                </c:pt>
                <c:pt idx="25">
                  <c:v>0.60678399999999999</c:v>
                </c:pt>
                <c:pt idx="26">
                  <c:v>0.78701399999999999</c:v>
                </c:pt>
                <c:pt idx="27">
                  <c:v>0.70867100000000005</c:v>
                </c:pt>
                <c:pt idx="28">
                  <c:v>0.73508799999999996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2B2-41B4-A7EC-7014B0D58A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28651264"/>
        <c:axId val="128652800"/>
      </c:barChart>
      <c:catAx>
        <c:axId val="12865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86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52800"/>
        <c:scaling>
          <c:orientation val="minMax"/>
          <c:max val="0.9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4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8651264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339872750766151"/>
          <c:y val="1.354113284209606E-2"/>
          <c:w val="0.41208549923547899"/>
          <c:h val="3.891477798817501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03059100371071"/>
          <c:y val="4.4648651815893593E-2"/>
          <c:w val="0.74295809575527194"/>
          <c:h val="0.9381758486327481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'G8'!$F$4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251E-43C3-A7B6-D1012911B91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251E-43C3-A7B6-D1012911B91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251E-43C3-A7B6-D1012911B91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251E-43C3-A7B6-D1012911B91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E-7C9C-4EBD-9B07-2E75FC49864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A-251E-43C3-A7B6-D1012911B91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251E-43C3-A7B6-D1012911B9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251E-43C3-A7B6-D1012911B915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251E-43C3-A7B6-D1012911B915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251E-43C3-A7B6-D1012911B915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7C9C-4EBD-9B07-2E75FC498645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53EC-4551-9C53-7C0DC4C762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'G8'!$D$5:$D$33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Latvia</c:v>
                </c:pt>
                <c:pt idx="4">
                  <c:v>Portugal</c:v>
                </c:pt>
                <c:pt idx="5">
                  <c:v>Greece</c:v>
                </c:pt>
                <c:pt idx="6">
                  <c:v>Belgium</c:v>
                </c:pt>
                <c:pt idx="7">
                  <c:v>France</c:v>
                </c:pt>
                <c:pt idx="8">
                  <c:v>Croatia</c:v>
                </c:pt>
                <c:pt idx="9">
                  <c:v>Ireland</c:v>
                </c:pt>
                <c:pt idx="10">
                  <c:v>Slovakia</c:v>
                </c:pt>
                <c:pt idx="11">
                  <c:v>Slovenia</c:v>
                </c:pt>
                <c:pt idx="12">
                  <c:v>Poland</c:v>
                </c:pt>
                <c:pt idx="13">
                  <c:v>Austria</c:v>
                </c:pt>
                <c:pt idx="14">
                  <c:v>EU28</c:v>
                </c:pt>
                <c:pt idx="15">
                  <c:v>Luxembourg </c:v>
                </c:pt>
                <c:pt idx="16">
                  <c:v>Hungary</c:v>
                </c:pt>
                <c:pt idx="17">
                  <c:v>Spain</c:v>
                </c:pt>
                <c:pt idx="18">
                  <c:v>Lithuania</c:v>
                </c:pt>
                <c:pt idx="19">
                  <c:v>Cyprus</c:v>
                </c:pt>
                <c:pt idx="20">
                  <c:v>United Kingdom</c:v>
                </c:pt>
                <c:pt idx="21">
                  <c:v>Sweden</c:v>
                </c:pt>
                <c:pt idx="22">
                  <c:v>Malta</c:v>
                </c:pt>
                <c:pt idx="23">
                  <c:v>Estonia</c:v>
                </c:pt>
                <c:pt idx="24">
                  <c:v>Czechia</c:v>
                </c:pt>
                <c:pt idx="25">
                  <c:v>Germany</c:v>
                </c:pt>
                <c:pt idx="26">
                  <c:v>Denmark</c:v>
                </c:pt>
                <c:pt idx="27">
                  <c:v>Netherlands</c:v>
                </c:pt>
                <c:pt idx="28">
                  <c:v>Finland</c:v>
                </c:pt>
              </c:strCache>
            </c:strRef>
          </c:cat>
          <c:val>
            <c:numRef>
              <c:f>'G8'!$F$5:$F$33</c:f>
              <c:numCache>
                <c:formatCode>0%</c:formatCode>
                <c:ptCount val="29"/>
                <c:pt idx="0">
                  <c:v>0.32173499999999999</c:v>
                </c:pt>
                <c:pt idx="1">
                  <c:v>0.37304799999999999</c:v>
                </c:pt>
                <c:pt idx="2">
                  <c:v>0.38435000000000002</c:v>
                </c:pt>
                <c:pt idx="3">
                  <c:v>0.46423900000000001</c:v>
                </c:pt>
                <c:pt idx="4">
                  <c:v>0.47359699999999999</c:v>
                </c:pt>
                <c:pt idx="5">
                  <c:v>0.489035</c:v>
                </c:pt>
                <c:pt idx="6">
                  <c:v>0.50395599999999996</c:v>
                </c:pt>
                <c:pt idx="7">
                  <c:v>0.51244599999999996</c:v>
                </c:pt>
                <c:pt idx="8">
                  <c:v>0.52627500000000005</c:v>
                </c:pt>
                <c:pt idx="9">
                  <c:v>0.53240100000000001</c:v>
                </c:pt>
                <c:pt idx="10">
                  <c:v>0.54499900000000001</c:v>
                </c:pt>
                <c:pt idx="11">
                  <c:v>0.54710000000000003</c:v>
                </c:pt>
                <c:pt idx="12">
                  <c:v>0.56537999999999999</c:v>
                </c:pt>
                <c:pt idx="13">
                  <c:v>0.56647499999999995</c:v>
                </c:pt>
                <c:pt idx="14">
                  <c:v>0.57300200000000001</c:v>
                </c:pt>
                <c:pt idx="15">
                  <c:v>0.59015600000000001</c:v>
                </c:pt>
                <c:pt idx="16">
                  <c:v>0.59551699999999996</c:v>
                </c:pt>
                <c:pt idx="17">
                  <c:v>0.60046699999999997</c:v>
                </c:pt>
                <c:pt idx="18">
                  <c:v>0.61170199999999997</c:v>
                </c:pt>
                <c:pt idx="19">
                  <c:v>0.61873299999999998</c:v>
                </c:pt>
                <c:pt idx="20">
                  <c:v>0.63856500000000005</c:v>
                </c:pt>
                <c:pt idx="21">
                  <c:v>0.639463</c:v>
                </c:pt>
                <c:pt idx="22">
                  <c:v>0.65909300000000004</c:v>
                </c:pt>
                <c:pt idx="23">
                  <c:v>0.673315</c:v>
                </c:pt>
                <c:pt idx="24">
                  <c:v>0.68980399999999997</c:v>
                </c:pt>
                <c:pt idx="25">
                  <c:v>0.71363699999999997</c:v>
                </c:pt>
                <c:pt idx="26">
                  <c:v>0.72067899999999996</c:v>
                </c:pt>
                <c:pt idx="27">
                  <c:v>0.767258</c:v>
                </c:pt>
                <c:pt idx="28">
                  <c:v>0.78019400000000005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51E-43C3-A7B6-D1012911B915}"/>
            </c:ext>
          </c:extLst>
        </c:ser>
        <c:ser>
          <c:idx val="0"/>
          <c:order val="1"/>
          <c:tx>
            <c:strRef>
              <c:f>'G8'!$E$4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251E-43C3-A7B6-D1012911B915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1E-43C3-A7B6-D1012911B915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51E-43C3-A7B6-D1012911B915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1E-43C3-A7B6-D1012911B915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51E-43C3-A7B6-D1012911B915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51E-43C3-A7B6-D1012911B915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51E-43C3-A7B6-D1012911B915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51E-43C3-A7B6-D1012911B915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251E-43C3-A7B6-D1012911B915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251E-43C3-A7B6-D1012911B915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51E-43C3-A7B6-D1012911B915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251E-43C3-A7B6-D1012911B915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251E-43C3-A7B6-D1012911B915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251E-43C3-A7B6-D1012911B915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251E-43C3-A7B6-D1012911B915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251E-43C3-A7B6-D1012911B915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6-8DB0-48DE-879A-4F93C6511A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'G8'!$D$5:$D$33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Italy</c:v>
                </c:pt>
                <c:pt idx="3">
                  <c:v>Latvia</c:v>
                </c:pt>
                <c:pt idx="4">
                  <c:v>Portugal</c:v>
                </c:pt>
                <c:pt idx="5">
                  <c:v>Greece</c:v>
                </c:pt>
                <c:pt idx="6">
                  <c:v>Belgium</c:v>
                </c:pt>
                <c:pt idx="7">
                  <c:v>France</c:v>
                </c:pt>
                <c:pt idx="8">
                  <c:v>Croatia</c:v>
                </c:pt>
                <c:pt idx="9">
                  <c:v>Ireland</c:v>
                </c:pt>
                <c:pt idx="10">
                  <c:v>Slovakia</c:v>
                </c:pt>
                <c:pt idx="11">
                  <c:v>Slovenia</c:v>
                </c:pt>
                <c:pt idx="12">
                  <c:v>Poland</c:v>
                </c:pt>
                <c:pt idx="13">
                  <c:v>Austria</c:v>
                </c:pt>
                <c:pt idx="14">
                  <c:v>EU28</c:v>
                </c:pt>
                <c:pt idx="15">
                  <c:v>Luxembourg </c:v>
                </c:pt>
                <c:pt idx="16">
                  <c:v>Hungary</c:v>
                </c:pt>
                <c:pt idx="17">
                  <c:v>Spain</c:v>
                </c:pt>
                <c:pt idx="18">
                  <c:v>Lithuania</c:v>
                </c:pt>
                <c:pt idx="19">
                  <c:v>Cyprus</c:v>
                </c:pt>
                <c:pt idx="20">
                  <c:v>United Kingdom</c:v>
                </c:pt>
                <c:pt idx="21">
                  <c:v>Sweden</c:v>
                </c:pt>
                <c:pt idx="22">
                  <c:v>Malta</c:v>
                </c:pt>
                <c:pt idx="23">
                  <c:v>Estonia</c:v>
                </c:pt>
                <c:pt idx="24">
                  <c:v>Czechia</c:v>
                </c:pt>
                <c:pt idx="25">
                  <c:v>Germany</c:v>
                </c:pt>
                <c:pt idx="26">
                  <c:v>Denmark</c:v>
                </c:pt>
                <c:pt idx="27">
                  <c:v>Netherlands</c:v>
                </c:pt>
                <c:pt idx="28">
                  <c:v>Finland</c:v>
                </c:pt>
              </c:strCache>
            </c:strRef>
          </c:cat>
          <c:val>
            <c:numRef>
              <c:f>'G8'!$E$5:$E$33</c:f>
              <c:numCache>
                <c:formatCode>0%</c:formatCode>
                <c:ptCount val="29"/>
                <c:pt idx="0">
                  <c:v>0.17094599999999999</c:v>
                </c:pt>
                <c:pt idx="1">
                  <c:v>0.24020900000000001</c:v>
                </c:pt>
                <c:pt idx="2">
                  <c:v>0.316243</c:v>
                </c:pt>
                <c:pt idx="3">
                  <c:v>0.260461</c:v>
                </c:pt>
                <c:pt idx="4">
                  <c:v>0.41558699999999998</c:v>
                </c:pt>
                <c:pt idx="5">
                  <c:v>0.45146799999999998</c:v>
                </c:pt>
                <c:pt idx="6">
                  <c:v>0.41814299999999999</c:v>
                </c:pt>
                <c:pt idx="7">
                  <c:v>0.40357799999999999</c:v>
                </c:pt>
                <c:pt idx="8">
                  <c:v>0.49007400000000001</c:v>
                </c:pt>
                <c:pt idx="9">
                  <c:v>0.400787</c:v>
                </c:pt>
                <c:pt idx="10">
                  <c:v>0.42987500000000001</c:v>
                </c:pt>
                <c:pt idx="11">
                  <c:v>0.42172799999999999</c:v>
                </c:pt>
                <c:pt idx="12">
                  <c:v>0.38473000000000002</c:v>
                </c:pt>
                <c:pt idx="13">
                  <c:v>0.46634500000000001</c:v>
                </c:pt>
                <c:pt idx="14">
                  <c:v>0.45529399999999998</c:v>
                </c:pt>
                <c:pt idx="15">
                  <c:v>0.477688</c:v>
                </c:pt>
                <c:pt idx="16">
                  <c:v>0.52618399999999999</c:v>
                </c:pt>
                <c:pt idx="17">
                  <c:v>0.49631900000000001</c:v>
                </c:pt>
                <c:pt idx="18">
                  <c:v>0.46304499999999998</c:v>
                </c:pt>
                <c:pt idx="19">
                  <c:v>0.51149</c:v>
                </c:pt>
                <c:pt idx="20">
                  <c:v>0.52365399999999995</c:v>
                </c:pt>
                <c:pt idx="21">
                  <c:v>0.56940100000000005</c:v>
                </c:pt>
                <c:pt idx="22">
                  <c:v>0.51893900000000004</c:v>
                </c:pt>
                <c:pt idx="23">
                  <c:v>0.51401399999999997</c:v>
                </c:pt>
                <c:pt idx="24">
                  <c:v>0.40798600000000002</c:v>
                </c:pt>
                <c:pt idx="25">
                  <c:v>0.56984100000000004</c:v>
                </c:pt>
                <c:pt idx="26">
                  <c:v>0.60860199999999998</c:v>
                </c:pt>
                <c:pt idx="27">
                  <c:v>0.66642800000000002</c:v>
                </c:pt>
                <c:pt idx="28">
                  <c:v>0.60862700000000003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51E-43C3-A7B6-D1012911B9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36834432"/>
        <c:axId val="136717440"/>
      </c:barChart>
      <c:catAx>
        <c:axId val="136834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67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717440"/>
        <c:scaling>
          <c:orientation val="minMax"/>
          <c:max val="0.9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4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3683443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855606842248167"/>
          <c:y val="7.1921690566907181E-3"/>
          <c:w val="0.21282324192234592"/>
          <c:h val="3.458156827090172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4159662679178156"/>
          <c:w val="0.96373655526671353"/>
          <c:h val="0.71042923257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'G9'!$G$45</c:f>
              <c:strCache>
                <c:ptCount val="1"/>
                <c:pt idx="0">
                  <c:v> Percentage of all individuals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80A-4286-A9B1-88889F02F4B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'G9'!$F$46:$F$56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'G9'!$G$46:$G$56</c:f>
              <c:numCache>
                <c:formatCode>0.00</c:formatCode>
                <c:ptCount val="11"/>
                <c:pt idx="0" formatCode="0%">
                  <c:v>5.0933292565126902E-2</c:v>
                </c:pt>
                <c:pt idx="2" formatCode="0%">
                  <c:v>3.0451259291436151E-2</c:v>
                </c:pt>
                <c:pt idx="3" formatCode="0%">
                  <c:v>7.0000000000000007E-2</c:v>
                </c:pt>
                <c:pt idx="5" formatCode="0%">
                  <c:v>1.2646858918341585E-2</c:v>
                </c:pt>
                <c:pt idx="6" formatCode="0%">
                  <c:v>3.429750712484031E-2</c:v>
                </c:pt>
                <c:pt idx="7" formatCode="0%">
                  <c:v>3.8768153205538988E-2</c:v>
                </c:pt>
                <c:pt idx="8" formatCode="0%">
                  <c:v>0.10864804160464046</c:v>
                </c:pt>
                <c:pt idx="9" formatCode="0%">
                  <c:v>2.3380311967663242E-2</c:v>
                </c:pt>
                <c:pt idx="10" formatCode="0%">
                  <c:v>2.9776775625379351E-2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D-40F5-8063-B078D30C906A}"/>
            </c:ext>
          </c:extLst>
        </c:ser>
        <c:ser>
          <c:idx val="1"/>
          <c:order val="1"/>
          <c:tx>
            <c:strRef>
              <c:f>'G9'!$H$45</c:f>
              <c:strCache>
                <c:ptCount val="1"/>
                <c:pt idx="0">
                  <c:v> Percentage of Internet users</c:v>
                </c:pt>
              </c:strCache>
            </c:strRef>
          </c:tx>
          <c:spPr>
            <a:solidFill>
              <a:srgbClr val="47E4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'G9'!$F$46:$F$56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'G9'!$H$46:$H$56</c:f>
              <c:numCache>
                <c:formatCode>0.00</c:formatCode>
                <c:ptCount val="11"/>
                <c:pt idx="0" formatCode="0%">
                  <c:v>6.3120655148458799E-2</c:v>
                </c:pt>
                <c:pt idx="2" formatCode="0%">
                  <c:v>3.67723241724471E-2</c:v>
                </c:pt>
                <c:pt idx="3" formatCode="0%">
                  <c:v>8.900000000000001E-2</c:v>
                </c:pt>
                <c:pt idx="5" formatCode="0%">
                  <c:v>1.2791696891914514E-2</c:v>
                </c:pt>
                <c:pt idx="6" formatCode="0%">
                  <c:v>3.4517187948890637E-2</c:v>
                </c:pt>
                <c:pt idx="7" formatCode="0%">
                  <c:v>4.0229300536673451E-2</c:v>
                </c:pt>
                <c:pt idx="8" formatCode="0%">
                  <c:v>0.11199677590366659</c:v>
                </c:pt>
                <c:pt idx="9" formatCode="0%">
                  <c:v>4.0327691284337691E-2</c:v>
                </c:pt>
                <c:pt idx="10" formatCode="0%">
                  <c:v>5.9463170333689724E-2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D-40F5-8063-B078D30C9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6857088"/>
        <c:axId val="136858624"/>
      </c:barChart>
      <c:catAx>
        <c:axId val="1368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58624"/>
        <c:crosses val="autoZero"/>
        <c:auto val="1"/>
        <c:lblAlgn val="ctr"/>
        <c:lblOffset val="100"/>
        <c:noMultiLvlLbl val="0"/>
      </c:catAx>
      <c:valAx>
        <c:axId val="136858624"/>
        <c:scaling>
          <c:orientation val="minMax"/>
          <c:max val="0.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36857088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6.3824949256778715E-2"/>
          <c:y val="3.866013167961826E-3"/>
          <c:w val="0.83697656937551768"/>
          <c:h val="0.1369831130467774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4159662679178156"/>
          <c:w val="0.9663785040480396"/>
          <c:h val="0.7387230311187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'G9'!$G$30</c:f>
              <c:strCache>
                <c:ptCount val="1"/>
                <c:pt idx="0">
                  <c:v> Percentage of all individuals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CD-4D8A-849C-B47B715123C0}"/>
                </c:ext>
              </c:extLst>
            </c:dLbl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3E-4BE7-878C-B36316E0B04E}"/>
                </c:ext>
              </c:extLst>
            </c:dLbl>
            <c:dLbl>
              <c:idx val="12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B-4495-8AD2-045CCC8274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'G9'!$F$31:$F$41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'G9'!$G$31:$G$41</c:f>
              <c:numCache>
                <c:formatCode>0.00</c:formatCode>
                <c:ptCount val="11"/>
                <c:pt idx="0" formatCode="0%">
                  <c:v>8.7712887620747804E-2</c:v>
                </c:pt>
                <c:pt idx="2" formatCode="0%">
                  <c:v>5.30926811007656E-2</c:v>
                </c:pt>
                <c:pt idx="3" formatCode="0%">
                  <c:v>0.12059778333228248</c:v>
                </c:pt>
                <c:pt idx="5" formatCode="0%">
                  <c:v>3.2101527950639516E-2</c:v>
                </c:pt>
                <c:pt idx="6" formatCode="0%">
                  <c:v>0.10737099242356883</c:v>
                </c:pt>
                <c:pt idx="7" formatCode="0%">
                  <c:v>6.2621691635702595E-2</c:v>
                </c:pt>
                <c:pt idx="8" formatCode="0%">
                  <c:v>0.17571593252715303</c:v>
                </c:pt>
                <c:pt idx="9" formatCode="0%">
                  <c:v>4.5165934355854198E-2</c:v>
                </c:pt>
                <c:pt idx="10" formatCode="0%">
                  <c:v>5.2752954092165086E-2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B-4495-8AD2-045CCC827497}"/>
            </c:ext>
          </c:extLst>
        </c:ser>
        <c:ser>
          <c:idx val="1"/>
          <c:order val="1"/>
          <c:tx>
            <c:strRef>
              <c:f>'G9'!$H$30</c:f>
              <c:strCache>
                <c:ptCount val="1"/>
                <c:pt idx="0">
                  <c:v> Percentage of Internet users</c:v>
                </c:pt>
              </c:strCache>
            </c:strRef>
          </c:tx>
          <c:spPr>
            <a:solidFill>
              <a:srgbClr val="47E4FF"/>
            </a:solidFill>
          </c:spPr>
          <c:invertIfNegative val="0"/>
          <c:dLbls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CD-4D8A-849C-B47B715123C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'G9'!$F$31:$F$41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'G9'!$H$31:$H$41</c:f>
              <c:numCache>
                <c:formatCode>0.00</c:formatCode>
                <c:ptCount val="11"/>
                <c:pt idx="0" formatCode="0%">
                  <c:v>0.10870090372628899</c:v>
                </c:pt>
                <c:pt idx="2" formatCode="0%">
                  <c:v>6.4113646727600795E-2</c:v>
                </c:pt>
                <c:pt idx="3" formatCode="0%">
                  <c:v>0.15327662095243272</c:v>
                </c:pt>
                <c:pt idx="5" formatCode="0%">
                  <c:v>3.2469170247196026E-2</c:v>
                </c:pt>
                <c:pt idx="6" formatCode="0%">
                  <c:v>0.10805872019366172</c:v>
                </c:pt>
                <c:pt idx="7" formatCode="0%">
                  <c:v>6.4981863839921994E-2</c:v>
                </c:pt>
                <c:pt idx="8" formatCode="0%">
                  <c:v>0.18113182370612399</c:v>
                </c:pt>
                <c:pt idx="9" formatCode="0%">
                  <c:v>7.7904771321731625E-2</c:v>
                </c:pt>
                <c:pt idx="10" formatCode="0%">
                  <c:v>0.10534578808170615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CB-4495-8AD2-045CCC827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6921472"/>
        <c:axId val="136923008"/>
      </c:barChart>
      <c:catAx>
        <c:axId val="13692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923008"/>
        <c:crosses val="autoZero"/>
        <c:auto val="1"/>
        <c:lblAlgn val="ctr"/>
        <c:lblOffset val="100"/>
        <c:noMultiLvlLbl val="0"/>
      </c:catAx>
      <c:valAx>
        <c:axId val="136923008"/>
        <c:scaling>
          <c:orientation val="minMax"/>
          <c:max val="0.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3692147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5.4583961784778902E-2"/>
          <c:y val="1.3955898824748817E-2"/>
          <c:w val="0.83697656937551768"/>
          <c:h val="0.1369831130467774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35224907231422"/>
          <c:y val="3.9331355440665378E-2"/>
          <c:w val="0.74300515883790386"/>
          <c:h val="0.94652882905765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'G10'!$E$4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22F-4FA9-96F3-4872F05260E2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22F-4FA9-96F3-4872F05260E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022F-4FA9-96F3-4872F05260E2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22F-4FA9-96F3-4872F05260E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22F-4FA9-96F3-4872F05260E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22F-4FA9-96F3-4872F05260E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22F-4FA9-96F3-4872F05260E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22F-4FA9-96F3-4872F05260E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22F-4FA9-96F3-4872F05260E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022F-4FA9-96F3-4872F05260E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35A-48FC-9C0E-59DDAEB7EF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22F-4FA9-96F3-4872F05260E2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022F-4FA9-96F3-4872F05260E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CAA-4519-9D93-909BAC38CE9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022F-4FA9-96F3-4872F05260E2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022F-4FA9-96F3-4872F05260E2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022F-4FA9-96F3-4872F05260E2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2F-4FA9-96F3-4872F05260E2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2F-4FA9-96F3-4872F05260E2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22F-4FA9-96F3-4872F05260E2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22F-4FA9-96F3-4872F05260E2}"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22F-4FA9-96F3-4872F05260E2}"/>
                </c:ext>
              </c:extLst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2F-4FA9-96F3-4872F05260E2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2F-4FA9-96F3-4872F05260E2}"/>
                </c:ext>
              </c:extLst>
            </c:dLbl>
            <c:dLbl>
              <c:idx val="1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2F-4FA9-96F3-4872F05260E2}"/>
                </c:ext>
              </c:extLst>
            </c:dLbl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22F-4FA9-96F3-4872F05260E2}"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2F-4FA9-96F3-4872F0526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'G10'!$D$5:$D$32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Latvia</c:v>
                </c:pt>
                <c:pt idx="4">
                  <c:v>Slovakia</c:v>
                </c:pt>
                <c:pt idx="5">
                  <c:v>Ireland</c:v>
                </c:pt>
                <c:pt idx="6">
                  <c:v>Austria</c:v>
                </c:pt>
                <c:pt idx="7">
                  <c:v>Italy</c:v>
                </c:pt>
                <c:pt idx="8">
                  <c:v>Czechia</c:v>
                </c:pt>
                <c:pt idx="9">
                  <c:v>Poland</c:v>
                </c:pt>
                <c:pt idx="10">
                  <c:v>Malta</c:v>
                </c:pt>
                <c:pt idx="11">
                  <c:v>Portugal</c:v>
                </c:pt>
                <c:pt idx="12">
                  <c:v>Croatia</c:v>
                </c:pt>
                <c:pt idx="13">
                  <c:v>United Kingdom</c:v>
                </c:pt>
                <c:pt idx="14">
                  <c:v>Germany</c:v>
                </c:pt>
                <c:pt idx="15">
                  <c:v>Slovenia</c:v>
                </c:pt>
                <c:pt idx="16">
                  <c:v>EU28</c:v>
                </c:pt>
                <c:pt idx="17">
                  <c:v>Hungary</c:v>
                </c:pt>
                <c:pt idx="18">
                  <c:v>Estonia</c:v>
                </c:pt>
                <c:pt idx="19">
                  <c:v>Luxembourg </c:v>
                </c:pt>
                <c:pt idx="20">
                  <c:v>France</c:v>
                </c:pt>
                <c:pt idx="21">
                  <c:v>Sweden</c:v>
                </c:pt>
                <c:pt idx="22">
                  <c:v>Lithuania</c:v>
                </c:pt>
                <c:pt idx="23">
                  <c:v>Netherlands</c:v>
                </c:pt>
                <c:pt idx="24">
                  <c:v>Belgium</c:v>
                </c:pt>
                <c:pt idx="25">
                  <c:v>Spain</c:v>
                </c:pt>
                <c:pt idx="26">
                  <c:v>Denmark</c:v>
                </c:pt>
                <c:pt idx="27">
                  <c:v>Finland</c:v>
                </c:pt>
              </c:strCache>
            </c:strRef>
          </c:cat>
          <c:val>
            <c:numRef>
              <c:f>'G10'!$E$5:$E$32</c:f>
              <c:numCache>
                <c:formatCode>0%</c:formatCode>
                <c:ptCount val="28"/>
                <c:pt idx="0">
                  <c:v>3.4587E-2</c:v>
                </c:pt>
                <c:pt idx="1">
                  <c:v>4.6497999999999998E-2</c:v>
                </c:pt>
                <c:pt idx="2">
                  <c:v>7.0736999999999994E-2</c:v>
                </c:pt>
                <c:pt idx="3">
                  <c:v>8.4429000000000004E-2</c:v>
                </c:pt>
                <c:pt idx="4">
                  <c:v>8.8461999999999999E-2</c:v>
                </c:pt>
                <c:pt idx="5">
                  <c:v>0.09</c:v>
                </c:pt>
                <c:pt idx="6">
                  <c:v>9.0040999999999996E-2</c:v>
                </c:pt>
                <c:pt idx="7">
                  <c:v>9.1437000000000004E-2</c:v>
                </c:pt>
                <c:pt idx="8">
                  <c:v>9.5148999999999997E-2</c:v>
                </c:pt>
                <c:pt idx="9">
                  <c:v>9.7213999999999995E-2</c:v>
                </c:pt>
                <c:pt idx="10">
                  <c:v>0.105293</c:v>
                </c:pt>
                <c:pt idx="11">
                  <c:v>0.11797000000000001</c:v>
                </c:pt>
                <c:pt idx="12">
                  <c:v>0.123011</c:v>
                </c:pt>
                <c:pt idx="13">
                  <c:v>0.13575100000000001</c:v>
                </c:pt>
                <c:pt idx="14">
                  <c:v>0.14332700000000001</c:v>
                </c:pt>
                <c:pt idx="15">
                  <c:v>0.15259</c:v>
                </c:pt>
                <c:pt idx="16">
                  <c:v>0.176536</c:v>
                </c:pt>
                <c:pt idx="17">
                  <c:v>0.22044900000000001</c:v>
                </c:pt>
                <c:pt idx="18">
                  <c:v>0.242511</c:v>
                </c:pt>
                <c:pt idx="19">
                  <c:v>0.24987999999999999</c:v>
                </c:pt>
                <c:pt idx="20">
                  <c:v>0.250253</c:v>
                </c:pt>
                <c:pt idx="21">
                  <c:v>0.25037999999999999</c:v>
                </c:pt>
                <c:pt idx="22">
                  <c:v>0.253135</c:v>
                </c:pt>
                <c:pt idx="23">
                  <c:v>0.274119</c:v>
                </c:pt>
                <c:pt idx="24">
                  <c:v>0.28199600000000002</c:v>
                </c:pt>
                <c:pt idx="25">
                  <c:v>0.35716999999999999</c:v>
                </c:pt>
                <c:pt idx="26">
                  <c:v>0.41236</c:v>
                </c:pt>
                <c:pt idx="27">
                  <c:v>0.44256600000000001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22F-4FA9-96F3-4872F0526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37046656"/>
        <c:axId val="137068928"/>
      </c:barChart>
      <c:barChart>
        <c:barDir val="bar"/>
        <c:grouping val="clustered"/>
        <c:varyColors val="0"/>
        <c:ser>
          <c:idx val="1"/>
          <c:order val="1"/>
          <c:tx>
            <c:strRef>
              <c:f>'G10'!$F$4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71724137931034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643678160919548E-2"/>
                      <c:h val="2.51746864975211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022F-4FA9-96F3-4872F05260E2}"/>
                </c:ext>
              </c:extLst>
            </c:dLbl>
            <c:dLbl>
              <c:idx val="1"/>
              <c:layout>
                <c:manualLayout>
                  <c:x val="-8.92254502669924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CAA-4519-9D93-909BAC38CE9D}"/>
                </c:ext>
              </c:extLst>
            </c:dLbl>
            <c:dLbl>
              <c:idx val="2"/>
              <c:layout>
                <c:manualLayout>
                  <c:x val="-4.15512716082903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CAA-4519-9D93-909BAC38CE9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'G10'!$D$5:$D$32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Latvia</c:v>
                </c:pt>
                <c:pt idx="4">
                  <c:v>Slovakia</c:v>
                </c:pt>
                <c:pt idx="5">
                  <c:v>Ireland</c:v>
                </c:pt>
                <c:pt idx="6">
                  <c:v>Austria</c:v>
                </c:pt>
                <c:pt idx="7">
                  <c:v>Italy</c:v>
                </c:pt>
                <c:pt idx="8">
                  <c:v>Czechia</c:v>
                </c:pt>
                <c:pt idx="9">
                  <c:v>Poland</c:v>
                </c:pt>
                <c:pt idx="10">
                  <c:v>Malta</c:v>
                </c:pt>
                <c:pt idx="11">
                  <c:v>Portugal</c:v>
                </c:pt>
                <c:pt idx="12">
                  <c:v>Croatia</c:v>
                </c:pt>
                <c:pt idx="13">
                  <c:v>United Kingdom</c:v>
                </c:pt>
                <c:pt idx="14">
                  <c:v>Germany</c:v>
                </c:pt>
                <c:pt idx="15">
                  <c:v>Slovenia</c:v>
                </c:pt>
                <c:pt idx="16">
                  <c:v>EU28</c:v>
                </c:pt>
                <c:pt idx="17">
                  <c:v>Hungary</c:v>
                </c:pt>
                <c:pt idx="18">
                  <c:v>Estonia</c:v>
                </c:pt>
                <c:pt idx="19">
                  <c:v>Luxembourg </c:v>
                </c:pt>
                <c:pt idx="20">
                  <c:v>France</c:v>
                </c:pt>
                <c:pt idx="21">
                  <c:v>Sweden</c:v>
                </c:pt>
                <c:pt idx="22">
                  <c:v>Lithuania</c:v>
                </c:pt>
                <c:pt idx="23">
                  <c:v>Netherlands</c:v>
                </c:pt>
                <c:pt idx="24">
                  <c:v>Belgium</c:v>
                </c:pt>
                <c:pt idx="25">
                  <c:v>Spain</c:v>
                </c:pt>
                <c:pt idx="26">
                  <c:v>Denmark</c:v>
                </c:pt>
                <c:pt idx="27">
                  <c:v>Finland</c:v>
                </c:pt>
              </c:strCache>
            </c:strRef>
          </c:cat>
          <c:val>
            <c:numRef>
              <c:f>'G10'!$F$5:$F$32</c:f>
              <c:numCache>
                <c:formatCode>0%</c:formatCode>
                <c:ptCount val="28"/>
                <c:pt idx="0">
                  <c:v>1.8787000000000002E-2</c:v>
                </c:pt>
                <c:pt idx="1">
                  <c:v>4.6237E-2</c:v>
                </c:pt>
                <c:pt idx="2">
                  <c:v>1.8119E-2</c:v>
                </c:pt>
                <c:pt idx="3">
                  <c:v>4.4844000000000002E-2</c:v>
                </c:pt>
                <c:pt idx="4">
                  <c:v>2.9527999999999999E-2</c:v>
                </c:pt>
                <c:pt idx="5">
                  <c:v>4.7414999999999999E-2</c:v>
                </c:pt>
                <c:pt idx="6">
                  <c:v>3.8031000000000002E-2</c:v>
                </c:pt>
                <c:pt idx="7">
                  <c:v>6.3710000000000003E-2</c:v>
                </c:pt>
                <c:pt idx="8">
                  <c:v>9.1233999999999996E-2</c:v>
                </c:pt>
                <c:pt idx="9">
                  <c:v>4.9634999999999999E-2</c:v>
                </c:pt>
                <c:pt idx="10">
                  <c:v>4.4790000000000003E-2</c:v>
                </c:pt>
                <c:pt idx="11">
                  <c:v>6.0099E-2</c:v>
                </c:pt>
                <c:pt idx="12">
                  <c:v>5.4433000000000002E-2</c:v>
                </c:pt>
                <c:pt idx="13">
                  <c:v>0.107944</c:v>
                </c:pt>
                <c:pt idx="14">
                  <c:v>6.4044000000000004E-2</c:v>
                </c:pt>
                <c:pt idx="15">
                  <c:v>6.4690999999999999E-2</c:v>
                </c:pt>
                <c:pt idx="16">
                  <c:v>0.10134</c:v>
                </c:pt>
                <c:pt idx="17">
                  <c:v>0.10297099999999999</c:v>
                </c:pt>
                <c:pt idx="18">
                  <c:v>0.17097999999999999</c:v>
                </c:pt>
                <c:pt idx="19">
                  <c:v>8.2447000000000006E-2</c:v>
                </c:pt>
                <c:pt idx="20">
                  <c:v>7.7105999999999994E-2</c:v>
                </c:pt>
                <c:pt idx="21">
                  <c:v>0.19369500000000001</c:v>
                </c:pt>
                <c:pt idx="22">
                  <c:v>0.14372399999999999</c:v>
                </c:pt>
                <c:pt idx="23">
                  <c:v>0.15712599999999999</c:v>
                </c:pt>
                <c:pt idx="24">
                  <c:v>0.18557199999999999</c:v>
                </c:pt>
                <c:pt idx="25">
                  <c:v>0.27490199999999998</c:v>
                </c:pt>
                <c:pt idx="26">
                  <c:v>0.32306499999999999</c:v>
                </c:pt>
                <c:pt idx="27">
                  <c:v>0.32467200000000002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22F-4FA9-96F3-4872F0526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070464"/>
        <c:axId val="137072000"/>
      </c:barChart>
      <c:catAx>
        <c:axId val="13704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706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68928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one"/>
        <c:crossAx val="137046656"/>
        <c:crosses val="autoZero"/>
        <c:crossBetween val="between"/>
        <c:majorUnit val="0.1"/>
      </c:valAx>
      <c:catAx>
        <c:axId val="13707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7072000"/>
        <c:crosses val="autoZero"/>
        <c:auto val="1"/>
        <c:lblAlgn val="ctr"/>
        <c:lblOffset val="100"/>
        <c:noMultiLvlLbl val="0"/>
      </c:catAx>
      <c:valAx>
        <c:axId val="137072000"/>
        <c:scaling>
          <c:orientation val="minMax"/>
          <c:max val="0.5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37070464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 pitchFamily="34" charset="0"/>
                <a:ea typeface="Arial CE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201574803149604"/>
          <c:y val="7.3141970131317064E-3"/>
          <c:w val="0.40222716987962753"/>
          <c:h val="2.6778997617348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 pitchFamily="34" charset="0"/>
              <a:ea typeface="Arial CE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1" footer="0.4921259845000046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55992822940461"/>
          <c:y val="5.893773178207614E-2"/>
          <c:w val="0.73837197936464838"/>
          <c:h val="0.9272333438320210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'G11'!$F$5</c:f>
              <c:strCache>
                <c:ptCount val="1"/>
                <c:pt idx="0">
                  <c:v> Individuals aged 55-74 years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057C-412C-804D-C6ED870AEB0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E-5A84-46B7-8B58-139A0F5B022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77E8-408E-9095-76EB2DC56137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77E8-408E-9095-76EB2DC5613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8-77E8-408E-9095-76EB2DC5613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A-77E8-408E-9095-76EB2DC5613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77E8-408E-9095-76EB2DC561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77E8-408E-9095-76EB2DC56137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77E8-408E-9095-76EB2DC5613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77E8-408E-9095-76EB2DC56137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77E8-408E-9095-76EB2DC56137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6-77E8-408E-9095-76EB2DC5613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8850-4220-B6FC-02B139E6D4AA}"/>
                </c:ext>
              </c:extLst>
            </c:dLbl>
            <c:dLbl>
              <c:idx val="1"/>
              <c:layout>
                <c:manualLayout>
                  <c:x val="-1.29111584839623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77E8-408E-9095-76EB2DC56137}"/>
                </c:ext>
              </c:extLst>
            </c:dLbl>
            <c:dLbl>
              <c:idx val="2"/>
              <c:layout>
                <c:manualLayout>
                  <c:x val="-1.9287984594871393E-2"/>
                  <c:y val="-1.675487197514660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77E8-408E-9095-76EB2DC56137}"/>
                </c:ext>
              </c:extLst>
            </c:dLbl>
            <c:dLbl>
              <c:idx val="3"/>
              <c:layout>
                <c:manualLayout>
                  <c:x val="-1.332778795156936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ADCB-427A-AD8C-70D736C88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'G11'!$D$6:$D$33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Ireland</c:v>
                </c:pt>
                <c:pt idx="3">
                  <c:v>Greece</c:v>
                </c:pt>
                <c:pt idx="4">
                  <c:v>Poland</c:v>
                </c:pt>
                <c:pt idx="5">
                  <c:v>Slovakia</c:v>
                </c:pt>
                <c:pt idx="6">
                  <c:v>Malta</c:v>
                </c:pt>
                <c:pt idx="7">
                  <c:v>Latvia</c:v>
                </c:pt>
                <c:pt idx="8">
                  <c:v>Italy</c:v>
                </c:pt>
                <c:pt idx="9">
                  <c:v>Czechia</c:v>
                </c:pt>
                <c:pt idx="10">
                  <c:v>Croatia</c:v>
                </c:pt>
                <c:pt idx="11">
                  <c:v>Portugal</c:v>
                </c:pt>
                <c:pt idx="12">
                  <c:v>Austria</c:v>
                </c:pt>
                <c:pt idx="13">
                  <c:v>Slovenia</c:v>
                </c:pt>
                <c:pt idx="14">
                  <c:v>Germany</c:v>
                </c:pt>
                <c:pt idx="15">
                  <c:v>Hungary</c:v>
                </c:pt>
                <c:pt idx="16">
                  <c:v>EU28</c:v>
                </c:pt>
                <c:pt idx="17">
                  <c:v>United Kingdom</c:v>
                </c:pt>
                <c:pt idx="18">
                  <c:v>Lithuania</c:v>
                </c:pt>
                <c:pt idx="19">
                  <c:v>Estonia</c:v>
                </c:pt>
                <c:pt idx="20">
                  <c:v>France</c:v>
                </c:pt>
                <c:pt idx="21">
                  <c:v>Luxembourg </c:v>
                </c:pt>
                <c:pt idx="22">
                  <c:v>Sweden</c:v>
                </c:pt>
                <c:pt idx="23">
                  <c:v>Belgium</c:v>
                </c:pt>
                <c:pt idx="24">
                  <c:v>Spain</c:v>
                </c:pt>
                <c:pt idx="25">
                  <c:v>Netherlands</c:v>
                </c:pt>
                <c:pt idx="26">
                  <c:v>Finland</c:v>
                </c:pt>
                <c:pt idx="27">
                  <c:v>Denmark</c:v>
                </c:pt>
              </c:strCache>
            </c:strRef>
          </c:cat>
          <c:val>
            <c:numRef>
              <c:f>'G11'!$F$6:$F$33</c:f>
              <c:numCache>
                <c:formatCode>0%</c:formatCode>
                <c:ptCount val="28"/>
                <c:pt idx="0">
                  <c:v>1.8335000000000001E-2</c:v>
                </c:pt>
                <c:pt idx="1">
                  <c:v>2.5867999999999999E-2</c:v>
                </c:pt>
                <c:pt idx="2">
                  <c:v>2.8101999999999999E-2</c:v>
                </c:pt>
                <c:pt idx="3">
                  <c:v>3.8475000000000002E-2</c:v>
                </c:pt>
                <c:pt idx="4">
                  <c:v>4.6369E-2</c:v>
                </c:pt>
                <c:pt idx="5">
                  <c:v>4.7725999999999998E-2</c:v>
                </c:pt>
                <c:pt idx="6">
                  <c:v>4.8543999999999997E-2</c:v>
                </c:pt>
                <c:pt idx="7">
                  <c:v>4.8846000000000001E-2</c:v>
                </c:pt>
                <c:pt idx="8">
                  <c:v>6.0489000000000001E-2</c:v>
                </c:pt>
                <c:pt idx="9">
                  <c:v>6.1152999999999999E-2</c:v>
                </c:pt>
                <c:pt idx="10">
                  <c:v>6.2805E-2</c:v>
                </c:pt>
                <c:pt idx="11">
                  <c:v>6.9667999999999994E-2</c:v>
                </c:pt>
                <c:pt idx="12">
                  <c:v>7.1132000000000001E-2</c:v>
                </c:pt>
                <c:pt idx="13">
                  <c:v>9.7291000000000002E-2</c:v>
                </c:pt>
                <c:pt idx="14">
                  <c:v>0.102035</c:v>
                </c:pt>
                <c:pt idx="15">
                  <c:v>0.11258700000000001</c:v>
                </c:pt>
                <c:pt idx="16">
                  <c:v>0.123375</c:v>
                </c:pt>
                <c:pt idx="17">
                  <c:v>0.124345</c:v>
                </c:pt>
                <c:pt idx="18">
                  <c:v>0.137158</c:v>
                </c:pt>
                <c:pt idx="19">
                  <c:v>0.159719</c:v>
                </c:pt>
                <c:pt idx="20">
                  <c:v>0.17768500000000001</c:v>
                </c:pt>
                <c:pt idx="21">
                  <c:v>0.17812</c:v>
                </c:pt>
                <c:pt idx="22">
                  <c:v>0.19834099999999999</c:v>
                </c:pt>
                <c:pt idx="23">
                  <c:v>0.20760100000000001</c:v>
                </c:pt>
                <c:pt idx="24">
                  <c:v>0.23258799999999999</c:v>
                </c:pt>
                <c:pt idx="25">
                  <c:v>0.24276</c:v>
                </c:pt>
                <c:pt idx="26">
                  <c:v>0.39748800000000001</c:v>
                </c:pt>
                <c:pt idx="27">
                  <c:v>0.40644200000000003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77E8-408E-9095-76EB2DC56137}"/>
            </c:ext>
          </c:extLst>
        </c:ser>
        <c:ser>
          <c:idx val="0"/>
          <c:order val="1"/>
          <c:tx>
            <c:strRef>
              <c:f>'G11'!$E$5</c:f>
              <c:strCache>
                <c:ptCount val="1"/>
                <c:pt idx="0">
                  <c:v> Individuals aged 16-29 years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77E8-408E-9095-76EB2DC56137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0-057C-412C-804D-C6ED870AEB0E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7E8-408E-9095-76EB2DC56137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E8-408E-9095-76EB2DC56137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E8-408E-9095-76EB2DC56137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7E8-408E-9095-76EB2DC5613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7E8-408E-9095-76EB2DC56137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77E8-408E-9095-76EB2DC56137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7E8-408E-9095-76EB2DC56137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77E8-408E-9095-76EB2DC56137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7E8-408E-9095-76EB2DC56137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7E8-408E-9095-76EB2DC56137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77E8-408E-9095-76EB2DC56137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77E8-408E-9095-76EB2DC56137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77E8-408E-9095-76EB2DC56137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77E8-408E-9095-76EB2DC56137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77E8-408E-9095-76EB2DC56137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1-77E8-408E-9095-76EB2DC56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'G11'!$D$6:$D$33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Ireland</c:v>
                </c:pt>
                <c:pt idx="3">
                  <c:v>Greece</c:v>
                </c:pt>
                <c:pt idx="4">
                  <c:v>Poland</c:v>
                </c:pt>
                <c:pt idx="5">
                  <c:v>Slovakia</c:v>
                </c:pt>
                <c:pt idx="6">
                  <c:v>Malta</c:v>
                </c:pt>
                <c:pt idx="7">
                  <c:v>Latvia</c:v>
                </c:pt>
                <c:pt idx="8">
                  <c:v>Italy</c:v>
                </c:pt>
                <c:pt idx="9">
                  <c:v>Czechia</c:v>
                </c:pt>
                <c:pt idx="10">
                  <c:v>Croatia</c:v>
                </c:pt>
                <c:pt idx="11">
                  <c:v>Portugal</c:v>
                </c:pt>
                <c:pt idx="12">
                  <c:v>Austria</c:v>
                </c:pt>
                <c:pt idx="13">
                  <c:v>Slovenia</c:v>
                </c:pt>
                <c:pt idx="14">
                  <c:v>Germany</c:v>
                </c:pt>
                <c:pt idx="15">
                  <c:v>Hungary</c:v>
                </c:pt>
                <c:pt idx="16">
                  <c:v>EU28</c:v>
                </c:pt>
                <c:pt idx="17">
                  <c:v>United Kingdom</c:v>
                </c:pt>
                <c:pt idx="18">
                  <c:v>Lithuania</c:v>
                </c:pt>
                <c:pt idx="19">
                  <c:v>Estonia</c:v>
                </c:pt>
                <c:pt idx="20">
                  <c:v>France</c:v>
                </c:pt>
                <c:pt idx="21">
                  <c:v>Luxembourg </c:v>
                </c:pt>
                <c:pt idx="22">
                  <c:v>Sweden</c:v>
                </c:pt>
                <c:pt idx="23">
                  <c:v>Belgium</c:v>
                </c:pt>
                <c:pt idx="24">
                  <c:v>Spain</c:v>
                </c:pt>
                <c:pt idx="25">
                  <c:v>Netherlands</c:v>
                </c:pt>
                <c:pt idx="26">
                  <c:v>Finland</c:v>
                </c:pt>
                <c:pt idx="27">
                  <c:v>Denmark</c:v>
                </c:pt>
              </c:strCache>
            </c:strRef>
          </c:cat>
          <c:val>
            <c:numRef>
              <c:f>'G11'!$E$6:$E$33</c:f>
              <c:numCache>
                <c:formatCode>0%</c:formatCode>
                <c:ptCount val="28"/>
                <c:pt idx="0">
                  <c:v>3.7739000000000002E-2</c:v>
                </c:pt>
                <c:pt idx="1">
                  <c:v>4.3365000000000001E-2</c:v>
                </c:pt>
                <c:pt idx="2">
                  <c:v>0.112466</c:v>
                </c:pt>
                <c:pt idx="3">
                  <c:v>4.9100999999999999E-2</c:v>
                </c:pt>
                <c:pt idx="4">
                  <c:v>8.7608000000000005E-2</c:v>
                </c:pt>
                <c:pt idx="5">
                  <c:v>9.7432000000000005E-2</c:v>
                </c:pt>
                <c:pt idx="6">
                  <c:v>0.106406</c:v>
                </c:pt>
                <c:pt idx="7">
                  <c:v>8.9617000000000002E-2</c:v>
                </c:pt>
                <c:pt idx="8">
                  <c:v>6.6152000000000002E-2</c:v>
                </c:pt>
                <c:pt idx="9">
                  <c:v>9.3648999999999996E-2</c:v>
                </c:pt>
                <c:pt idx="10">
                  <c:v>0.116483</c:v>
                </c:pt>
                <c:pt idx="11">
                  <c:v>0.118492</c:v>
                </c:pt>
                <c:pt idx="12">
                  <c:v>7.7709E-2</c:v>
                </c:pt>
                <c:pt idx="13">
                  <c:v>0.14662900000000001</c:v>
                </c:pt>
                <c:pt idx="14">
                  <c:v>0.15396399999999999</c:v>
                </c:pt>
                <c:pt idx="15">
                  <c:v>0.25623899999999999</c:v>
                </c:pt>
                <c:pt idx="16">
                  <c:v>0.165794</c:v>
                </c:pt>
                <c:pt idx="17">
                  <c:v>0.12556500000000001</c:v>
                </c:pt>
                <c:pt idx="18">
                  <c:v>0.25727899999999998</c:v>
                </c:pt>
                <c:pt idx="19">
                  <c:v>0.28892699999999999</c:v>
                </c:pt>
                <c:pt idx="20">
                  <c:v>0.23446600000000001</c:v>
                </c:pt>
                <c:pt idx="21">
                  <c:v>0.231324</c:v>
                </c:pt>
                <c:pt idx="22">
                  <c:v>0.21357499999999999</c:v>
                </c:pt>
                <c:pt idx="23">
                  <c:v>0.277451</c:v>
                </c:pt>
                <c:pt idx="24">
                  <c:v>0.34557599999999999</c:v>
                </c:pt>
                <c:pt idx="25">
                  <c:v>0.272312</c:v>
                </c:pt>
                <c:pt idx="26">
                  <c:v>0.39687499999999998</c:v>
                </c:pt>
                <c:pt idx="27">
                  <c:v>0.388901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7E8-408E-9095-76EB2DC561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37312128"/>
        <c:axId val="137313664"/>
      </c:barChart>
      <c:catAx>
        <c:axId val="1373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373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13664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4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37312128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34792480055858"/>
          <c:y val="9.6286841607174933E-3"/>
          <c:w val="0.48913497125329258"/>
          <c:h val="4.128086874470052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9" footer="0.492125984500004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13607</xdr:rowOff>
    </xdr:from>
    <xdr:to>
      <xdr:col>4</xdr:col>
      <xdr:colOff>561975</xdr:colOff>
      <xdr:row>41</xdr:row>
      <xdr:rowOff>156482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607"/>
          <a:ext cx="2963636" cy="6837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4082</xdr:rowOff>
    </xdr:from>
    <xdr:to>
      <xdr:col>3</xdr:col>
      <xdr:colOff>455839</xdr:colOff>
      <xdr:row>22</xdr:row>
      <xdr:rowOff>13606</xdr:rowOff>
    </xdr:to>
    <xdr:graphicFrame macro="">
      <xdr:nvGraphicFramePr>
        <xdr:cNvPr id="119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35</xdr:row>
      <xdr:rowOff>0</xdr:rowOff>
    </xdr:from>
    <xdr:to>
      <xdr:col>3</xdr:col>
      <xdr:colOff>435428</xdr:colOff>
      <xdr:row>43</xdr:row>
      <xdr:rowOff>2196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25</xdr:row>
      <xdr:rowOff>6804</xdr:rowOff>
    </xdr:from>
    <xdr:to>
      <xdr:col>3</xdr:col>
      <xdr:colOff>442231</xdr:colOff>
      <xdr:row>33</xdr:row>
      <xdr:rowOff>9000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0</xdr:rowOff>
    </xdr:from>
    <xdr:to>
      <xdr:col>3</xdr:col>
      <xdr:colOff>523875</xdr:colOff>
      <xdr:row>43</xdr:row>
      <xdr:rowOff>0</xdr:rowOff>
    </xdr:to>
    <xdr:graphicFrame macro="">
      <xdr:nvGraphicFramePr>
        <xdr:cNvPr id="1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13</xdr:row>
      <xdr:rowOff>13608</xdr:rowOff>
    </xdr:from>
    <xdr:to>
      <xdr:col>3</xdr:col>
      <xdr:colOff>517069</xdr:colOff>
      <xdr:row>22</xdr:row>
      <xdr:rowOff>911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24</xdr:row>
      <xdr:rowOff>6803</xdr:rowOff>
    </xdr:from>
    <xdr:to>
      <xdr:col>3</xdr:col>
      <xdr:colOff>517070</xdr:colOff>
      <xdr:row>33</xdr:row>
      <xdr:rowOff>7714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20409</xdr:rowOff>
    </xdr:from>
    <xdr:to>
      <xdr:col>2</xdr:col>
      <xdr:colOff>570450</xdr:colOff>
      <xdr:row>26</xdr:row>
      <xdr:rowOff>95998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2</xdr:col>
      <xdr:colOff>570450</xdr:colOff>
      <xdr:row>43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13</xdr:row>
      <xdr:rowOff>6803</xdr:rowOff>
    </xdr:from>
    <xdr:to>
      <xdr:col>4</xdr:col>
      <xdr:colOff>12557</xdr:colOff>
      <xdr:row>25</xdr:row>
      <xdr:rowOff>0</xdr:rowOff>
    </xdr:to>
    <xdr:graphicFrame macro="">
      <xdr:nvGraphicFramePr>
        <xdr:cNvPr id="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28</xdr:row>
      <xdr:rowOff>6805</xdr:rowOff>
    </xdr:from>
    <xdr:to>
      <xdr:col>3</xdr:col>
      <xdr:colOff>544285</xdr:colOff>
      <xdr:row>41</xdr:row>
      <xdr:rowOff>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</xdr:rowOff>
    </xdr:from>
    <xdr:to>
      <xdr:col>3</xdr:col>
      <xdr:colOff>374196</xdr:colOff>
      <xdr:row>47</xdr:row>
      <xdr:rowOff>142875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6805</xdr:rowOff>
    </xdr:from>
    <xdr:to>
      <xdr:col>3</xdr:col>
      <xdr:colOff>496662</xdr:colOff>
      <xdr:row>34</xdr:row>
      <xdr:rowOff>95251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6804</xdr:colOff>
      <xdr:row>45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39</xdr:row>
      <xdr:rowOff>34019</xdr:rowOff>
    </xdr:from>
    <xdr:to>
      <xdr:col>3</xdr:col>
      <xdr:colOff>0</xdr:colOff>
      <xdr:row>48</xdr:row>
      <xdr:rowOff>6805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28</xdr:row>
      <xdr:rowOff>6805</xdr:rowOff>
    </xdr:from>
    <xdr:to>
      <xdr:col>3</xdr:col>
      <xdr:colOff>13607</xdr:colOff>
      <xdr:row>37</xdr:row>
      <xdr:rowOff>20894</xdr:rowOff>
    </xdr:to>
    <xdr:graphicFrame macro="">
      <xdr:nvGraphicFramePr>
        <xdr:cNvPr id="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374196</xdr:rowOff>
    </xdr:from>
    <xdr:to>
      <xdr:col>1</xdr:col>
      <xdr:colOff>0</xdr:colOff>
      <xdr:row>45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476249</xdr:rowOff>
    </xdr:from>
    <xdr:to>
      <xdr:col>1</xdr:col>
      <xdr:colOff>0</xdr:colOff>
      <xdr:row>44</xdr:row>
      <xdr:rowOff>47624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2.5703125" customWidth="1"/>
    <col min="3" max="3" width="106" customWidth="1"/>
  </cols>
  <sheetData>
    <row r="1" spans="1:12" s="3" customFormat="1" ht="24" customHeight="1">
      <c r="A1" s="601" t="s">
        <v>42</v>
      </c>
      <c r="B1" s="602"/>
      <c r="C1" s="602"/>
      <c r="D1" s="54"/>
      <c r="E1" s="30"/>
      <c r="F1" s="30"/>
      <c r="G1" s="30"/>
      <c r="H1" s="30"/>
      <c r="I1" s="30"/>
      <c r="J1" s="30"/>
      <c r="K1" s="30"/>
      <c r="L1" s="30"/>
    </row>
    <row r="2" spans="1:12" ht="18.75" customHeight="1">
      <c r="A2" s="85"/>
      <c r="B2" s="526" t="s">
        <v>71</v>
      </c>
      <c r="C2" s="86"/>
    </row>
    <row r="3" spans="1:12" ht="18.75" customHeight="1">
      <c r="A3" s="87"/>
      <c r="B3" s="88" t="s">
        <v>72</v>
      </c>
      <c r="C3" s="87"/>
    </row>
    <row r="4" spans="1:12" ht="18.75" customHeight="1">
      <c r="B4" s="91" t="s">
        <v>30</v>
      </c>
      <c r="C4" s="89" t="s">
        <v>202</v>
      </c>
    </row>
    <row r="5" spans="1:12" ht="18.75" customHeight="1">
      <c r="B5" s="91" t="s">
        <v>31</v>
      </c>
      <c r="C5" s="90" t="s">
        <v>203</v>
      </c>
    </row>
    <row r="6" spans="1:12" ht="18.75" customHeight="1">
      <c r="B6" s="91" t="s">
        <v>32</v>
      </c>
      <c r="C6" s="90" t="s">
        <v>204</v>
      </c>
    </row>
    <row r="7" spans="1:12" s="95" customFormat="1" ht="18.75" customHeight="1">
      <c r="B7" s="91" t="s">
        <v>33</v>
      </c>
      <c r="C7" s="90" t="s">
        <v>205</v>
      </c>
    </row>
    <row r="8" spans="1:12" ht="18.75" customHeight="1">
      <c r="B8" s="91" t="s">
        <v>38</v>
      </c>
      <c r="C8" s="90" t="s">
        <v>206</v>
      </c>
    </row>
    <row r="9" spans="1:12" s="95" customFormat="1" ht="18.75" customHeight="1">
      <c r="B9" s="91" t="s">
        <v>39</v>
      </c>
      <c r="C9" s="90" t="s">
        <v>207</v>
      </c>
    </row>
    <row r="10" spans="1:12" ht="18.75" customHeight="1">
      <c r="A10" s="87"/>
      <c r="B10" s="88" t="s">
        <v>73</v>
      </c>
      <c r="C10" s="87"/>
    </row>
    <row r="11" spans="1:12" ht="18.75" customHeight="1">
      <c r="B11" s="91" t="s">
        <v>74</v>
      </c>
      <c r="C11" s="92" t="s">
        <v>247</v>
      </c>
    </row>
    <row r="12" spans="1:12" ht="18.75" customHeight="1">
      <c r="B12" s="91" t="s">
        <v>75</v>
      </c>
      <c r="C12" s="93" t="s">
        <v>248</v>
      </c>
    </row>
    <row r="13" spans="1:12" ht="18.75" customHeight="1">
      <c r="B13" s="91" t="s">
        <v>76</v>
      </c>
      <c r="C13" s="93" t="s">
        <v>216</v>
      </c>
    </row>
    <row r="14" spans="1:12" ht="18.75" customHeight="1">
      <c r="B14" s="91" t="s">
        <v>77</v>
      </c>
      <c r="C14" s="93" t="s">
        <v>217</v>
      </c>
    </row>
    <row r="15" spans="1:12" ht="18.75" customHeight="1">
      <c r="B15" s="91" t="s">
        <v>78</v>
      </c>
      <c r="C15" s="93" t="s">
        <v>218</v>
      </c>
    </row>
    <row r="16" spans="1:12" ht="18.75" customHeight="1">
      <c r="B16" s="91" t="s">
        <v>79</v>
      </c>
      <c r="C16" s="92" t="s">
        <v>219</v>
      </c>
    </row>
    <row r="17" spans="2:3" ht="18.75" customHeight="1">
      <c r="B17" s="91" t="s">
        <v>80</v>
      </c>
      <c r="C17" s="92" t="s">
        <v>204</v>
      </c>
    </row>
    <row r="18" spans="2:3" ht="18.75" customHeight="1">
      <c r="B18" s="91" t="s">
        <v>81</v>
      </c>
      <c r="C18" s="92" t="s">
        <v>243</v>
      </c>
    </row>
    <row r="19" spans="2:3" ht="18.75" customHeight="1">
      <c r="B19" s="91" t="s">
        <v>82</v>
      </c>
      <c r="C19" s="93" t="s">
        <v>220</v>
      </c>
    </row>
    <row r="20" spans="2:3" ht="18.75" customHeight="1">
      <c r="B20" s="91" t="s">
        <v>83</v>
      </c>
      <c r="C20" s="107" t="s">
        <v>221</v>
      </c>
    </row>
    <row r="21" spans="2:3" ht="18.75" customHeight="1">
      <c r="B21" s="91" t="s">
        <v>84</v>
      </c>
      <c r="C21" s="94" t="s">
        <v>244</v>
      </c>
    </row>
    <row r="22" spans="2:3" ht="18.75" customHeight="1">
      <c r="B22" s="91" t="s">
        <v>85</v>
      </c>
      <c r="C22" s="94" t="s">
        <v>222</v>
      </c>
    </row>
    <row r="23" spans="2:3" ht="18.75" customHeight="1">
      <c r="B23" s="91" t="s">
        <v>86</v>
      </c>
      <c r="C23" s="93" t="s">
        <v>208</v>
      </c>
    </row>
    <row r="24" spans="2:3" ht="18.75" customHeight="1">
      <c r="B24" s="91" t="s">
        <v>87</v>
      </c>
      <c r="C24" s="93" t="s">
        <v>209</v>
      </c>
    </row>
    <row r="25" spans="2:3" ht="18.75" customHeight="1">
      <c r="B25" s="91" t="s">
        <v>88</v>
      </c>
      <c r="C25" s="109" t="s">
        <v>210</v>
      </c>
    </row>
    <row r="26" spans="2:3" ht="18.75" customHeight="1">
      <c r="B26" s="91" t="s">
        <v>89</v>
      </c>
      <c r="C26" s="110" t="s">
        <v>223</v>
      </c>
    </row>
    <row r="27" spans="2:3" ht="18.75" customHeight="1">
      <c r="B27" s="91" t="s">
        <v>90</v>
      </c>
      <c r="C27" s="110" t="s">
        <v>224</v>
      </c>
    </row>
    <row r="28" spans="2:3" ht="18.75" customHeight="1">
      <c r="B28" s="91" t="s">
        <v>91</v>
      </c>
      <c r="C28" s="110" t="s">
        <v>213</v>
      </c>
    </row>
    <row r="29" spans="2:3" ht="18.75" customHeight="1">
      <c r="B29" s="91" t="s">
        <v>92</v>
      </c>
      <c r="C29" s="480" t="s">
        <v>215</v>
      </c>
    </row>
    <row r="30" spans="2:3">
      <c r="B30" s="91"/>
    </row>
    <row r="31" spans="2:3">
      <c r="B31" s="91"/>
    </row>
  </sheetData>
  <mergeCells count="1">
    <mergeCell ref="A1:C1"/>
  </mergeCells>
  <hyperlinks>
    <hyperlink ref="B4" location="'G1'!A1" display="Tab. G1 "/>
    <hyperlink ref="B5" location="'G2'!A1" display="Tab. G2"/>
    <hyperlink ref="B11" location="'G1'!A1" display="Graf G1 "/>
    <hyperlink ref="B12" location="'G1'!A1" display="Graf G2 "/>
    <hyperlink ref="B2" location="Methodology!A1" display="Methodology"/>
    <hyperlink ref="B13" location="'G1'!A1" display="Graf G3 "/>
    <hyperlink ref="B15" location="'G2'!A1" display="Graf G5 "/>
    <hyperlink ref="B14" location="'G2'!A1" display="Graf G4 "/>
    <hyperlink ref="B17" location="'G3'!A1" display="Graf G7 "/>
    <hyperlink ref="B16" location="'G2'!A1" display="Graf G6 "/>
    <hyperlink ref="B18" location="'G3'!A1" display="Graf G8 "/>
    <hyperlink ref="B6" location="'G3'!A1" display="Tab. G3"/>
    <hyperlink ref="B7" location="'G4'!A1" display="Tab. G4"/>
    <hyperlink ref="B8" location="'G5'!A1" display="Tab. G5"/>
    <hyperlink ref="B9" location="'G9'!A1" display="Tab. G6"/>
    <hyperlink ref="B19" location="'G4'!A1" display="Graf G9"/>
    <hyperlink ref="B20" location="'G4'!A1" display="Graf G10"/>
    <hyperlink ref="B21" location="'G5'!A1" display="Graf G11"/>
    <hyperlink ref="B22" location="'G5'!A1" display="Graf G12"/>
    <hyperlink ref="B23" location="'G6'!A1" display="Graf G13"/>
    <hyperlink ref="B24" location="'G7'!A1" display="Graf G14"/>
    <hyperlink ref="B25" location="'G8'!A1" display="Graf G15"/>
    <hyperlink ref="B26" location="'G9'!A1" display="Graf G16"/>
    <hyperlink ref="B27" location="'G9'!A1" display="Graf G17"/>
    <hyperlink ref="B28" location="'G10'!A1" display="Graf G18"/>
    <hyperlink ref="B29" location="'G11'!A1" display="Graf G19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view="pageBreakPreview" zoomScale="140" zoomScaleNormal="140" zoomScaleSheetLayoutView="140" workbookViewId="0"/>
  </sheetViews>
  <sheetFormatPr defaultRowHeight="12.75"/>
  <cols>
    <col min="6" max="6" width="2.5703125" customWidth="1"/>
    <col min="7" max="7" width="16" customWidth="1"/>
  </cols>
  <sheetData>
    <row r="2" spans="7:7">
      <c r="G2" s="527" t="s">
        <v>109</v>
      </c>
    </row>
  </sheetData>
  <hyperlinks>
    <hyperlink ref="G2" location="Contents!A1" display="Back to the Contents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495"/>
  <sheetViews>
    <sheetView showGridLines="0" view="pageBreakPreview" zoomScale="140" zoomScaleNormal="100" zoomScaleSheetLayoutView="140" workbookViewId="0">
      <selection sqref="A1:D1"/>
    </sheetView>
  </sheetViews>
  <sheetFormatPr defaultColWidth="9.140625" defaultRowHeight="11.25"/>
  <cols>
    <col min="1" max="1" width="21.7109375" style="2" customWidth="1"/>
    <col min="2" max="2" width="6.7109375" style="2" customWidth="1"/>
    <col min="3" max="4" width="6.42578125" style="2" customWidth="1"/>
    <col min="5" max="5" width="2.85546875" style="1" customWidth="1"/>
    <col min="6" max="6" width="14" style="1" customWidth="1"/>
    <col min="7" max="7" width="21.42578125" style="275" customWidth="1"/>
    <col min="8" max="15" width="5.7109375" style="275" customWidth="1"/>
    <col min="16" max="25" width="5.7109375" style="1" customWidth="1"/>
    <col min="26" max="16384" width="9.140625" style="1"/>
  </cols>
  <sheetData>
    <row r="1" spans="1:21" s="3" customFormat="1" ht="24" customHeight="1">
      <c r="A1" s="601" t="s">
        <v>42</v>
      </c>
      <c r="B1" s="602"/>
      <c r="C1" s="602"/>
      <c r="D1" s="602"/>
      <c r="E1" s="54"/>
      <c r="F1" s="527" t="s">
        <v>109</v>
      </c>
      <c r="G1" s="247"/>
      <c r="H1" s="247"/>
      <c r="I1" s="247"/>
      <c r="J1" s="247"/>
      <c r="K1" s="247"/>
      <c r="L1" s="247"/>
      <c r="M1" s="247"/>
      <c r="N1" s="304"/>
      <c r="O1" s="304"/>
    </row>
    <row r="2" spans="1:21" s="104" customFormat="1" ht="30" customHeight="1">
      <c r="A2" s="605" t="s">
        <v>198</v>
      </c>
      <c r="B2" s="605"/>
      <c r="C2" s="605"/>
      <c r="D2" s="605"/>
      <c r="F2" s="527" t="s">
        <v>71</v>
      </c>
      <c r="G2" s="248"/>
      <c r="H2" s="248"/>
      <c r="I2" s="248"/>
      <c r="J2" s="248"/>
      <c r="K2" s="248"/>
      <c r="L2" s="248"/>
      <c r="M2" s="248"/>
      <c r="N2" s="248"/>
      <c r="O2" s="248"/>
    </row>
    <row r="3" spans="1:21" s="7" customFormat="1" ht="11.25" customHeight="1">
      <c r="A3" s="25"/>
      <c r="D3" s="34" t="s">
        <v>153</v>
      </c>
      <c r="G3" s="249"/>
      <c r="H3" s="250"/>
      <c r="I3" s="250"/>
      <c r="J3" s="250"/>
      <c r="K3" s="250"/>
      <c r="L3" s="250"/>
      <c r="M3" s="250"/>
      <c r="N3" s="250"/>
      <c r="O3" s="250"/>
    </row>
    <row r="4" spans="1:21" s="8" customFormat="1" ht="18.75" customHeight="1">
      <c r="A4" s="45"/>
      <c r="B4" s="554" t="s">
        <v>110</v>
      </c>
      <c r="C4" s="554" t="s">
        <v>111</v>
      </c>
      <c r="D4" s="555" t="s">
        <v>112</v>
      </c>
      <c r="G4" s="251"/>
      <c r="H4" s="251"/>
      <c r="I4" s="252"/>
      <c r="J4" s="251"/>
      <c r="K4" s="251"/>
      <c r="L4" s="255"/>
      <c r="M4" s="251"/>
      <c r="N4" s="251"/>
      <c r="O4" s="255"/>
      <c r="P4" s="100"/>
    </row>
    <row r="5" spans="1:21" s="8" customFormat="1" ht="10.5" customHeight="1">
      <c r="A5" s="25" t="s">
        <v>158</v>
      </c>
      <c r="B5" s="50">
        <v>97.418149857174257</v>
      </c>
      <c r="C5" s="50">
        <v>94.825313117996046</v>
      </c>
      <c r="D5" s="50">
        <v>38.128982641177764</v>
      </c>
      <c r="G5" s="253"/>
      <c r="H5" s="254"/>
      <c r="I5" s="254"/>
      <c r="J5" s="254"/>
      <c r="K5" s="255"/>
      <c r="L5" s="255"/>
      <c r="M5" s="255"/>
      <c r="N5" s="255"/>
      <c r="O5" s="255"/>
      <c r="P5" s="113"/>
    </row>
    <row r="6" spans="1:21" s="8" customFormat="1" ht="10.5" customHeight="1">
      <c r="A6" s="101" t="s">
        <v>113</v>
      </c>
      <c r="B6" s="48">
        <v>98.383888612630528</v>
      </c>
      <c r="C6" s="48">
        <v>96.270512182993542</v>
      </c>
      <c r="D6" s="48">
        <v>36.499254102436602</v>
      </c>
      <c r="G6" s="256"/>
      <c r="H6" s="257"/>
      <c r="I6" s="257"/>
      <c r="J6" s="257"/>
      <c r="K6" s="258"/>
      <c r="L6" s="258"/>
      <c r="M6" s="258"/>
      <c r="N6" s="258"/>
      <c r="O6" s="258"/>
      <c r="P6" s="125"/>
    </row>
    <row r="7" spans="1:21" s="8" customFormat="1" ht="10.5" customHeight="1">
      <c r="A7" s="101" t="s">
        <v>114</v>
      </c>
      <c r="B7" s="48">
        <v>97.640966628308405</v>
      </c>
      <c r="C7" s="48">
        <v>96.144994246260069</v>
      </c>
      <c r="D7" s="48">
        <v>54.54545454545454</v>
      </c>
      <c r="G7" s="259"/>
      <c r="H7" s="260"/>
      <c r="I7" s="260"/>
      <c r="J7" s="260"/>
      <c r="K7" s="258"/>
      <c r="L7" s="258"/>
      <c r="M7" s="258"/>
      <c r="N7" s="258"/>
      <c r="O7" s="258"/>
      <c r="P7" s="125"/>
    </row>
    <row r="8" spans="1:21" s="8" customFormat="1" ht="10.5" customHeight="1">
      <c r="A8" s="101" t="s">
        <v>115</v>
      </c>
      <c r="B8" s="48">
        <v>97.064777327935232</v>
      </c>
      <c r="C8" s="48">
        <v>93.319838056680155</v>
      </c>
      <c r="D8" s="48">
        <v>25</v>
      </c>
      <c r="G8" s="259"/>
      <c r="H8" s="260"/>
      <c r="I8" s="260"/>
      <c r="J8" s="260"/>
      <c r="K8" s="258"/>
      <c r="L8" s="258"/>
      <c r="M8" s="258"/>
      <c r="N8" s="258"/>
      <c r="O8" s="258"/>
      <c r="P8" s="125"/>
    </row>
    <row r="9" spans="1:21" s="8" customFormat="1" ht="10.5" customHeight="1">
      <c r="A9" s="101" t="s">
        <v>237</v>
      </c>
      <c r="B9" s="48">
        <v>98.333333333333329</v>
      </c>
      <c r="C9" s="48">
        <v>97.31481481481481</v>
      </c>
      <c r="D9" s="48">
        <v>57.314814814814817</v>
      </c>
      <c r="F9" s="501"/>
      <c r="G9" s="259"/>
      <c r="H9" s="260"/>
      <c r="I9" s="260"/>
      <c r="J9" s="260"/>
      <c r="K9" s="258"/>
      <c r="L9" s="258"/>
      <c r="M9" s="258"/>
      <c r="N9" s="258"/>
      <c r="O9" s="258"/>
      <c r="P9" s="125"/>
    </row>
    <row r="10" spans="1:21" s="8" customFormat="1" ht="10.5" customHeight="1">
      <c r="A10" s="52" t="s">
        <v>116</v>
      </c>
      <c r="B10" s="53">
        <v>96.871108343711086</v>
      </c>
      <c r="C10" s="53">
        <v>94.302615193026156</v>
      </c>
      <c r="D10" s="53">
        <v>41.57845579078456</v>
      </c>
      <c r="G10" s="259"/>
      <c r="H10" s="260"/>
      <c r="I10" s="260"/>
      <c r="J10" s="260"/>
      <c r="K10" s="258"/>
      <c r="L10" s="258"/>
      <c r="M10" s="258"/>
      <c r="N10" s="258"/>
      <c r="O10" s="258"/>
      <c r="P10" s="125"/>
    </row>
    <row r="11" spans="1:21" s="8" customFormat="1" ht="10.5" customHeight="1">
      <c r="A11" s="561" t="s">
        <v>117</v>
      </c>
      <c r="B11" s="28"/>
      <c r="C11" s="28"/>
      <c r="D11" s="28"/>
      <c r="G11" s="261"/>
      <c r="H11" s="260"/>
      <c r="I11" s="260"/>
      <c r="J11" s="260"/>
      <c r="K11" s="258"/>
      <c r="L11" s="258"/>
      <c r="M11" s="258"/>
      <c r="N11" s="258"/>
      <c r="O11" s="258"/>
      <c r="P11" s="125"/>
    </row>
    <row r="12" spans="1:21" s="8" customFormat="1" ht="4.5" customHeight="1">
      <c r="A12" s="28"/>
      <c r="G12" s="251"/>
      <c r="H12" s="251"/>
      <c r="I12" s="251"/>
      <c r="J12" s="251"/>
      <c r="K12" s="251"/>
      <c r="L12" s="251"/>
      <c r="M12" s="251"/>
      <c r="N12" s="251"/>
      <c r="O12" s="251"/>
    </row>
    <row r="13" spans="1:21" s="8" customFormat="1" ht="11.25" customHeight="1">
      <c r="A13" s="599" t="s">
        <v>239</v>
      </c>
      <c r="B13" s="599"/>
      <c r="C13" s="599"/>
      <c r="D13" s="599"/>
      <c r="E13" s="26"/>
      <c r="G13" s="262" t="s">
        <v>106</v>
      </c>
      <c r="H13" s="262"/>
      <c r="I13" s="262"/>
      <c r="J13" s="262"/>
      <c r="K13" s="263"/>
      <c r="L13" s="263"/>
      <c r="M13" s="263"/>
      <c r="N13" s="263"/>
      <c r="O13" s="263"/>
      <c r="P13" s="114"/>
      <c r="Q13" s="114"/>
    </row>
    <row r="14" spans="1:21" s="8" customFormat="1" ht="11.25" customHeight="1">
      <c r="A14" s="35"/>
      <c r="B14" s="35"/>
      <c r="C14" s="35"/>
      <c r="D14" s="35"/>
      <c r="E14" s="26"/>
      <c r="G14" s="262"/>
      <c r="H14" s="600" t="s">
        <v>34</v>
      </c>
      <c r="I14" s="600" t="s">
        <v>41</v>
      </c>
      <c r="J14" s="600" t="s">
        <v>36</v>
      </c>
      <c r="K14" s="264"/>
      <c r="L14" s="262"/>
      <c r="M14" s="632"/>
      <c r="N14" s="600"/>
      <c r="O14" s="600"/>
      <c r="P14" s="141"/>
      <c r="Q14" s="142"/>
      <c r="R14" s="114"/>
      <c r="S14" s="114"/>
    </row>
    <row r="15" spans="1:21" s="8" customFormat="1" ht="11.25" customHeight="1">
      <c r="A15" s="32"/>
      <c r="B15" s="4"/>
      <c r="C15" s="4"/>
      <c r="D15" s="4"/>
      <c r="E15" s="26"/>
      <c r="G15" s="263" t="s">
        <v>154</v>
      </c>
      <c r="H15" s="265">
        <v>0.67120518461264045</v>
      </c>
      <c r="I15" s="265">
        <v>0.82</v>
      </c>
      <c r="J15" s="265">
        <v>0.94825313117996002</v>
      </c>
      <c r="K15" s="265"/>
      <c r="L15" s="268"/>
      <c r="M15" s="633"/>
      <c r="N15" s="265"/>
      <c r="O15" s="265"/>
      <c r="P15" s="143"/>
      <c r="Q15" s="143"/>
      <c r="R15" s="69"/>
      <c r="S15" s="114"/>
      <c r="T15" s="118"/>
      <c r="U15" s="118"/>
    </row>
    <row r="16" spans="1:21" s="5" customFormat="1" ht="11.25" customHeight="1">
      <c r="A16" s="4"/>
      <c r="B16" s="4"/>
      <c r="C16" s="4"/>
      <c r="D16" s="4"/>
      <c r="E16" s="26"/>
      <c r="G16" s="263" t="s">
        <v>118</v>
      </c>
      <c r="H16" s="265">
        <v>0.11171888935132886</v>
      </c>
      <c r="I16" s="265">
        <v>0.27</v>
      </c>
      <c r="J16" s="265">
        <v>0.381289826411778</v>
      </c>
      <c r="K16" s="265"/>
      <c r="L16" s="268"/>
      <c r="M16" s="633"/>
      <c r="N16" s="265"/>
      <c r="O16" s="265"/>
      <c r="P16" s="143"/>
      <c r="Q16" s="143"/>
      <c r="R16" s="118"/>
      <c r="S16" s="118"/>
      <c r="T16" s="118"/>
      <c r="U16" s="118"/>
    </row>
    <row r="17" spans="1:24" s="5" customFormat="1" ht="11.25" customHeight="1">
      <c r="A17" s="4"/>
      <c r="B17" s="4"/>
      <c r="C17" s="4"/>
      <c r="D17" s="4"/>
      <c r="E17" s="26"/>
      <c r="G17" s="266"/>
      <c r="H17" s="266"/>
      <c r="I17" s="266"/>
      <c r="J17" s="266"/>
      <c r="K17" s="266"/>
      <c r="L17" s="266"/>
      <c r="M17" s="266"/>
      <c r="N17" s="266"/>
      <c r="O17" s="266"/>
      <c r="R17" s="118"/>
      <c r="S17" s="118"/>
    </row>
    <row r="18" spans="1:24" s="98" customFormat="1" ht="11.25" customHeight="1">
      <c r="A18" s="97"/>
      <c r="B18" s="97"/>
      <c r="C18" s="97"/>
      <c r="D18" s="97"/>
      <c r="E18" s="26"/>
      <c r="G18" s="255"/>
      <c r="H18" s="251"/>
      <c r="I18" s="251"/>
      <c r="J18" s="251"/>
      <c r="K18" s="251"/>
      <c r="L18" s="251"/>
      <c r="M18" s="251"/>
      <c r="N18" s="251"/>
      <c r="O18" s="251"/>
      <c r="P18" s="100"/>
      <c r="Q18" s="100"/>
      <c r="R18" s="100"/>
      <c r="S18" s="114"/>
    </row>
    <row r="19" spans="1:24" s="98" customFormat="1" ht="11.25" customHeight="1">
      <c r="A19" s="97"/>
      <c r="B19" s="97"/>
      <c r="C19" s="97"/>
      <c r="D19" s="97"/>
      <c r="E19" s="26"/>
      <c r="G19" s="263"/>
      <c r="H19" s="267"/>
      <c r="I19" s="267"/>
      <c r="J19" s="267"/>
      <c r="K19" s="267"/>
      <c r="L19" s="267"/>
      <c r="M19" s="632"/>
      <c r="N19" s="632"/>
      <c r="O19" s="632"/>
      <c r="P19" s="121"/>
      <c r="Q19" s="122"/>
      <c r="R19" s="122"/>
      <c r="S19" s="128"/>
      <c r="T19" s="128"/>
    </row>
    <row r="20" spans="1:24" s="98" customFormat="1" ht="11.25" customHeight="1">
      <c r="A20" s="97"/>
      <c r="B20" s="97"/>
      <c r="C20" s="97"/>
      <c r="D20" s="97"/>
      <c r="E20" s="26"/>
      <c r="G20" s="263"/>
      <c r="H20" s="267"/>
      <c r="I20" s="267"/>
      <c r="J20" s="267"/>
      <c r="K20" s="267"/>
      <c r="L20" s="267"/>
      <c r="M20" s="632"/>
      <c r="N20" s="632"/>
      <c r="O20" s="632"/>
      <c r="P20" s="121"/>
      <c r="Q20" s="122"/>
      <c r="R20" s="122"/>
      <c r="S20" s="128"/>
      <c r="T20" s="128"/>
    </row>
    <row r="21" spans="1:24" s="98" customFormat="1" ht="11.25" customHeight="1">
      <c r="A21" s="97"/>
      <c r="B21" s="97"/>
      <c r="C21" s="97"/>
      <c r="D21" s="97"/>
      <c r="E21" s="26"/>
      <c r="G21" s="263"/>
      <c r="H21" s="268"/>
      <c r="I21" s="268"/>
      <c r="J21" s="268"/>
      <c r="K21" s="268"/>
      <c r="L21" s="268"/>
      <c r="M21" s="268"/>
      <c r="N21" s="268"/>
      <c r="O21" s="268"/>
      <c r="P21" s="123"/>
      <c r="Q21" s="123"/>
      <c r="R21" s="123"/>
      <c r="S21" s="123"/>
      <c r="T21" s="123"/>
    </row>
    <row r="22" spans="1:24" s="5" customFormat="1" ht="12" customHeight="1">
      <c r="A22" s="4"/>
      <c r="B22" s="4"/>
      <c r="C22" s="4"/>
      <c r="D22" s="4"/>
      <c r="E22" s="26"/>
      <c r="G22" s="263"/>
      <c r="H22" s="268"/>
      <c r="I22" s="268"/>
      <c r="J22" s="268"/>
      <c r="K22" s="268"/>
      <c r="L22" s="268"/>
      <c r="M22" s="268"/>
      <c r="N22" s="268"/>
      <c r="O22" s="268"/>
      <c r="P22" s="123"/>
      <c r="Q22" s="123"/>
      <c r="R22" s="123"/>
      <c r="S22" s="123"/>
      <c r="T22" s="123"/>
    </row>
    <row r="23" spans="1:24" s="5" customFormat="1" ht="12" customHeight="1">
      <c r="A23" s="523" t="s">
        <v>125</v>
      </c>
      <c r="B23" s="4"/>
      <c r="C23" s="4"/>
      <c r="D23" s="4"/>
      <c r="E23" s="36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24" s="5" customFormat="1" ht="5.25" customHeight="1">
      <c r="A24" s="4"/>
      <c r="B24" s="4"/>
      <c r="C24" s="4"/>
      <c r="D24" s="4"/>
      <c r="E24" s="36"/>
      <c r="G24" s="263"/>
      <c r="H24" s="263"/>
      <c r="I24" s="263"/>
      <c r="J24" s="263"/>
      <c r="K24" s="263"/>
      <c r="L24" s="263"/>
      <c r="M24" s="263"/>
      <c r="N24" s="634"/>
      <c r="O24" s="634"/>
      <c r="P24" s="114"/>
      <c r="Q24" s="114"/>
      <c r="R24" s="114"/>
      <c r="S24" s="114"/>
    </row>
    <row r="25" spans="1:24" s="5" customFormat="1" ht="21" customHeight="1">
      <c r="A25" s="604" t="s">
        <v>240</v>
      </c>
      <c r="B25" s="604"/>
      <c r="C25" s="604"/>
      <c r="D25" s="604"/>
      <c r="E25" s="36"/>
      <c r="G25" s="262" t="s">
        <v>107</v>
      </c>
      <c r="H25" s="263"/>
      <c r="I25" s="263"/>
      <c r="J25" s="269"/>
      <c r="K25" s="266"/>
      <c r="L25" s="262"/>
      <c r="M25" s="263"/>
      <c r="N25" s="263"/>
      <c r="O25" s="263"/>
      <c r="P25" s="119"/>
      <c r="Q25" s="119"/>
      <c r="R25" s="119"/>
      <c r="S25" s="119"/>
      <c r="T25" s="119"/>
      <c r="U25" s="131"/>
      <c r="V25" s="132"/>
      <c r="W25" s="70"/>
    </row>
    <row r="26" spans="1:24" s="5" customFormat="1" ht="12" customHeight="1">
      <c r="A26" s="4"/>
      <c r="B26" s="4"/>
      <c r="C26" s="4"/>
      <c r="D26" s="4"/>
      <c r="E26" s="36"/>
      <c r="G26" s="263"/>
      <c r="H26" s="267" t="s">
        <v>34</v>
      </c>
      <c r="I26" s="267" t="s">
        <v>29</v>
      </c>
      <c r="J26" s="267" t="s">
        <v>37</v>
      </c>
      <c r="K26" s="266"/>
      <c r="L26" s="263"/>
      <c r="M26" s="267"/>
      <c r="N26" s="267"/>
      <c r="O26" s="267"/>
      <c r="P26" s="120"/>
      <c r="Q26" s="120"/>
      <c r="R26" s="120"/>
      <c r="S26" s="120"/>
      <c r="T26" s="120"/>
      <c r="U26" s="120"/>
      <c r="V26" s="120"/>
      <c r="W26" s="120"/>
      <c r="X26" s="120"/>
    </row>
    <row r="27" spans="1:24" s="5" customFormat="1" ht="12" customHeight="1">
      <c r="A27" s="4"/>
      <c r="B27" s="4"/>
      <c r="C27" s="4"/>
      <c r="D27" s="4"/>
      <c r="E27" s="36"/>
      <c r="G27" s="295" t="s">
        <v>119</v>
      </c>
      <c r="H27" s="271">
        <v>0.69808779962294631</v>
      </c>
      <c r="I27" s="271">
        <v>0.89800000000000002</v>
      </c>
      <c r="J27" s="271">
        <v>0.9627051218299354</v>
      </c>
      <c r="K27" s="266"/>
      <c r="L27" s="270"/>
      <c r="M27" s="269"/>
      <c r="N27" s="269"/>
      <c r="O27" s="635"/>
      <c r="P27" s="144"/>
      <c r="Q27" s="144"/>
      <c r="R27" s="144"/>
      <c r="S27" s="144"/>
      <c r="T27" s="144"/>
      <c r="U27" s="145"/>
      <c r="V27" s="134"/>
      <c r="W27" s="134"/>
      <c r="X27" s="134"/>
    </row>
    <row r="28" spans="1:24" s="5" customFormat="1" ht="12" customHeight="1">
      <c r="A28" s="4"/>
      <c r="B28" s="4"/>
      <c r="C28" s="4"/>
      <c r="D28" s="4"/>
      <c r="E28" s="36"/>
      <c r="G28" s="295" t="s">
        <v>120</v>
      </c>
      <c r="H28" s="271">
        <v>0.68680089485458606</v>
      </c>
      <c r="I28" s="271">
        <v>0.83790523690773067</v>
      </c>
      <c r="J28" s="271">
        <v>0.96144994246260074</v>
      </c>
      <c r="K28" s="266"/>
      <c r="L28" s="270"/>
      <c r="M28" s="269"/>
      <c r="N28" s="269"/>
      <c r="O28" s="635"/>
      <c r="P28" s="144"/>
      <c r="Q28" s="144"/>
      <c r="R28" s="144"/>
      <c r="S28" s="144"/>
      <c r="T28" s="144"/>
      <c r="U28" s="145"/>
      <c r="V28" s="134"/>
      <c r="W28" s="134"/>
      <c r="X28" s="134"/>
    </row>
    <row r="29" spans="1:24" s="5" customFormat="1" ht="12" customHeight="1">
      <c r="A29" s="4"/>
      <c r="B29" s="4"/>
      <c r="C29" s="4"/>
      <c r="D29" s="4"/>
      <c r="E29" s="36"/>
      <c r="G29" s="270" t="s">
        <v>121</v>
      </c>
      <c r="H29" s="271">
        <v>0.605917667238422</v>
      </c>
      <c r="I29" s="271">
        <v>0.76265426578429607</v>
      </c>
      <c r="J29" s="271">
        <v>0.9331983805668016</v>
      </c>
      <c r="K29" s="266"/>
      <c r="L29" s="270"/>
      <c r="M29" s="269"/>
      <c r="N29" s="269"/>
      <c r="O29" s="635"/>
      <c r="P29" s="144"/>
      <c r="Q29" s="144"/>
      <c r="R29" s="144"/>
      <c r="S29" s="144"/>
      <c r="T29" s="144"/>
      <c r="U29" s="145"/>
      <c r="V29" s="134"/>
      <c r="W29" s="134"/>
      <c r="X29" s="134"/>
    </row>
    <row r="30" spans="1:24" s="5" customFormat="1" ht="12" customHeight="1">
      <c r="A30" s="4"/>
      <c r="B30" s="4"/>
      <c r="C30" s="4"/>
      <c r="D30" s="4"/>
      <c r="E30" s="36"/>
      <c r="G30" s="270" t="s">
        <v>122</v>
      </c>
      <c r="H30" s="271">
        <v>0.74212034383954151</v>
      </c>
      <c r="I30" s="271">
        <v>0.86727879799666108</v>
      </c>
      <c r="J30" s="271">
        <v>0.9731481481481481</v>
      </c>
      <c r="K30" s="266"/>
      <c r="L30" s="270"/>
      <c r="M30" s="269"/>
      <c r="N30" s="269"/>
      <c r="O30" s="635"/>
      <c r="P30" s="144"/>
      <c r="Q30" s="144"/>
      <c r="R30" s="144"/>
      <c r="S30" s="144"/>
      <c r="T30" s="144"/>
      <c r="U30" s="145"/>
      <c r="V30" s="134"/>
      <c r="W30" s="134"/>
      <c r="X30" s="134"/>
    </row>
    <row r="31" spans="1:24" s="98" customFormat="1" ht="12" customHeight="1">
      <c r="A31" s="97"/>
      <c r="B31" s="97"/>
      <c r="C31" s="97"/>
      <c r="D31" s="97"/>
      <c r="E31" s="36"/>
      <c r="G31" s="270" t="s">
        <v>123</v>
      </c>
      <c r="H31" s="271">
        <v>0.68949527376493658</v>
      </c>
      <c r="I31" s="271">
        <v>0.82755146106232902</v>
      </c>
      <c r="J31" s="271">
        <v>0.94302615193026151</v>
      </c>
      <c r="K31" s="266"/>
      <c r="L31" s="270"/>
      <c r="M31" s="269"/>
      <c r="N31" s="269"/>
      <c r="O31" s="635"/>
      <c r="P31" s="144"/>
      <c r="Q31" s="144"/>
      <c r="R31" s="144"/>
      <c r="S31" s="144"/>
      <c r="T31" s="144"/>
      <c r="U31" s="145"/>
      <c r="V31" s="144"/>
      <c r="W31" s="144"/>
      <c r="X31" s="144"/>
    </row>
    <row r="32" spans="1:24" s="5" customFormat="1" ht="12" customHeight="1">
      <c r="A32" s="4"/>
      <c r="B32" s="4"/>
      <c r="C32" s="4"/>
      <c r="D32" s="4"/>
      <c r="E32" s="26"/>
      <c r="G32" s="266"/>
      <c r="H32" s="266"/>
      <c r="I32" s="266"/>
      <c r="J32" s="266"/>
      <c r="K32" s="266"/>
      <c r="L32" s="266"/>
      <c r="M32" s="266"/>
      <c r="N32" s="266"/>
      <c r="O32" s="266"/>
    </row>
    <row r="33" spans="1:24" s="5" customFormat="1" ht="12" customHeight="1">
      <c r="A33" s="28"/>
      <c r="B33" s="4"/>
      <c r="C33" s="4"/>
      <c r="D33" s="4"/>
      <c r="E33" s="26"/>
      <c r="G33" s="266"/>
      <c r="H33" s="266"/>
      <c r="I33" s="266"/>
      <c r="J33" s="266"/>
      <c r="K33" s="266"/>
      <c r="L33" s="266"/>
      <c r="M33" s="266"/>
      <c r="N33" s="266"/>
      <c r="O33" s="266"/>
    </row>
    <row r="34" spans="1:24" s="98" customFormat="1" ht="6" customHeight="1">
      <c r="A34" s="84"/>
      <c r="B34" s="84"/>
      <c r="C34" s="84"/>
      <c r="D34" s="84"/>
      <c r="E34" s="26"/>
      <c r="G34" s="263"/>
      <c r="H34" s="263"/>
      <c r="I34" s="263"/>
      <c r="J34" s="263"/>
      <c r="K34" s="263"/>
      <c r="L34" s="263"/>
      <c r="M34" s="263"/>
      <c r="N34" s="263"/>
      <c r="O34" s="263"/>
      <c r="P34" s="129"/>
      <c r="Q34" s="70"/>
      <c r="R34" s="70"/>
      <c r="S34" s="114"/>
    </row>
    <row r="35" spans="1:24" s="5" customFormat="1" ht="21" customHeight="1">
      <c r="A35" s="606" t="s">
        <v>199</v>
      </c>
      <c r="B35" s="606"/>
      <c r="C35" s="606"/>
      <c r="D35" s="606"/>
      <c r="E35" s="26"/>
      <c r="G35" s="272" t="s">
        <v>108</v>
      </c>
      <c r="H35" s="266"/>
      <c r="I35" s="266"/>
      <c r="J35" s="266"/>
      <c r="K35" s="266"/>
      <c r="L35" s="272"/>
      <c r="M35" s="266"/>
      <c r="N35" s="266"/>
      <c r="O35" s="266"/>
      <c r="P35" s="114"/>
      <c r="Q35" s="114"/>
      <c r="R35" s="114"/>
      <c r="S35" s="118"/>
      <c r="T35" s="70"/>
      <c r="U35" s="70"/>
      <c r="V35" s="70"/>
      <c r="W35" s="124"/>
    </row>
    <row r="36" spans="1:24" s="5" customFormat="1" ht="11.25" customHeight="1">
      <c r="B36" s="4"/>
      <c r="C36" s="4"/>
      <c r="D36" s="4"/>
      <c r="E36" s="26"/>
      <c r="G36" s="263"/>
      <c r="H36" s="267" t="s">
        <v>34</v>
      </c>
      <c r="I36" s="267" t="s">
        <v>29</v>
      </c>
      <c r="J36" s="267" t="s">
        <v>37</v>
      </c>
      <c r="K36" s="266"/>
      <c r="L36" s="263"/>
      <c r="M36" s="267"/>
      <c r="N36" s="267"/>
      <c r="O36" s="267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1:24" s="5" customFormat="1" ht="11.25" customHeight="1">
      <c r="A37" s="4"/>
      <c r="B37" s="4"/>
      <c r="C37" s="4"/>
      <c r="D37" s="4"/>
      <c r="E37" s="26"/>
      <c r="G37" s="295" t="s">
        <v>119</v>
      </c>
      <c r="H37" s="271">
        <v>8.0797199030433614E-2</v>
      </c>
      <c r="I37" s="271">
        <v>0.23378684807256234</v>
      </c>
      <c r="J37" s="271">
        <v>0.36499254102436601</v>
      </c>
      <c r="K37" s="266"/>
      <c r="L37" s="270"/>
      <c r="M37" s="269"/>
      <c r="N37" s="269"/>
      <c r="O37" s="269"/>
      <c r="P37" s="124"/>
      <c r="Q37" s="124"/>
      <c r="R37" s="124"/>
      <c r="S37" s="124"/>
      <c r="T37" s="124"/>
      <c r="U37" s="135"/>
      <c r="V37" s="124"/>
      <c r="W37" s="124"/>
      <c r="X37" s="124"/>
    </row>
    <row r="38" spans="1:24" s="5" customFormat="1" ht="11.25" customHeight="1">
      <c r="A38" s="4"/>
      <c r="B38" s="4"/>
      <c r="C38" s="4"/>
      <c r="D38" s="4"/>
      <c r="E38" s="26"/>
      <c r="G38" s="295" t="s">
        <v>120</v>
      </c>
      <c r="H38" s="271">
        <v>0.14485458612975391</v>
      </c>
      <c r="I38" s="271">
        <v>0.40748129675810474</v>
      </c>
      <c r="J38" s="271">
        <v>0.54545454545454541</v>
      </c>
      <c r="K38" s="266"/>
      <c r="L38" s="270"/>
      <c r="M38" s="269"/>
      <c r="N38" s="269"/>
      <c r="O38" s="269"/>
      <c r="P38" s="124"/>
      <c r="Q38" s="124"/>
      <c r="R38" s="124"/>
      <c r="S38" s="124"/>
      <c r="T38" s="124"/>
      <c r="U38" s="135"/>
      <c r="V38" s="124"/>
      <c r="W38" s="124"/>
      <c r="X38" s="124"/>
    </row>
    <row r="39" spans="1:24" s="5" customFormat="1" ht="11.25" customHeight="1">
      <c r="A39" s="10"/>
      <c r="B39" s="4"/>
      <c r="C39" s="4"/>
      <c r="D39" s="4"/>
      <c r="E39" s="26"/>
      <c r="G39" s="270" t="s">
        <v>121</v>
      </c>
      <c r="H39" s="271">
        <v>5.789022298456261E-2</v>
      </c>
      <c r="I39" s="271">
        <v>0.14970488284743338</v>
      </c>
      <c r="J39" s="271">
        <v>0.25</v>
      </c>
      <c r="K39" s="266"/>
      <c r="L39" s="270"/>
      <c r="M39" s="269"/>
      <c r="N39" s="269"/>
      <c r="O39" s="269"/>
      <c r="P39" s="124"/>
      <c r="Q39" s="124"/>
      <c r="R39" s="124"/>
      <c r="S39" s="124"/>
      <c r="T39" s="124"/>
      <c r="U39" s="135"/>
      <c r="V39" s="124"/>
      <c r="W39" s="124"/>
      <c r="X39" s="124"/>
    </row>
    <row r="40" spans="1:24" s="5" customFormat="1" ht="11.25" customHeight="1">
      <c r="A40" s="4"/>
      <c r="B40" s="4"/>
      <c r="C40" s="4"/>
      <c r="D40" s="4"/>
      <c r="E40" s="26"/>
      <c r="G40" s="270" t="s">
        <v>122</v>
      </c>
      <c r="H40" s="271">
        <v>0.15281757402101243</v>
      </c>
      <c r="I40" s="271">
        <v>0.39649415692821371</v>
      </c>
      <c r="J40" s="271">
        <v>0.57314814814814818</v>
      </c>
      <c r="K40" s="266"/>
      <c r="L40" s="270"/>
      <c r="M40" s="269"/>
      <c r="N40" s="269"/>
      <c r="O40" s="269"/>
      <c r="P40" s="124"/>
      <c r="Q40" s="124"/>
      <c r="R40" s="124"/>
      <c r="S40" s="124"/>
      <c r="T40" s="124"/>
      <c r="U40" s="135"/>
      <c r="V40" s="124"/>
      <c r="W40" s="124"/>
      <c r="X40" s="124"/>
    </row>
    <row r="41" spans="1:24" s="5" customFormat="1" ht="11.25" customHeight="1">
      <c r="E41" s="26"/>
      <c r="G41" s="270" t="s">
        <v>123</v>
      </c>
      <c r="H41" s="271">
        <v>0.15873015873015872</v>
      </c>
      <c r="I41" s="271">
        <v>0.3146682021016266</v>
      </c>
      <c r="J41" s="271">
        <v>0.41578455790784558</v>
      </c>
      <c r="K41" s="266"/>
      <c r="L41" s="270"/>
      <c r="M41" s="269"/>
      <c r="N41" s="269"/>
      <c r="O41" s="269"/>
      <c r="P41" s="124"/>
      <c r="Q41" s="124"/>
      <c r="R41" s="124"/>
      <c r="S41" s="124"/>
      <c r="T41" s="124"/>
      <c r="U41" s="135"/>
      <c r="V41" s="124"/>
      <c r="W41" s="124"/>
      <c r="X41" s="124"/>
    </row>
    <row r="42" spans="1:24" s="98" customFormat="1" ht="11.25" customHeight="1">
      <c r="E42" s="26"/>
      <c r="G42" s="270"/>
      <c r="H42" s="271"/>
      <c r="I42" s="271"/>
      <c r="J42" s="273"/>
      <c r="K42" s="270"/>
      <c r="L42" s="269"/>
      <c r="M42" s="269"/>
      <c r="N42" s="269"/>
      <c r="O42" s="269"/>
      <c r="P42" s="124"/>
      <c r="Q42" s="124"/>
      <c r="R42" s="124"/>
      <c r="S42" s="124"/>
      <c r="T42" s="135"/>
      <c r="U42" s="124"/>
      <c r="V42" s="124"/>
      <c r="W42" s="127"/>
    </row>
    <row r="43" spans="1:24" s="98" customFormat="1" ht="12" customHeight="1">
      <c r="E43" s="26"/>
      <c r="G43" s="266"/>
      <c r="H43" s="266"/>
      <c r="I43" s="266"/>
      <c r="J43" s="266"/>
      <c r="K43" s="266"/>
      <c r="L43" s="266"/>
      <c r="M43" s="266"/>
      <c r="N43" s="266"/>
      <c r="O43" s="266"/>
      <c r="P43" s="5"/>
      <c r="Q43" s="5"/>
      <c r="R43" s="133"/>
      <c r="S43" s="126"/>
    </row>
    <row r="44" spans="1:24" s="5" customFormat="1" ht="14.25" customHeight="1">
      <c r="A44" s="603" t="s">
        <v>117</v>
      </c>
      <c r="B44" s="603"/>
      <c r="C44" s="603"/>
      <c r="D44" s="603"/>
      <c r="E44" s="38"/>
      <c r="F44" s="26"/>
      <c r="G44" s="266"/>
      <c r="H44" s="266"/>
      <c r="I44" s="266"/>
      <c r="J44" s="266"/>
      <c r="K44" s="266"/>
      <c r="L44" s="266"/>
      <c r="M44" s="266"/>
      <c r="N44" s="266"/>
      <c r="O44" s="266"/>
      <c r="P44" s="70"/>
      <c r="Q44" s="70"/>
      <c r="R44" s="70"/>
      <c r="S44" s="114"/>
    </row>
    <row r="45" spans="1:24" s="5" customFormat="1" ht="15" customHeight="1">
      <c r="A45" s="2"/>
      <c r="B45" s="2"/>
      <c r="C45" s="2"/>
      <c r="D45" s="228" t="s">
        <v>124</v>
      </c>
      <c r="E45" s="38"/>
      <c r="F45" s="26"/>
      <c r="G45" s="266"/>
      <c r="H45" s="266"/>
      <c r="I45" s="266"/>
      <c r="J45" s="266"/>
      <c r="K45" s="266"/>
      <c r="L45" s="266"/>
      <c r="M45" s="266"/>
      <c r="N45" s="263"/>
      <c r="O45" s="263"/>
      <c r="P45" s="70"/>
      <c r="Q45" s="70"/>
      <c r="R45" s="70"/>
      <c r="S45" s="114"/>
    </row>
    <row r="46" spans="1:24" s="5" customFormat="1" ht="8.25" customHeight="1">
      <c r="A46" s="11"/>
      <c r="B46" s="2"/>
      <c r="C46" s="2"/>
      <c r="D46" s="7"/>
      <c r="E46" s="38"/>
      <c r="G46" s="266"/>
      <c r="H46" s="266"/>
      <c r="I46" s="266"/>
      <c r="J46" s="266"/>
      <c r="K46" s="266"/>
      <c r="L46" s="266"/>
      <c r="M46" s="266"/>
      <c r="N46" s="263"/>
      <c r="O46" s="263"/>
      <c r="P46" s="70"/>
      <c r="Q46" s="70"/>
      <c r="R46" s="70"/>
      <c r="S46" s="114"/>
    </row>
    <row r="47" spans="1:24" s="2" customFormat="1">
      <c r="A47" s="40"/>
      <c r="B47" s="37"/>
      <c r="E47" s="39"/>
      <c r="F47" s="5"/>
      <c r="G47" s="274"/>
      <c r="H47" s="274"/>
      <c r="I47" s="274"/>
      <c r="J47" s="274"/>
      <c r="K47" s="274"/>
      <c r="L47" s="274"/>
      <c r="M47" s="266"/>
      <c r="N47" s="263"/>
      <c r="O47" s="263"/>
      <c r="P47" s="70"/>
      <c r="Q47" s="70"/>
      <c r="R47" s="114"/>
      <c r="S47" s="114"/>
    </row>
    <row r="48" spans="1:24" s="2" customFormat="1">
      <c r="A48" s="40"/>
      <c r="B48" s="37"/>
      <c r="E48" s="39"/>
      <c r="F48" s="5"/>
      <c r="G48" s="274"/>
      <c r="H48" s="274"/>
      <c r="I48" s="274"/>
      <c r="J48" s="274"/>
      <c r="K48" s="274"/>
      <c r="L48" s="274"/>
      <c r="M48" s="266"/>
      <c r="N48" s="263"/>
      <c r="O48" s="263"/>
      <c r="P48" s="70"/>
      <c r="Q48" s="70"/>
      <c r="R48" s="70"/>
      <c r="S48" s="70"/>
    </row>
    <row r="49" spans="1:19" s="2" customFormat="1">
      <c r="A49" s="40"/>
      <c r="D49" s="39"/>
      <c r="F49" s="4"/>
      <c r="G49" s="274"/>
      <c r="H49" s="274"/>
      <c r="I49" s="274"/>
      <c r="J49" s="274"/>
      <c r="K49" s="274"/>
      <c r="L49" s="274"/>
      <c r="M49" s="263"/>
      <c r="N49" s="268"/>
      <c r="O49" s="263"/>
      <c r="P49" s="114"/>
      <c r="Q49" s="114"/>
      <c r="R49" s="70"/>
      <c r="S49" s="70"/>
    </row>
    <row r="50" spans="1:19" s="2" customFormat="1">
      <c r="A50" s="40"/>
      <c r="D50" s="39"/>
      <c r="E50" s="4"/>
      <c r="F50" s="4"/>
      <c r="G50" s="266"/>
      <c r="H50" s="266"/>
      <c r="I50" s="266"/>
      <c r="J50" s="266"/>
      <c r="K50" s="263"/>
      <c r="L50" s="263"/>
      <c r="M50" s="263"/>
      <c r="N50" s="268"/>
      <c r="O50" s="279"/>
      <c r="P50" s="70"/>
      <c r="Q50" s="70"/>
      <c r="S50" s="70"/>
    </row>
    <row r="51" spans="1:19" s="2" customFormat="1">
      <c r="A51" s="40"/>
      <c r="D51" s="39"/>
      <c r="E51" s="4"/>
      <c r="F51" s="4"/>
      <c r="G51" s="274"/>
      <c r="H51" s="274"/>
      <c r="I51" s="274"/>
      <c r="J51" s="274"/>
      <c r="K51" s="274"/>
      <c r="L51" s="274"/>
      <c r="M51" s="274"/>
      <c r="N51" s="274"/>
      <c r="O51" s="274"/>
      <c r="S51" s="124"/>
    </row>
    <row r="52" spans="1:19" s="2" customFormat="1">
      <c r="A52" s="40"/>
      <c r="D52" s="39"/>
      <c r="E52" s="4"/>
      <c r="F52" s="4"/>
      <c r="G52" s="274"/>
      <c r="H52" s="274"/>
      <c r="I52" s="274"/>
      <c r="J52" s="274"/>
      <c r="K52" s="274"/>
      <c r="L52" s="274"/>
      <c r="M52" s="274"/>
      <c r="N52" s="274"/>
      <c r="O52" s="274"/>
      <c r="S52" s="124"/>
    </row>
    <row r="53" spans="1:19" s="2" customFormat="1">
      <c r="A53" s="40"/>
      <c r="E53" s="4"/>
      <c r="F53" s="4"/>
      <c r="G53" s="274"/>
      <c r="H53" s="274"/>
      <c r="I53" s="274"/>
      <c r="J53" s="274"/>
      <c r="K53" s="274"/>
      <c r="L53" s="274"/>
      <c r="M53" s="274"/>
      <c r="N53" s="274"/>
      <c r="O53" s="274"/>
      <c r="S53" s="124"/>
    </row>
    <row r="54" spans="1:19" s="2" customFormat="1">
      <c r="A54" s="40"/>
      <c r="E54" s="4"/>
      <c r="F54" s="4"/>
      <c r="G54" s="274"/>
      <c r="H54" s="274"/>
      <c r="I54" s="274"/>
      <c r="J54" s="274"/>
      <c r="K54" s="274"/>
      <c r="L54" s="274"/>
      <c r="M54" s="274"/>
      <c r="N54" s="274"/>
      <c r="O54" s="274"/>
      <c r="S54" s="124"/>
    </row>
    <row r="55" spans="1:19" s="2" customFormat="1">
      <c r="A55" s="40"/>
      <c r="E55" s="4"/>
      <c r="F55" s="4"/>
      <c r="G55" s="274"/>
      <c r="H55" s="274"/>
      <c r="I55" s="274"/>
      <c r="J55" s="274"/>
      <c r="K55" s="274"/>
      <c r="L55" s="274"/>
      <c r="M55" s="274"/>
      <c r="N55" s="274"/>
      <c r="O55" s="274"/>
      <c r="S55" s="124"/>
    </row>
    <row r="56" spans="1:19" s="2" customFormat="1">
      <c r="A56" s="40"/>
      <c r="E56" s="4"/>
      <c r="G56" s="274"/>
      <c r="H56" s="274"/>
      <c r="I56" s="274"/>
      <c r="J56" s="274"/>
      <c r="K56" s="274"/>
      <c r="L56" s="274"/>
      <c r="M56" s="274"/>
      <c r="N56" s="274"/>
      <c r="O56" s="274"/>
      <c r="S56" s="70"/>
    </row>
    <row r="57" spans="1:19" s="2" customFormat="1">
      <c r="A57" s="40"/>
      <c r="B57" s="37"/>
      <c r="G57" s="274"/>
      <c r="H57" s="274"/>
      <c r="I57" s="274"/>
      <c r="J57" s="274"/>
      <c r="K57" s="274"/>
      <c r="L57" s="274"/>
      <c r="M57" s="274"/>
      <c r="N57" s="274"/>
      <c r="O57" s="274"/>
      <c r="S57" s="70"/>
    </row>
    <row r="58" spans="1:19" s="2" customFormat="1">
      <c r="A58" s="40"/>
      <c r="B58" s="37"/>
      <c r="G58" s="274"/>
      <c r="H58" s="274"/>
      <c r="I58" s="274"/>
      <c r="J58" s="274"/>
      <c r="K58" s="274"/>
      <c r="L58" s="274"/>
      <c r="M58" s="274"/>
      <c r="N58" s="274"/>
      <c r="O58" s="274"/>
    </row>
    <row r="59" spans="1:19" s="2" customFormat="1">
      <c r="A59" s="40"/>
      <c r="B59" s="37"/>
      <c r="G59" s="274"/>
      <c r="H59" s="274"/>
      <c r="I59" s="274"/>
      <c r="J59" s="274"/>
      <c r="K59" s="274"/>
      <c r="L59" s="274"/>
      <c r="M59" s="274"/>
      <c r="N59" s="274"/>
      <c r="O59" s="274"/>
    </row>
    <row r="60" spans="1:19" s="2" customFormat="1">
      <c r="A60" s="40"/>
      <c r="B60" s="37"/>
      <c r="G60" s="274"/>
      <c r="H60" s="274"/>
      <c r="I60" s="274"/>
      <c r="J60" s="274"/>
      <c r="K60" s="274"/>
      <c r="L60" s="274"/>
      <c r="M60" s="274"/>
      <c r="N60" s="274"/>
      <c r="O60" s="274"/>
    </row>
    <row r="61" spans="1:19" s="2" customFormat="1">
      <c r="A61" s="40"/>
      <c r="B61" s="37"/>
      <c r="G61" s="274"/>
      <c r="H61" s="274"/>
      <c r="I61" s="274"/>
      <c r="J61" s="274"/>
      <c r="K61" s="274"/>
      <c r="L61" s="274"/>
      <c r="M61" s="274"/>
      <c r="N61" s="274"/>
      <c r="O61" s="274"/>
    </row>
    <row r="62" spans="1:19" s="2" customFormat="1">
      <c r="A62" s="40"/>
      <c r="B62" s="37"/>
      <c r="G62" s="274"/>
      <c r="H62" s="274"/>
      <c r="I62" s="274"/>
      <c r="J62" s="274"/>
      <c r="K62" s="274"/>
      <c r="L62" s="274"/>
      <c r="M62" s="274"/>
      <c r="N62" s="274"/>
      <c r="O62" s="274"/>
    </row>
    <row r="63" spans="1:19" s="2" customFormat="1">
      <c r="A63" s="40"/>
      <c r="B63" s="37"/>
      <c r="F63" s="5"/>
      <c r="G63" s="274"/>
      <c r="H63" s="274"/>
      <c r="I63" s="274"/>
      <c r="J63" s="274"/>
      <c r="K63" s="274"/>
      <c r="L63" s="274"/>
      <c r="M63" s="274"/>
      <c r="N63" s="274"/>
      <c r="O63" s="274"/>
    </row>
    <row r="64" spans="1:19" s="2" customFormat="1">
      <c r="A64" s="40"/>
      <c r="B64" s="37"/>
      <c r="F64" s="33"/>
      <c r="G64" s="274"/>
      <c r="H64" s="274"/>
      <c r="I64" s="274"/>
      <c r="J64" s="274"/>
      <c r="K64" s="274"/>
      <c r="L64" s="274"/>
      <c r="M64" s="274"/>
      <c r="N64" s="274"/>
      <c r="O64" s="274"/>
    </row>
    <row r="65" spans="1:15" s="2" customFormat="1">
      <c r="A65" s="40"/>
      <c r="B65" s="37"/>
      <c r="F65" s="33"/>
      <c r="G65" s="274"/>
      <c r="H65" s="274"/>
      <c r="I65" s="274"/>
      <c r="J65" s="274"/>
      <c r="K65" s="274"/>
      <c r="L65" s="274"/>
      <c r="M65" s="274"/>
      <c r="N65" s="274"/>
      <c r="O65" s="274"/>
    </row>
    <row r="66" spans="1:15" s="2" customFormat="1">
      <c r="A66" s="40"/>
      <c r="B66" s="37"/>
      <c r="F66" s="33"/>
      <c r="G66" s="274"/>
      <c r="H66" s="274"/>
      <c r="I66" s="274"/>
      <c r="J66" s="274"/>
      <c r="K66" s="274"/>
      <c r="L66" s="274"/>
      <c r="M66" s="274"/>
      <c r="N66" s="274"/>
      <c r="O66" s="274"/>
    </row>
    <row r="67" spans="1:15" s="2" customFormat="1">
      <c r="A67" s="40"/>
      <c r="B67" s="37"/>
      <c r="F67" s="33"/>
      <c r="G67" s="274"/>
      <c r="H67" s="274"/>
      <c r="I67" s="274"/>
      <c r="J67" s="274"/>
      <c r="K67" s="274"/>
      <c r="L67" s="274"/>
      <c r="M67" s="274"/>
      <c r="N67" s="274"/>
      <c r="O67" s="274"/>
    </row>
    <row r="68" spans="1:15" s="2" customFormat="1">
      <c r="A68" s="40"/>
      <c r="B68" s="37"/>
      <c r="F68" s="33"/>
      <c r="G68" s="274"/>
      <c r="H68" s="274"/>
      <c r="I68" s="274"/>
      <c r="J68" s="274"/>
      <c r="K68" s="274"/>
      <c r="L68" s="274"/>
      <c r="M68" s="274"/>
      <c r="N68" s="274"/>
      <c r="O68" s="274"/>
    </row>
    <row r="69" spans="1:15" s="2" customFormat="1">
      <c r="A69" s="40"/>
      <c r="B69" s="37"/>
      <c r="F69" s="33"/>
      <c r="G69" s="274"/>
      <c r="H69" s="274"/>
      <c r="I69" s="274"/>
      <c r="J69" s="274"/>
      <c r="K69" s="274"/>
      <c r="L69" s="274"/>
      <c r="M69" s="274"/>
      <c r="N69" s="274"/>
      <c r="O69" s="274"/>
    </row>
    <row r="70" spans="1:15" s="2" customFormat="1">
      <c r="A70" s="40"/>
      <c r="B70" s="37"/>
      <c r="F70" s="33"/>
      <c r="G70" s="274"/>
      <c r="H70" s="274"/>
      <c r="I70" s="274"/>
      <c r="J70" s="274"/>
      <c r="K70" s="274"/>
      <c r="L70" s="274"/>
      <c r="M70" s="274"/>
      <c r="N70" s="274"/>
      <c r="O70" s="274"/>
    </row>
    <row r="71" spans="1:15" s="2" customFormat="1">
      <c r="A71" s="40"/>
      <c r="B71" s="37"/>
      <c r="F71" s="33"/>
      <c r="G71" s="274"/>
      <c r="H71" s="274"/>
      <c r="I71" s="274"/>
      <c r="J71" s="274"/>
      <c r="K71" s="274"/>
      <c r="L71" s="274"/>
      <c r="M71" s="274"/>
      <c r="N71" s="274"/>
      <c r="O71" s="274"/>
    </row>
    <row r="72" spans="1:15" s="2" customFormat="1">
      <c r="A72" s="40"/>
      <c r="B72" s="37"/>
      <c r="F72" s="33"/>
      <c r="G72" s="274"/>
      <c r="H72" s="274"/>
      <c r="I72" s="274"/>
      <c r="J72" s="274"/>
      <c r="K72" s="274"/>
      <c r="L72" s="274"/>
      <c r="M72" s="274"/>
      <c r="N72" s="274"/>
      <c r="O72" s="274"/>
    </row>
    <row r="73" spans="1:15" s="2" customFormat="1">
      <c r="A73" s="40"/>
      <c r="B73" s="37"/>
      <c r="F73" s="33"/>
      <c r="G73" s="274"/>
      <c r="H73" s="274"/>
      <c r="I73" s="274"/>
      <c r="J73" s="274"/>
      <c r="K73" s="274"/>
      <c r="L73" s="274"/>
      <c r="M73" s="274"/>
      <c r="N73" s="274"/>
      <c r="O73" s="274"/>
    </row>
    <row r="74" spans="1:15" s="2" customFormat="1">
      <c r="A74" s="40"/>
      <c r="B74" s="37"/>
      <c r="F74" s="31"/>
      <c r="G74" s="274"/>
      <c r="H74" s="274"/>
      <c r="I74" s="274"/>
      <c r="J74" s="274"/>
      <c r="K74" s="274"/>
      <c r="L74" s="274"/>
      <c r="M74" s="274"/>
      <c r="N74" s="274"/>
      <c r="O74" s="274"/>
    </row>
    <row r="75" spans="1:15" s="2" customFormat="1">
      <c r="A75" s="40"/>
      <c r="B75" s="37"/>
      <c r="F75" s="31"/>
      <c r="G75" s="274"/>
      <c r="H75" s="274"/>
      <c r="I75" s="274"/>
      <c r="J75" s="274"/>
      <c r="K75" s="274"/>
      <c r="L75" s="274"/>
      <c r="M75" s="274"/>
      <c r="N75" s="274"/>
      <c r="O75" s="274"/>
    </row>
    <row r="76" spans="1:15" s="2" customFormat="1">
      <c r="A76" s="40"/>
      <c r="B76" s="37"/>
      <c r="G76" s="274"/>
      <c r="H76" s="274"/>
      <c r="I76" s="274"/>
      <c r="J76" s="274"/>
      <c r="K76" s="274"/>
      <c r="L76" s="274"/>
      <c r="M76" s="274"/>
      <c r="N76" s="274"/>
      <c r="O76" s="274"/>
    </row>
    <row r="77" spans="1:15" s="2" customFormat="1">
      <c r="A77" s="40"/>
      <c r="B77" s="37"/>
      <c r="G77" s="274"/>
      <c r="H77" s="274"/>
      <c r="I77" s="274"/>
      <c r="J77" s="274"/>
      <c r="K77" s="274"/>
      <c r="L77" s="274"/>
      <c r="M77" s="274"/>
      <c r="N77" s="274"/>
      <c r="O77" s="274"/>
    </row>
    <row r="78" spans="1:15" s="2" customFormat="1">
      <c r="A78" s="40"/>
      <c r="B78" s="37"/>
      <c r="G78" s="274"/>
      <c r="H78" s="274"/>
      <c r="I78" s="274"/>
      <c r="J78" s="274"/>
      <c r="K78" s="274"/>
      <c r="L78" s="274"/>
      <c r="M78" s="274"/>
      <c r="N78" s="274"/>
      <c r="O78" s="274"/>
    </row>
    <row r="79" spans="1:15" s="2" customFormat="1">
      <c r="A79" s="40"/>
      <c r="B79" s="37"/>
      <c r="F79" s="1"/>
      <c r="G79" s="274"/>
      <c r="H79" s="274"/>
      <c r="I79" s="274"/>
      <c r="J79" s="274"/>
      <c r="K79" s="274"/>
      <c r="L79" s="274"/>
      <c r="M79" s="274"/>
      <c r="N79" s="274"/>
      <c r="O79" s="274"/>
    </row>
    <row r="80" spans="1:15" s="2" customFormat="1">
      <c r="A80" s="40"/>
      <c r="B80" s="37"/>
      <c r="F80" s="1"/>
      <c r="G80" s="274"/>
      <c r="H80" s="274"/>
      <c r="I80" s="274"/>
      <c r="J80" s="274"/>
      <c r="K80" s="274"/>
      <c r="L80" s="274"/>
      <c r="M80" s="274"/>
      <c r="N80" s="274"/>
      <c r="O80" s="274"/>
    </row>
    <row r="81" spans="1:15" s="2" customFormat="1">
      <c r="A81" s="40"/>
      <c r="B81" s="37"/>
      <c r="F81" s="1"/>
      <c r="G81" s="274"/>
      <c r="H81" s="274"/>
      <c r="I81" s="274"/>
      <c r="J81" s="274"/>
      <c r="K81" s="274"/>
      <c r="L81" s="274"/>
      <c r="M81" s="274"/>
      <c r="N81" s="274"/>
      <c r="O81" s="274"/>
    </row>
    <row r="82" spans="1:15" s="2" customFormat="1">
      <c r="A82" s="40"/>
      <c r="B82" s="37"/>
      <c r="F82" s="1"/>
      <c r="G82" s="274"/>
      <c r="H82" s="274"/>
      <c r="I82" s="274"/>
      <c r="J82" s="274"/>
      <c r="K82" s="274"/>
      <c r="L82" s="274"/>
      <c r="M82" s="274"/>
      <c r="N82" s="274"/>
      <c r="O82" s="274"/>
    </row>
    <row r="83" spans="1:15" s="2" customFormat="1">
      <c r="A83" s="40"/>
      <c r="B83" s="37"/>
      <c r="F83" s="1"/>
      <c r="G83" s="274"/>
      <c r="H83" s="274"/>
      <c r="I83" s="274"/>
      <c r="J83" s="274"/>
      <c r="K83" s="274"/>
      <c r="L83" s="274"/>
      <c r="M83" s="274"/>
      <c r="N83" s="274"/>
      <c r="O83" s="274"/>
    </row>
    <row r="84" spans="1:15" s="2" customFormat="1">
      <c r="A84" s="40"/>
      <c r="B84" s="37"/>
      <c r="F84" s="1"/>
      <c r="G84" s="274"/>
      <c r="H84" s="274"/>
      <c r="I84" s="274"/>
      <c r="J84" s="274"/>
      <c r="K84" s="274"/>
      <c r="L84" s="274"/>
      <c r="M84" s="274"/>
      <c r="N84" s="274"/>
      <c r="O84" s="274"/>
    </row>
    <row r="85" spans="1:15" s="2" customFormat="1">
      <c r="A85" s="40"/>
      <c r="B85" s="37"/>
      <c r="F85" s="1"/>
      <c r="G85" s="274"/>
      <c r="H85" s="274"/>
      <c r="I85" s="274"/>
      <c r="J85" s="274"/>
      <c r="K85" s="274"/>
      <c r="L85" s="274"/>
      <c r="M85" s="274"/>
      <c r="N85" s="274"/>
      <c r="O85" s="274"/>
    </row>
    <row r="86" spans="1:15" s="2" customFormat="1">
      <c r="A86" s="40"/>
      <c r="B86" s="37"/>
      <c r="F86" s="1"/>
      <c r="G86" s="274"/>
      <c r="H86" s="274"/>
      <c r="I86" s="274"/>
      <c r="J86" s="274"/>
      <c r="K86" s="274"/>
      <c r="L86" s="274"/>
      <c r="M86" s="274"/>
      <c r="N86" s="274"/>
      <c r="O86" s="274"/>
    </row>
    <row r="87" spans="1:15" s="2" customFormat="1">
      <c r="A87" s="40"/>
      <c r="B87" s="37"/>
      <c r="F87" s="1"/>
      <c r="G87" s="274"/>
      <c r="H87" s="274"/>
      <c r="I87" s="274"/>
      <c r="J87" s="274"/>
      <c r="K87" s="274"/>
      <c r="L87" s="274"/>
      <c r="M87" s="274"/>
      <c r="N87" s="274"/>
      <c r="O87" s="274"/>
    </row>
    <row r="88" spans="1:15">
      <c r="A88" s="40"/>
      <c r="B88" s="37"/>
    </row>
    <row r="89" spans="1:15">
      <c r="A89" s="40"/>
      <c r="B89" s="37"/>
    </row>
    <row r="90" spans="1:15">
      <c r="A90" s="40"/>
      <c r="B90" s="37"/>
    </row>
    <row r="91" spans="1:15">
      <c r="A91" s="40"/>
      <c r="B91" s="37"/>
    </row>
    <row r="92" spans="1:15">
      <c r="A92" s="40"/>
      <c r="B92" s="37"/>
    </row>
    <row r="93" spans="1:15">
      <c r="A93" s="40"/>
      <c r="B93" s="37"/>
    </row>
    <row r="94" spans="1:15">
      <c r="A94" s="40"/>
      <c r="B94" s="37"/>
    </row>
    <row r="95" spans="1:15">
      <c r="A95" s="40"/>
      <c r="B95" s="37"/>
    </row>
    <row r="96" spans="1:15">
      <c r="A96" s="40"/>
      <c r="B96" s="37"/>
    </row>
    <row r="97" spans="1:19">
      <c r="A97" s="40"/>
      <c r="B97" s="37"/>
    </row>
    <row r="98" spans="1:19">
      <c r="A98" s="40"/>
      <c r="B98" s="37"/>
    </row>
    <row r="99" spans="1:19">
      <c r="A99" s="40"/>
      <c r="B99" s="37"/>
    </row>
    <row r="100" spans="1:19">
      <c r="A100" s="40"/>
      <c r="B100" s="37"/>
    </row>
    <row r="101" spans="1:19">
      <c r="A101" s="40"/>
      <c r="B101" s="37"/>
      <c r="G101" s="276"/>
      <c r="H101" s="276"/>
      <c r="I101" s="276"/>
      <c r="J101" s="276"/>
      <c r="K101" s="276"/>
      <c r="L101" s="276"/>
      <c r="M101" s="276"/>
      <c r="N101" s="276"/>
      <c r="O101" s="276"/>
      <c r="P101" s="117"/>
      <c r="Q101" s="117"/>
      <c r="R101" s="117"/>
      <c r="S101" s="117"/>
    </row>
    <row r="102" spans="1:19">
      <c r="A102" s="40"/>
      <c r="B102" s="37"/>
      <c r="G102" s="276"/>
      <c r="H102" s="276"/>
      <c r="I102" s="276"/>
      <c r="J102" s="276"/>
      <c r="K102" s="276"/>
      <c r="L102" s="276"/>
      <c r="M102" s="276"/>
      <c r="N102" s="276"/>
      <c r="O102" s="276"/>
      <c r="P102" s="117"/>
      <c r="Q102" s="117"/>
      <c r="R102" s="117"/>
      <c r="S102" s="117"/>
    </row>
    <row r="103" spans="1:19">
      <c r="A103" s="40"/>
      <c r="B103" s="37"/>
      <c r="G103" s="276"/>
      <c r="H103" s="276"/>
      <c r="I103" s="276"/>
      <c r="J103" s="276"/>
      <c r="K103" s="276"/>
      <c r="L103" s="276"/>
      <c r="M103" s="276"/>
      <c r="N103" s="276"/>
      <c r="O103" s="276"/>
      <c r="P103" s="117"/>
      <c r="Q103" s="117"/>
      <c r="R103" s="117"/>
      <c r="S103" s="117"/>
    </row>
    <row r="104" spans="1:19">
      <c r="A104" s="40"/>
      <c r="B104" s="37"/>
      <c r="G104" s="276"/>
      <c r="H104" s="276"/>
      <c r="I104" s="276"/>
      <c r="J104" s="276"/>
      <c r="K104" s="276"/>
      <c r="L104" s="276"/>
      <c r="M104" s="276"/>
      <c r="N104" s="276"/>
      <c r="O104" s="276"/>
      <c r="P104" s="117"/>
      <c r="Q104" s="117"/>
      <c r="R104" s="117"/>
      <c r="S104" s="117"/>
    </row>
    <row r="105" spans="1:19">
      <c r="A105" s="40"/>
      <c r="B105" s="37"/>
      <c r="G105" s="276"/>
      <c r="H105" s="276"/>
      <c r="I105" s="276"/>
      <c r="J105" s="276"/>
      <c r="K105" s="276"/>
      <c r="L105" s="276"/>
      <c r="M105" s="276"/>
      <c r="N105" s="276"/>
      <c r="O105" s="276"/>
      <c r="P105" s="117"/>
      <c r="Q105" s="117"/>
      <c r="R105" s="117"/>
      <c r="S105" s="117"/>
    </row>
    <row r="106" spans="1:19">
      <c r="A106" s="40"/>
      <c r="B106" s="37"/>
      <c r="G106" s="276"/>
      <c r="H106" s="276"/>
      <c r="I106" s="276"/>
      <c r="J106" s="276"/>
      <c r="K106" s="276"/>
      <c r="L106" s="276"/>
      <c r="M106" s="276"/>
      <c r="N106" s="276"/>
      <c r="O106" s="276"/>
      <c r="P106" s="117"/>
      <c r="Q106" s="117"/>
      <c r="R106" s="117"/>
      <c r="S106" s="117"/>
    </row>
    <row r="107" spans="1:19">
      <c r="A107" s="40"/>
      <c r="B107" s="37"/>
      <c r="G107" s="276"/>
      <c r="H107" s="276"/>
      <c r="I107" s="276"/>
      <c r="J107" s="276"/>
      <c r="K107" s="276"/>
      <c r="L107" s="276"/>
      <c r="M107" s="276"/>
      <c r="N107" s="276"/>
      <c r="O107" s="276"/>
      <c r="P107" s="117"/>
      <c r="Q107" s="117"/>
      <c r="R107" s="117"/>
      <c r="S107" s="117"/>
    </row>
    <row r="108" spans="1:19">
      <c r="A108" s="40"/>
      <c r="B108" s="37"/>
      <c r="G108" s="276"/>
      <c r="H108" s="276"/>
      <c r="I108" s="276"/>
      <c r="J108" s="276"/>
      <c r="K108" s="276"/>
      <c r="L108" s="276"/>
      <c r="M108" s="276"/>
      <c r="N108" s="276"/>
      <c r="O108" s="276"/>
      <c r="P108" s="117"/>
      <c r="Q108" s="117"/>
      <c r="R108" s="117"/>
      <c r="S108" s="117"/>
    </row>
    <row r="109" spans="1:19">
      <c r="A109" s="40"/>
      <c r="B109" s="37"/>
      <c r="G109" s="276"/>
      <c r="H109" s="276"/>
      <c r="I109" s="276"/>
      <c r="J109" s="276"/>
      <c r="K109" s="276"/>
      <c r="L109" s="276"/>
      <c r="M109" s="276"/>
      <c r="N109" s="276"/>
      <c r="O109" s="276"/>
      <c r="P109" s="117"/>
      <c r="Q109" s="117"/>
      <c r="R109" s="117"/>
      <c r="S109" s="117"/>
    </row>
    <row r="110" spans="1:19">
      <c r="A110" s="40"/>
      <c r="B110" s="37"/>
      <c r="G110" s="276"/>
      <c r="H110" s="276"/>
      <c r="I110" s="276"/>
      <c r="J110" s="276"/>
      <c r="K110" s="276"/>
      <c r="L110" s="276"/>
      <c r="M110" s="276"/>
      <c r="N110" s="276"/>
      <c r="O110" s="276"/>
      <c r="P110" s="117"/>
      <c r="Q110" s="117"/>
      <c r="R110" s="117"/>
      <c r="S110" s="117"/>
    </row>
    <row r="111" spans="1:19">
      <c r="A111" s="40"/>
      <c r="B111" s="37"/>
      <c r="F111" s="2"/>
      <c r="G111" s="277"/>
      <c r="H111" s="277"/>
      <c r="I111" s="277"/>
      <c r="J111" s="276"/>
      <c r="K111" s="276"/>
      <c r="L111" s="276"/>
      <c r="M111" s="276"/>
      <c r="N111" s="276"/>
      <c r="O111" s="276"/>
      <c r="P111" s="117"/>
      <c r="Q111" s="117"/>
      <c r="R111" s="117"/>
      <c r="S111" s="117"/>
    </row>
    <row r="112" spans="1:19">
      <c r="A112" s="40"/>
      <c r="B112" s="37"/>
      <c r="F112" s="2"/>
      <c r="G112" s="277"/>
      <c r="H112" s="277"/>
      <c r="I112" s="277"/>
      <c r="J112" s="277"/>
      <c r="K112" s="277"/>
      <c r="L112" s="277"/>
      <c r="M112" s="277"/>
      <c r="N112" s="277"/>
      <c r="O112" s="277"/>
      <c r="P112" s="116"/>
      <c r="Q112" s="117"/>
      <c r="R112" s="117"/>
      <c r="S112" s="117"/>
    </row>
    <row r="113" spans="1:19">
      <c r="A113" s="40"/>
      <c r="B113" s="37"/>
      <c r="F113" s="2"/>
      <c r="G113" s="277"/>
      <c r="H113" s="277"/>
      <c r="I113" s="277"/>
      <c r="J113" s="277"/>
      <c r="K113" s="277"/>
      <c r="L113" s="277"/>
      <c r="M113" s="277"/>
      <c r="N113" s="277"/>
      <c r="O113" s="277"/>
      <c r="P113" s="116"/>
      <c r="Q113" s="117"/>
      <c r="R113" s="117"/>
      <c r="S113" s="117"/>
    </row>
    <row r="114" spans="1:19">
      <c r="A114" s="40"/>
      <c r="B114" s="37"/>
      <c r="F114" s="2"/>
      <c r="G114" s="277"/>
      <c r="H114" s="277"/>
      <c r="I114" s="277"/>
      <c r="J114" s="277"/>
      <c r="K114" s="277"/>
      <c r="L114" s="277"/>
      <c r="M114" s="277"/>
      <c r="N114" s="277"/>
      <c r="O114" s="277"/>
      <c r="P114" s="116"/>
      <c r="Q114" s="117"/>
      <c r="R114" s="117"/>
      <c r="S114" s="117"/>
    </row>
    <row r="115" spans="1:19">
      <c r="A115" s="40"/>
      <c r="B115" s="37"/>
      <c r="F115" s="2"/>
      <c r="G115" s="277"/>
      <c r="H115" s="277"/>
      <c r="I115" s="277"/>
      <c r="J115" s="277"/>
      <c r="K115" s="277"/>
      <c r="L115" s="277"/>
      <c r="M115" s="277"/>
      <c r="N115" s="277"/>
      <c r="O115" s="277"/>
      <c r="P115" s="116"/>
      <c r="Q115" s="117"/>
      <c r="R115" s="117"/>
      <c r="S115" s="117"/>
    </row>
    <row r="116" spans="1:19">
      <c r="A116" s="41"/>
      <c r="B116" s="42"/>
      <c r="C116" s="31"/>
      <c r="D116" s="31"/>
      <c r="F116" s="2"/>
      <c r="G116" s="277"/>
      <c r="H116" s="277"/>
      <c r="I116" s="277"/>
      <c r="J116" s="277"/>
      <c r="K116" s="277"/>
      <c r="L116" s="277"/>
      <c r="M116" s="277"/>
      <c r="N116" s="277"/>
      <c r="O116" s="277"/>
      <c r="P116" s="116"/>
      <c r="Q116" s="117"/>
      <c r="R116" s="117"/>
      <c r="S116" s="117"/>
    </row>
    <row r="117" spans="1:19">
      <c r="A117" s="41"/>
      <c r="B117" s="42"/>
      <c r="C117" s="31"/>
      <c r="D117" s="31"/>
      <c r="F117" s="2"/>
      <c r="G117" s="277"/>
      <c r="H117" s="277"/>
      <c r="I117" s="277"/>
      <c r="J117" s="277"/>
      <c r="K117" s="277"/>
      <c r="L117" s="277"/>
      <c r="M117" s="277"/>
      <c r="N117" s="277"/>
      <c r="O117" s="277"/>
      <c r="P117" s="116"/>
      <c r="Q117" s="117"/>
      <c r="R117" s="117"/>
      <c r="S117" s="117"/>
    </row>
    <row r="118" spans="1:19">
      <c r="A118" s="41"/>
      <c r="B118" s="42"/>
      <c r="C118" s="31"/>
      <c r="D118" s="31"/>
      <c r="F118" s="2"/>
      <c r="G118" s="277"/>
      <c r="H118" s="277"/>
      <c r="I118" s="277"/>
      <c r="J118" s="277"/>
      <c r="K118" s="277"/>
      <c r="L118" s="277"/>
      <c r="M118" s="277"/>
      <c r="N118" s="277"/>
      <c r="O118" s="277"/>
      <c r="P118" s="116"/>
      <c r="Q118" s="117"/>
      <c r="R118" s="117"/>
      <c r="S118" s="117"/>
    </row>
    <row r="119" spans="1:19">
      <c r="A119" s="43"/>
      <c r="B119" s="44"/>
      <c r="C119" s="31"/>
      <c r="D119" s="31"/>
      <c r="F119" s="2"/>
      <c r="G119" s="277"/>
      <c r="H119" s="277"/>
      <c r="I119" s="277"/>
      <c r="J119" s="277"/>
      <c r="K119" s="277"/>
      <c r="L119" s="277"/>
      <c r="M119" s="277"/>
      <c r="N119" s="277"/>
      <c r="O119" s="277"/>
      <c r="P119" s="116"/>
      <c r="Q119" s="117"/>
      <c r="R119" s="117"/>
      <c r="S119" s="117"/>
    </row>
    <row r="120" spans="1:19" s="2" customFormat="1">
      <c r="A120" s="31"/>
      <c r="B120" s="31"/>
      <c r="C120" s="31"/>
      <c r="D120" s="31"/>
      <c r="G120" s="277"/>
      <c r="H120" s="277"/>
      <c r="I120" s="277"/>
      <c r="J120" s="277"/>
      <c r="K120" s="277"/>
      <c r="L120" s="277"/>
      <c r="M120" s="277"/>
      <c r="N120" s="277"/>
      <c r="O120" s="277"/>
      <c r="P120" s="116"/>
      <c r="Q120" s="116"/>
      <c r="R120" s="116"/>
      <c r="S120" s="116"/>
    </row>
    <row r="121" spans="1:19" s="2" customFormat="1">
      <c r="A121" s="31"/>
      <c r="B121" s="31"/>
      <c r="C121" s="31"/>
      <c r="D121" s="31"/>
      <c r="G121" s="277"/>
      <c r="H121" s="277"/>
      <c r="I121" s="277"/>
      <c r="J121" s="277"/>
      <c r="K121" s="277"/>
      <c r="L121" s="277"/>
      <c r="M121" s="277"/>
      <c r="N121" s="277"/>
      <c r="O121" s="277"/>
      <c r="P121" s="116"/>
      <c r="Q121" s="116"/>
      <c r="R121" s="116"/>
      <c r="S121" s="116"/>
    </row>
    <row r="122" spans="1:19" s="2" customFormat="1">
      <c r="A122" s="31"/>
      <c r="B122" s="31"/>
      <c r="C122" s="31"/>
      <c r="D122" s="31"/>
      <c r="G122" s="277"/>
      <c r="H122" s="277"/>
      <c r="I122" s="277"/>
      <c r="J122" s="277"/>
      <c r="K122" s="277"/>
      <c r="L122" s="277"/>
      <c r="M122" s="277"/>
      <c r="N122" s="277"/>
      <c r="O122" s="277"/>
      <c r="P122" s="116"/>
      <c r="Q122" s="116"/>
      <c r="R122" s="116"/>
      <c r="S122" s="116"/>
    </row>
    <row r="123" spans="1:19" s="2" customFormat="1">
      <c r="A123" s="31"/>
      <c r="B123" s="31"/>
      <c r="C123" s="31"/>
      <c r="D123" s="31"/>
      <c r="G123" s="277"/>
      <c r="H123" s="277"/>
      <c r="I123" s="277"/>
      <c r="J123" s="277"/>
      <c r="K123" s="277"/>
      <c r="L123" s="277"/>
      <c r="M123" s="277"/>
      <c r="N123" s="277"/>
      <c r="O123" s="277"/>
      <c r="P123" s="116"/>
      <c r="Q123" s="116"/>
      <c r="R123" s="116"/>
      <c r="S123" s="116"/>
    </row>
    <row r="124" spans="1:19" s="2" customFormat="1">
      <c r="A124" s="31"/>
      <c r="B124" s="31"/>
      <c r="C124" s="31"/>
      <c r="D124" s="31"/>
      <c r="G124" s="277"/>
      <c r="H124" s="277"/>
      <c r="I124" s="277"/>
      <c r="J124" s="277"/>
      <c r="K124" s="277"/>
      <c r="L124" s="277"/>
      <c r="M124" s="277"/>
      <c r="N124" s="277"/>
      <c r="O124" s="277"/>
      <c r="P124" s="116"/>
      <c r="Q124" s="116"/>
      <c r="R124" s="116"/>
      <c r="S124" s="116"/>
    </row>
    <row r="125" spans="1:19" s="2" customFormat="1">
      <c r="A125" s="31"/>
      <c r="B125" s="31"/>
      <c r="C125" s="31"/>
      <c r="D125" s="31"/>
      <c r="G125" s="277"/>
      <c r="H125" s="277"/>
      <c r="I125" s="277"/>
      <c r="J125" s="277"/>
      <c r="K125" s="277"/>
      <c r="L125" s="277"/>
      <c r="M125" s="277"/>
      <c r="N125" s="277"/>
      <c r="O125" s="277"/>
      <c r="P125" s="116"/>
      <c r="Q125" s="116"/>
      <c r="R125" s="116"/>
      <c r="S125" s="116"/>
    </row>
    <row r="126" spans="1:19" s="2" customFormat="1">
      <c r="G126" s="277"/>
      <c r="H126" s="277"/>
      <c r="I126" s="277"/>
      <c r="J126" s="277"/>
      <c r="K126" s="277"/>
      <c r="L126" s="277"/>
      <c r="M126" s="277"/>
      <c r="N126" s="277"/>
      <c r="O126" s="277"/>
      <c r="P126" s="116"/>
      <c r="Q126" s="116"/>
      <c r="R126" s="116"/>
      <c r="S126" s="116"/>
    </row>
    <row r="127" spans="1:19" s="2" customFormat="1">
      <c r="G127" s="277"/>
      <c r="H127" s="277"/>
      <c r="I127" s="277"/>
      <c r="J127" s="277"/>
      <c r="K127" s="277"/>
      <c r="L127" s="277"/>
      <c r="M127" s="277"/>
      <c r="N127" s="277"/>
      <c r="O127" s="277"/>
      <c r="P127" s="116"/>
      <c r="Q127" s="116"/>
      <c r="R127" s="116"/>
      <c r="S127" s="116"/>
    </row>
    <row r="128" spans="1:19" s="2" customFormat="1">
      <c r="G128" s="277"/>
      <c r="H128" s="277"/>
      <c r="I128" s="277"/>
      <c r="J128" s="277"/>
      <c r="K128" s="277"/>
      <c r="L128" s="277"/>
      <c r="M128" s="277"/>
      <c r="N128" s="277"/>
      <c r="O128" s="277"/>
      <c r="P128" s="116"/>
      <c r="Q128" s="116"/>
      <c r="R128" s="116"/>
      <c r="S128" s="116"/>
    </row>
    <row r="129" spans="7:19" s="2" customFormat="1">
      <c r="G129" s="277"/>
      <c r="H129" s="277"/>
      <c r="I129" s="277"/>
      <c r="J129" s="277"/>
      <c r="K129" s="277"/>
      <c r="L129" s="277"/>
      <c r="M129" s="277"/>
      <c r="N129" s="277"/>
      <c r="O129" s="277"/>
      <c r="P129" s="116"/>
      <c r="Q129" s="116"/>
      <c r="R129" s="116"/>
      <c r="S129" s="116"/>
    </row>
    <row r="130" spans="7:19" s="2" customFormat="1">
      <c r="G130" s="277"/>
      <c r="H130" s="277"/>
      <c r="I130" s="277"/>
      <c r="J130" s="277"/>
      <c r="K130" s="277"/>
      <c r="L130" s="277"/>
      <c r="M130" s="277"/>
      <c r="N130" s="277"/>
      <c r="O130" s="277"/>
      <c r="P130" s="116"/>
      <c r="Q130" s="116"/>
      <c r="R130" s="116"/>
      <c r="S130" s="116"/>
    </row>
    <row r="131" spans="7:19" s="2" customFormat="1">
      <c r="G131" s="277"/>
      <c r="H131" s="277"/>
      <c r="I131" s="277"/>
      <c r="J131" s="277"/>
      <c r="K131" s="277"/>
      <c r="L131" s="277"/>
      <c r="M131" s="277"/>
      <c r="N131" s="277"/>
      <c r="O131" s="277"/>
      <c r="P131" s="116"/>
      <c r="Q131" s="116"/>
      <c r="R131" s="116"/>
      <c r="S131" s="116"/>
    </row>
    <row r="132" spans="7:19" s="2" customFormat="1">
      <c r="G132" s="277"/>
      <c r="H132" s="277"/>
      <c r="I132" s="277"/>
      <c r="J132" s="277"/>
      <c r="K132" s="277"/>
      <c r="L132" s="277"/>
      <c r="M132" s="277"/>
      <c r="N132" s="277"/>
      <c r="O132" s="277"/>
      <c r="P132" s="116"/>
      <c r="Q132" s="116"/>
      <c r="R132" s="116"/>
      <c r="S132" s="116"/>
    </row>
    <row r="133" spans="7:19" s="2" customFormat="1">
      <c r="G133" s="274"/>
      <c r="H133" s="274"/>
      <c r="I133" s="274"/>
      <c r="J133" s="274"/>
      <c r="K133" s="274"/>
      <c r="L133" s="274"/>
      <c r="M133" s="274"/>
      <c r="N133" s="274"/>
      <c r="O133" s="274"/>
    </row>
    <row r="134" spans="7:19" s="2" customFormat="1">
      <c r="G134" s="274"/>
      <c r="H134" s="274"/>
      <c r="I134" s="274"/>
      <c r="J134" s="274"/>
      <c r="K134" s="274"/>
      <c r="L134" s="274"/>
      <c r="M134" s="274"/>
      <c r="N134" s="274"/>
      <c r="O134" s="274"/>
    </row>
    <row r="135" spans="7:19" s="2" customFormat="1">
      <c r="G135" s="274"/>
      <c r="H135" s="274"/>
      <c r="I135" s="274"/>
      <c r="J135" s="274"/>
      <c r="K135" s="274"/>
      <c r="L135" s="274"/>
      <c r="M135" s="274"/>
      <c r="N135" s="274"/>
      <c r="O135" s="274"/>
    </row>
    <row r="136" spans="7:19" s="2" customFormat="1">
      <c r="G136" s="274"/>
      <c r="H136" s="274"/>
      <c r="I136" s="274"/>
      <c r="J136" s="274"/>
      <c r="K136" s="274"/>
      <c r="L136" s="274"/>
      <c r="M136" s="274"/>
      <c r="N136" s="274"/>
      <c r="O136" s="274"/>
    </row>
    <row r="137" spans="7:19" s="2" customFormat="1">
      <c r="G137" s="274"/>
      <c r="H137" s="274"/>
      <c r="I137" s="274"/>
      <c r="J137" s="274"/>
      <c r="K137" s="274"/>
      <c r="L137" s="274"/>
      <c r="M137" s="274"/>
      <c r="N137" s="274"/>
      <c r="O137" s="274"/>
    </row>
    <row r="138" spans="7:19" s="2" customFormat="1">
      <c r="G138" s="274"/>
      <c r="H138" s="274"/>
      <c r="I138" s="274"/>
      <c r="J138" s="274"/>
      <c r="K138" s="274"/>
      <c r="L138" s="274"/>
      <c r="M138" s="274"/>
      <c r="N138" s="274"/>
      <c r="O138" s="274"/>
    </row>
    <row r="139" spans="7:19" s="2" customFormat="1">
      <c r="G139" s="274"/>
      <c r="H139" s="274"/>
      <c r="I139" s="274"/>
      <c r="J139" s="274"/>
      <c r="K139" s="274"/>
      <c r="L139" s="274"/>
      <c r="M139" s="274"/>
      <c r="N139" s="274"/>
      <c r="O139" s="274"/>
    </row>
    <row r="140" spans="7:19" s="2" customFormat="1">
      <c r="G140" s="274"/>
      <c r="H140" s="274"/>
      <c r="I140" s="274"/>
      <c r="J140" s="274"/>
      <c r="K140" s="274"/>
      <c r="L140" s="274"/>
      <c r="M140" s="274"/>
      <c r="N140" s="274"/>
      <c r="O140" s="274"/>
    </row>
    <row r="141" spans="7:19" s="2" customFormat="1">
      <c r="G141" s="274"/>
      <c r="H141" s="274"/>
      <c r="I141" s="274"/>
      <c r="J141" s="274"/>
      <c r="K141" s="274"/>
      <c r="L141" s="274"/>
      <c r="M141" s="274"/>
      <c r="N141" s="274"/>
      <c r="O141" s="274"/>
    </row>
    <row r="142" spans="7:19" s="2" customFormat="1">
      <c r="G142" s="274"/>
      <c r="H142" s="274"/>
      <c r="I142" s="274"/>
      <c r="J142" s="274"/>
      <c r="K142" s="274"/>
      <c r="L142" s="274"/>
      <c r="M142" s="274"/>
      <c r="N142" s="274"/>
      <c r="O142" s="274"/>
    </row>
    <row r="143" spans="7:19" s="2" customFormat="1">
      <c r="G143" s="274"/>
      <c r="H143" s="274"/>
      <c r="I143" s="274"/>
      <c r="J143" s="274"/>
      <c r="K143" s="274"/>
      <c r="L143" s="274"/>
      <c r="M143" s="274"/>
      <c r="N143" s="274"/>
      <c r="O143" s="274"/>
    </row>
    <row r="144" spans="7:19" s="2" customFormat="1">
      <c r="G144" s="274"/>
      <c r="H144" s="274"/>
      <c r="I144" s="274"/>
      <c r="J144" s="274"/>
      <c r="K144" s="274"/>
      <c r="L144" s="274"/>
      <c r="M144" s="274"/>
      <c r="N144" s="274"/>
      <c r="O144" s="274"/>
    </row>
    <row r="145" spans="7:15" s="2" customFormat="1">
      <c r="G145" s="274"/>
      <c r="H145" s="274"/>
      <c r="I145" s="274"/>
      <c r="J145" s="274"/>
      <c r="K145" s="274"/>
      <c r="L145" s="274"/>
      <c r="M145" s="274"/>
      <c r="N145" s="274"/>
      <c r="O145" s="274"/>
    </row>
    <row r="146" spans="7:15" s="2" customFormat="1">
      <c r="G146" s="274"/>
      <c r="H146" s="274"/>
      <c r="I146" s="274"/>
      <c r="J146" s="274"/>
      <c r="K146" s="274"/>
      <c r="L146" s="274"/>
      <c r="M146" s="274"/>
      <c r="N146" s="274"/>
      <c r="O146" s="274"/>
    </row>
    <row r="147" spans="7:15" s="2" customFormat="1">
      <c r="G147" s="274"/>
      <c r="H147" s="274"/>
      <c r="I147" s="274"/>
      <c r="J147" s="274"/>
      <c r="K147" s="274"/>
      <c r="L147" s="274"/>
      <c r="M147" s="274"/>
      <c r="N147" s="274"/>
      <c r="O147" s="274"/>
    </row>
    <row r="148" spans="7:15" s="2" customFormat="1">
      <c r="G148" s="274"/>
      <c r="H148" s="274"/>
      <c r="I148" s="274"/>
      <c r="J148" s="274"/>
      <c r="K148" s="274"/>
      <c r="L148" s="274"/>
      <c r="M148" s="274"/>
      <c r="N148" s="274"/>
      <c r="O148" s="274"/>
    </row>
    <row r="149" spans="7:15" s="2" customFormat="1">
      <c r="G149" s="274"/>
      <c r="H149" s="274"/>
      <c r="I149" s="274"/>
      <c r="J149" s="274"/>
      <c r="K149" s="274"/>
      <c r="L149" s="274"/>
      <c r="M149" s="274"/>
      <c r="N149" s="274"/>
      <c r="O149" s="274"/>
    </row>
    <row r="150" spans="7:15" s="2" customFormat="1">
      <c r="G150" s="274"/>
      <c r="H150" s="274"/>
      <c r="I150" s="274"/>
      <c r="J150" s="274"/>
      <c r="K150" s="274"/>
      <c r="L150" s="274"/>
      <c r="M150" s="274"/>
      <c r="N150" s="274"/>
      <c r="O150" s="274"/>
    </row>
    <row r="151" spans="7:15" s="2" customFormat="1">
      <c r="G151" s="274"/>
      <c r="H151" s="274"/>
      <c r="I151" s="274"/>
      <c r="J151" s="274"/>
      <c r="K151" s="274"/>
      <c r="L151" s="274"/>
      <c r="M151" s="274"/>
      <c r="N151" s="274"/>
      <c r="O151" s="274"/>
    </row>
    <row r="152" spans="7:15" s="2" customFormat="1">
      <c r="G152" s="274"/>
      <c r="H152" s="274"/>
      <c r="I152" s="274"/>
      <c r="J152" s="274"/>
      <c r="K152" s="274"/>
      <c r="L152" s="274"/>
      <c r="M152" s="274"/>
      <c r="N152" s="274"/>
      <c r="O152" s="274"/>
    </row>
    <row r="153" spans="7:15" s="2" customFormat="1">
      <c r="G153" s="274"/>
      <c r="H153" s="274"/>
      <c r="I153" s="274"/>
      <c r="J153" s="274"/>
      <c r="K153" s="274"/>
      <c r="L153" s="274"/>
      <c r="M153" s="274"/>
      <c r="N153" s="274"/>
      <c r="O153" s="274"/>
    </row>
    <row r="154" spans="7:15" s="2" customFormat="1">
      <c r="G154" s="274"/>
      <c r="H154" s="274"/>
      <c r="I154" s="274"/>
      <c r="J154" s="274"/>
      <c r="K154" s="274"/>
      <c r="L154" s="274"/>
      <c r="M154" s="274"/>
      <c r="N154" s="274"/>
      <c r="O154" s="274"/>
    </row>
    <row r="155" spans="7:15" s="2" customFormat="1">
      <c r="G155" s="274"/>
      <c r="H155" s="274"/>
      <c r="I155" s="274"/>
      <c r="J155" s="274"/>
      <c r="K155" s="274"/>
      <c r="L155" s="274"/>
      <c r="M155" s="274"/>
      <c r="N155" s="274"/>
      <c r="O155" s="274"/>
    </row>
    <row r="156" spans="7:15" s="2" customFormat="1">
      <c r="G156" s="274"/>
      <c r="H156" s="274"/>
      <c r="I156" s="274"/>
      <c r="J156" s="274"/>
      <c r="K156" s="274"/>
      <c r="L156" s="274"/>
      <c r="M156" s="274"/>
      <c r="N156" s="274"/>
      <c r="O156" s="274"/>
    </row>
    <row r="157" spans="7:15" s="2" customFormat="1">
      <c r="G157" s="274"/>
      <c r="H157" s="274"/>
      <c r="I157" s="274"/>
      <c r="J157" s="274"/>
      <c r="K157" s="274"/>
      <c r="L157" s="274"/>
      <c r="M157" s="274"/>
      <c r="N157" s="274"/>
      <c r="O157" s="274"/>
    </row>
    <row r="158" spans="7:15" s="2" customFormat="1">
      <c r="G158" s="274"/>
      <c r="H158" s="274"/>
      <c r="I158" s="274"/>
      <c r="J158" s="274"/>
      <c r="K158" s="274"/>
      <c r="L158" s="274"/>
      <c r="M158" s="274"/>
      <c r="N158" s="274"/>
      <c r="O158" s="274"/>
    </row>
    <row r="159" spans="7:15" s="2" customFormat="1">
      <c r="G159" s="274"/>
      <c r="H159" s="274"/>
      <c r="I159" s="274"/>
      <c r="J159" s="274"/>
      <c r="K159" s="274"/>
      <c r="L159" s="274"/>
      <c r="M159" s="274"/>
      <c r="N159" s="274"/>
      <c r="O159" s="274"/>
    </row>
    <row r="160" spans="7:15" s="2" customFormat="1">
      <c r="G160" s="274"/>
      <c r="H160" s="274"/>
      <c r="I160" s="274"/>
      <c r="J160" s="274"/>
      <c r="K160" s="274"/>
      <c r="L160" s="274"/>
      <c r="M160" s="274"/>
      <c r="N160" s="274"/>
      <c r="O160" s="274"/>
    </row>
    <row r="161" spans="7:15" s="2" customFormat="1">
      <c r="G161" s="274"/>
      <c r="H161" s="274"/>
      <c r="I161" s="274"/>
      <c r="J161" s="274"/>
      <c r="K161" s="274"/>
      <c r="L161" s="274"/>
      <c r="M161" s="274"/>
      <c r="N161" s="274"/>
      <c r="O161" s="274"/>
    </row>
    <row r="162" spans="7:15" s="2" customFormat="1">
      <c r="G162" s="274"/>
      <c r="H162" s="274"/>
      <c r="I162" s="274"/>
      <c r="J162" s="274"/>
      <c r="K162" s="274"/>
      <c r="L162" s="274"/>
      <c r="M162" s="274"/>
      <c r="N162" s="274"/>
      <c r="O162" s="274"/>
    </row>
    <row r="163" spans="7:15" s="2" customFormat="1">
      <c r="G163" s="274"/>
      <c r="H163" s="274"/>
      <c r="I163" s="274"/>
      <c r="J163" s="274"/>
      <c r="K163" s="274"/>
      <c r="L163" s="274"/>
      <c r="M163" s="274"/>
      <c r="N163" s="274"/>
      <c r="O163" s="274"/>
    </row>
    <row r="164" spans="7:15" s="2" customFormat="1">
      <c r="G164" s="274"/>
      <c r="H164" s="274"/>
      <c r="I164" s="274"/>
      <c r="J164" s="274"/>
      <c r="K164" s="274"/>
      <c r="L164" s="274"/>
      <c r="M164" s="274"/>
      <c r="N164" s="274"/>
      <c r="O164" s="274"/>
    </row>
    <row r="165" spans="7:15" s="2" customFormat="1">
      <c r="G165" s="274"/>
      <c r="H165" s="274"/>
      <c r="I165" s="274"/>
      <c r="J165" s="274"/>
      <c r="K165" s="274"/>
      <c r="L165" s="274"/>
      <c r="M165" s="274"/>
      <c r="N165" s="274"/>
      <c r="O165" s="274"/>
    </row>
    <row r="166" spans="7:15" s="2" customFormat="1">
      <c r="G166" s="274"/>
      <c r="H166" s="274"/>
      <c r="I166" s="274"/>
      <c r="J166" s="274"/>
      <c r="K166" s="274"/>
      <c r="L166" s="274"/>
      <c r="M166" s="274"/>
      <c r="N166" s="274"/>
      <c r="O166" s="274"/>
    </row>
    <row r="167" spans="7:15" s="2" customFormat="1">
      <c r="G167" s="274"/>
      <c r="H167" s="274"/>
      <c r="I167" s="274"/>
      <c r="J167" s="274"/>
      <c r="K167" s="274"/>
      <c r="L167" s="274"/>
      <c r="M167" s="274"/>
      <c r="N167" s="274"/>
      <c r="O167" s="274"/>
    </row>
    <row r="168" spans="7:15" s="2" customFormat="1">
      <c r="G168" s="274"/>
      <c r="H168" s="274"/>
      <c r="I168" s="274"/>
      <c r="J168" s="274"/>
      <c r="K168" s="274"/>
      <c r="L168" s="274"/>
      <c r="M168" s="274"/>
      <c r="N168" s="274"/>
      <c r="O168" s="274"/>
    </row>
    <row r="169" spans="7:15" s="2" customFormat="1">
      <c r="G169" s="274"/>
      <c r="H169" s="274"/>
      <c r="I169" s="274"/>
      <c r="J169" s="274"/>
      <c r="K169" s="274"/>
      <c r="L169" s="274"/>
      <c r="M169" s="274"/>
      <c r="N169" s="274"/>
      <c r="O169" s="274"/>
    </row>
    <row r="170" spans="7:15" s="2" customFormat="1">
      <c r="G170" s="274"/>
      <c r="H170" s="274"/>
      <c r="I170" s="274"/>
      <c r="J170" s="274"/>
      <c r="K170" s="274"/>
      <c r="L170" s="274"/>
      <c r="M170" s="274"/>
      <c r="N170" s="274"/>
      <c r="O170" s="274"/>
    </row>
    <row r="171" spans="7:15" s="2" customFormat="1">
      <c r="G171" s="274"/>
      <c r="H171" s="274"/>
      <c r="I171" s="274"/>
      <c r="J171" s="274"/>
      <c r="K171" s="274"/>
      <c r="L171" s="274"/>
      <c r="M171" s="274"/>
      <c r="N171" s="274"/>
      <c r="O171" s="274"/>
    </row>
    <row r="172" spans="7:15" s="2" customFormat="1">
      <c r="G172" s="274"/>
      <c r="H172" s="274"/>
      <c r="I172" s="274"/>
      <c r="J172" s="274"/>
      <c r="K172" s="274"/>
      <c r="L172" s="274"/>
      <c r="M172" s="274"/>
      <c r="N172" s="274"/>
      <c r="O172" s="274"/>
    </row>
    <row r="173" spans="7:15" s="2" customFormat="1">
      <c r="G173" s="274"/>
      <c r="H173" s="274"/>
      <c r="I173" s="274"/>
      <c r="J173" s="274"/>
      <c r="K173" s="274"/>
      <c r="L173" s="274"/>
      <c r="M173" s="274"/>
      <c r="N173" s="274"/>
      <c r="O173" s="274"/>
    </row>
    <row r="174" spans="7:15" s="2" customFormat="1">
      <c r="G174" s="274"/>
      <c r="H174" s="274"/>
      <c r="I174" s="274"/>
      <c r="J174" s="274"/>
      <c r="K174" s="274"/>
      <c r="L174" s="274"/>
      <c r="M174" s="274"/>
      <c r="N174" s="274"/>
      <c r="O174" s="274"/>
    </row>
    <row r="175" spans="7:15" s="2" customFormat="1">
      <c r="G175" s="274"/>
      <c r="H175" s="274"/>
      <c r="I175" s="274"/>
      <c r="J175" s="274"/>
      <c r="K175" s="274"/>
      <c r="L175" s="274"/>
      <c r="M175" s="274"/>
      <c r="N175" s="274"/>
      <c r="O175" s="274"/>
    </row>
    <row r="176" spans="7:15" s="2" customFormat="1">
      <c r="G176" s="274"/>
      <c r="H176" s="274"/>
      <c r="I176" s="274"/>
      <c r="J176" s="274"/>
      <c r="K176" s="274"/>
      <c r="L176" s="274"/>
      <c r="M176" s="274"/>
      <c r="N176" s="274"/>
      <c r="O176" s="274"/>
    </row>
    <row r="177" spans="7:15" s="2" customFormat="1">
      <c r="G177" s="274"/>
      <c r="H177" s="274"/>
      <c r="I177" s="274"/>
      <c r="J177" s="274"/>
      <c r="K177" s="274"/>
      <c r="L177" s="274"/>
      <c r="M177" s="274"/>
      <c r="N177" s="274"/>
      <c r="O177" s="274"/>
    </row>
    <row r="178" spans="7:15" s="2" customFormat="1">
      <c r="G178" s="274"/>
      <c r="H178" s="274"/>
      <c r="I178" s="274"/>
      <c r="J178" s="274"/>
      <c r="K178" s="274"/>
      <c r="L178" s="274"/>
      <c r="M178" s="274"/>
      <c r="N178" s="274"/>
      <c r="O178" s="274"/>
    </row>
    <row r="179" spans="7:15" s="2" customFormat="1">
      <c r="G179" s="274"/>
      <c r="H179" s="274"/>
      <c r="I179" s="274"/>
      <c r="J179" s="274"/>
      <c r="K179" s="274"/>
      <c r="L179" s="274"/>
      <c r="M179" s="274"/>
      <c r="N179" s="274"/>
      <c r="O179" s="274"/>
    </row>
    <row r="180" spans="7:15" s="2" customFormat="1">
      <c r="G180" s="274"/>
      <c r="H180" s="274"/>
      <c r="I180" s="274"/>
      <c r="J180" s="274"/>
      <c r="K180" s="274"/>
      <c r="L180" s="274"/>
      <c r="M180" s="274"/>
      <c r="N180" s="274"/>
      <c r="O180" s="274"/>
    </row>
    <row r="181" spans="7:15" s="2" customFormat="1">
      <c r="G181" s="274"/>
      <c r="H181" s="274"/>
      <c r="I181" s="274"/>
      <c r="J181" s="274"/>
      <c r="K181" s="274"/>
      <c r="L181" s="274"/>
      <c r="M181" s="274"/>
      <c r="N181" s="274"/>
      <c r="O181" s="274"/>
    </row>
    <row r="182" spans="7:15" s="2" customFormat="1">
      <c r="G182" s="274"/>
      <c r="H182" s="274"/>
      <c r="I182" s="274"/>
      <c r="J182" s="274"/>
      <c r="K182" s="274"/>
      <c r="L182" s="274"/>
      <c r="M182" s="274"/>
      <c r="N182" s="274"/>
      <c r="O182" s="274"/>
    </row>
    <row r="183" spans="7:15" s="2" customFormat="1">
      <c r="G183" s="274"/>
      <c r="H183" s="274"/>
      <c r="I183" s="274"/>
      <c r="J183" s="274"/>
      <c r="K183" s="274"/>
      <c r="L183" s="274"/>
      <c r="M183" s="274"/>
      <c r="N183" s="274"/>
      <c r="O183" s="274"/>
    </row>
    <row r="184" spans="7:15" s="2" customFormat="1">
      <c r="G184" s="274"/>
      <c r="H184" s="274"/>
      <c r="I184" s="274"/>
      <c r="J184" s="274"/>
      <c r="K184" s="274"/>
      <c r="L184" s="274"/>
      <c r="M184" s="274"/>
      <c r="N184" s="274"/>
      <c r="O184" s="274"/>
    </row>
    <row r="185" spans="7:15" s="2" customFormat="1">
      <c r="G185" s="274"/>
      <c r="H185" s="274"/>
      <c r="I185" s="274"/>
      <c r="J185" s="274"/>
      <c r="K185" s="274"/>
      <c r="L185" s="274"/>
      <c r="M185" s="274"/>
      <c r="N185" s="274"/>
      <c r="O185" s="274"/>
    </row>
    <row r="186" spans="7:15" s="2" customFormat="1">
      <c r="G186" s="274"/>
      <c r="H186" s="274"/>
      <c r="I186" s="274"/>
      <c r="J186" s="274"/>
      <c r="K186" s="274"/>
      <c r="L186" s="274"/>
      <c r="M186" s="274"/>
      <c r="N186" s="274"/>
      <c r="O186" s="274"/>
    </row>
    <row r="187" spans="7:15" s="2" customFormat="1">
      <c r="G187" s="274"/>
      <c r="H187" s="274"/>
      <c r="I187" s="274"/>
      <c r="J187" s="274"/>
      <c r="K187" s="274"/>
      <c r="L187" s="274"/>
      <c r="M187" s="274"/>
      <c r="N187" s="274"/>
      <c r="O187" s="274"/>
    </row>
    <row r="188" spans="7:15" s="2" customFormat="1">
      <c r="G188" s="274"/>
      <c r="H188" s="274"/>
      <c r="I188" s="274"/>
      <c r="J188" s="274"/>
      <c r="K188" s="274"/>
      <c r="L188" s="274"/>
      <c r="M188" s="274"/>
      <c r="N188" s="274"/>
      <c r="O188" s="274"/>
    </row>
    <row r="189" spans="7:15" s="2" customFormat="1">
      <c r="G189" s="274"/>
      <c r="H189" s="274"/>
      <c r="I189" s="274"/>
      <c r="J189" s="274"/>
      <c r="K189" s="274"/>
      <c r="L189" s="274"/>
      <c r="M189" s="274"/>
      <c r="N189" s="274"/>
      <c r="O189" s="274"/>
    </row>
    <row r="190" spans="7:15" s="2" customFormat="1">
      <c r="G190" s="274"/>
      <c r="H190" s="274"/>
      <c r="I190" s="274"/>
      <c r="J190" s="274"/>
      <c r="K190" s="274"/>
      <c r="L190" s="274"/>
      <c r="M190" s="274"/>
      <c r="N190" s="274"/>
      <c r="O190" s="274"/>
    </row>
    <row r="191" spans="7:15" s="2" customFormat="1">
      <c r="G191" s="274"/>
      <c r="H191" s="274"/>
      <c r="I191" s="274"/>
      <c r="J191" s="274"/>
      <c r="K191" s="274"/>
      <c r="L191" s="274"/>
      <c r="M191" s="274"/>
      <c r="N191" s="274"/>
      <c r="O191" s="274"/>
    </row>
    <row r="192" spans="7:15" s="2" customFormat="1">
      <c r="G192" s="274"/>
      <c r="H192" s="274"/>
      <c r="I192" s="274"/>
      <c r="J192" s="274"/>
      <c r="K192" s="274"/>
      <c r="L192" s="274"/>
      <c r="M192" s="274"/>
      <c r="N192" s="274"/>
      <c r="O192" s="274"/>
    </row>
    <row r="193" spans="7:15" s="2" customFormat="1">
      <c r="G193" s="274"/>
      <c r="H193" s="274"/>
      <c r="I193" s="274"/>
      <c r="J193" s="274"/>
      <c r="K193" s="274"/>
      <c r="L193" s="274"/>
      <c r="M193" s="274"/>
      <c r="N193" s="274"/>
      <c r="O193" s="274"/>
    </row>
    <row r="194" spans="7:15" s="2" customFormat="1">
      <c r="G194" s="274"/>
      <c r="H194" s="274"/>
      <c r="I194" s="274"/>
      <c r="J194" s="274"/>
      <c r="K194" s="274"/>
      <c r="L194" s="274"/>
      <c r="M194" s="274"/>
      <c r="N194" s="274"/>
      <c r="O194" s="274"/>
    </row>
    <row r="195" spans="7:15" s="2" customFormat="1">
      <c r="G195" s="274"/>
      <c r="H195" s="274"/>
      <c r="I195" s="274"/>
      <c r="J195" s="274"/>
      <c r="K195" s="274"/>
      <c r="L195" s="274"/>
      <c r="M195" s="274"/>
      <c r="N195" s="274"/>
      <c r="O195" s="274"/>
    </row>
    <row r="196" spans="7:15" s="2" customFormat="1">
      <c r="G196" s="274"/>
      <c r="H196" s="274"/>
      <c r="I196" s="274"/>
      <c r="J196" s="274"/>
      <c r="K196" s="274"/>
      <c r="L196" s="274"/>
      <c r="M196" s="274"/>
      <c r="N196" s="274"/>
      <c r="O196" s="274"/>
    </row>
    <row r="197" spans="7:15" s="2" customFormat="1">
      <c r="G197" s="274"/>
      <c r="H197" s="274"/>
      <c r="I197" s="274"/>
      <c r="J197" s="274"/>
      <c r="K197" s="274"/>
      <c r="L197" s="274"/>
      <c r="M197" s="274"/>
      <c r="N197" s="274"/>
      <c r="O197" s="274"/>
    </row>
    <row r="198" spans="7:15" s="2" customFormat="1">
      <c r="G198" s="274"/>
      <c r="H198" s="274"/>
      <c r="I198" s="274"/>
      <c r="J198" s="274"/>
      <c r="K198" s="274"/>
      <c r="L198" s="274"/>
      <c r="M198" s="274"/>
      <c r="N198" s="274"/>
      <c r="O198" s="274"/>
    </row>
    <row r="199" spans="7:15" s="2" customFormat="1">
      <c r="G199" s="274"/>
      <c r="H199" s="274"/>
      <c r="I199" s="274"/>
      <c r="J199" s="274"/>
      <c r="K199" s="274"/>
      <c r="L199" s="274"/>
      <c r="M199" s="274"/>
      <c r="N199" s="274"/>
      <c r="O199" s="274"/>
    </row>
    <row r="200" spans="7:15" s="2" customFormat="1">
      <c r="G200" s="274"/>
      <c r="H200" s="274"/>
      <c r="I200" s="274"/>
      <c r="J200" s="274"/>
      <c r="K200" s="274"/>
      <c r="L200" s="274"/>
      <c r="M200" s="274"/>
      <c r="N200" s="274"/>
      <c r="O200" s="274"/>
    </row>
    <row r="201" spans="7:15" s="2" customFormat="1">
      <c r="G201" s="274"/>
      <c r="H201" s="274"/>
      <c r="I201" s="274"/>
      <c r="J201" s="274"/>
      <c r="K201" s="274"/>
      <c r="L201" s="274"/>
      <c r="M201" s="274"/>
      <c r="N201" s="274"/>
      <c r="O201" s="274"/>
    </row>
    <row r="202" spans="7:15" s="2" customFormat="1">
      <c r="G202" s="274"/>
      <c r="H202" s="274"/>
      <c r="I202" s="274"/>
      <c r="J202" s="274"/>
      <c r="K202" s="274"/>
      <c r="L202" s="274"/>
      <c r="M202" s="274"/>
      <c r="N202" s="274"/>
      <c r="O202" s="274"/>
    </row>
    <row r="203" spans="7:15" s="2" customFormat="1">
      <c r="G203" s="274"/>
      <c r="H203" s="274"/>
      <c r="I203" s="274"/>
      <c r="J203" s="274"/>
      <c r="K203" s="274"/>
      <c r="L203" s="274"/>
      <c r="M203" s="274"/>
      <c r="N203" s="274"/>
      <c r="O203" s="274"/>
    </row>
    <row r="204" spans="7:15" s="2" customFormat="1">
      <c r="G204" s="274"/>
      <c r="H204" s="274"/>
      <c r="I204" s="274"/>
      <c r="J204" s="274"/>
      <c r="K204" s="274"/>
      <c r="L204" s="274"/>
      <c r="M204" s="274"/>
      <c r="N204" s="274"/>
      <c r="O204" s="274"/>
    </row>
    <row r="205" spans="7:15" s="2" customFormat="1">
      <c r="G205" s="274"/>
      <c r="H205" s="274"/>
      <c r="I205" s="274"/>
      <c r="J205" s="274"/>
      <c r="K205" s="274"/>
      <c r="L205" s="274"/>
      <c r="M205" s="274"/>
      <c r="N205" s="274"/>
      <c r="O205" s="274"/>
    </row>
    <row r="206" spans="7:15" s="2" customFormat="1">
      <c r="G206" s="274"/>
      <c r="H206" s="274"/>
      <c r="I206" s="274"/>
      <c r="J206" s="274"/>
      <c r="K206" s="274"/>
      <c r="L206" s="274"/>
      <c r="M206" s="274"/>
      <c r="N206" s="274"/>
      <c r="O206" s="274"/>
    </row>
    <row r="207" spans="7:15" s="2" customFormat="1">
      <c r="G207" s="274"/>
      <c r="H207" s="274"/>
      <c r="I207" s="274"/>
      <c r="J207" s="274"/>
      <c r="K207" s="274"/>
      <c r="L207" s="274"/>
      <c r="M207" s="274"/>
      <c r="N207" s="274"/>
      <c r="O207" s="274"/>
    </row>
    <row r="208" spans="7:15" s="2" customFormat="1">
      <c r="G208" s="274"/>
      <c r="H208" s="274"/>
      <c r="I208" s="274"/>
      <c r="J208" s="274"/>
      <c r="K208" s="274"/>
      <c r="L208" s="274"/>
      <c r="M208" s="274"/>
      <c r="N208" s="274"/>
      <c r="O208" s="274"/>
    </row>
    <row r="209" spans="7:15" s="2" customFormat="1">
      <c r="G209" s="274"/>
      <c r="H209" s="274"/>
      <c r="I209" s="274"/>
      <c r="J209" s="274"/>
      <c r="K209" s="274"/>
      <c r="L209" s="274"/>
      <c r="M209" s="274"/>
      <c r="N209" s="274"/>
      <c r="O209" s="274"/>
    </row>
    <row r="210" spans="7:15" s="2" customFormat="1">
      <c r="G210" s="274"/>
      <c r="H210" s="274"/>
      <c r="I210" s="274"/>
      <c r="J210" s="274"/>
      <c r="K210" s="274"/>
      <c r="L210" s="274"/>
      <c r="M210" s="274"/>
      <c r="N210" s="274"/>
      <c r="O210" s="274"/>
    </row>
    <row r="211" spans="7:15" s="2" customFormat="1">
      <c r="G211" s="274"/>
      <c r="H211" s="274"/>
      <c r="I211" s="274"/>
      <c r="J211" s="274"/>
      <c r="K211" s="274"/>
      <c r="L211" s="274"/>
      <c r="M211" s="274"/>
      <c r="N211" s="274"/>
      <c r="O211" s="274"/>
    </row>
    <row r="212" spans="7:15" s="2" customFormat="1">
      <c r="G212" s="274"/>
      <c r="H212" s="274"/>
      <c r="I212" s="274"/>
      <c r="J212" s="274"/>
      <c r="K212" s="274"/>
      <c r="L212" s="274"/>
      <c r="M212" s="274"/>
      <c r="N212" s="274"/>
      <c r="O212" s="274"/>
    </row>
    <row r="213" spans="7:15" s="2" customFormat="1">
      <c r="G213" s="274"/>
      <c r="H213" s="274"/>
      <c r="I213" s="274"/>
      <c r="J213" s="274"/>
      <c r="K213" s="274"/>
      <c r="L213" s="274"/>
      <c r="M213" s="274"/>
      <c r="N213" s="274"/>
      <c r="O213" s="274"/>
    </row>
    <row r="214" spans="7:15" s="2" customFormat="1">
      <c r="G214" s="274"/>
      <c r="H214" s="274"/>
      <c r="I214" s="274"/>
      <c r="J214" s="274"/>
      <c r="K214" s="274"/>
      <c r="L214" s="274"/>
      <c r="M214" s="274"/>
      <c r="N214" s="274"/>
      <c r="O214" s="274"/>
    </row>
    <row r="215" spans="7:15" s="2" customFormat="1">
      <c r="G215" s="274"/>
      <c r="H215" s="274"/>
      <c r="I215" s="274"/>
      <c r="J215" s="274"/>
      <c r="K215" s="274"/>
      <c r="L215" s="274"/>
      <c r="M215" s="274"/>
      <c r="N215" s="274"/>
      <c r="O215" s="274"/>
    </row>
    <row r="216" spans="7:15" s="2" customFormat="1">
      <c r="G216" s="274"/>
      <c r="H216" s="274"/>
      <c r="I216" s="274"/>
      <c r="J216" s="274"/>
      <c r="K216" s="274"/>
      <c r="L216" s="274"/>
      <c r="M216" s="274"/>
      <c r="N216" s="274"/>
      <c r="O216" s="274"/>
    </row>
    <row r="217" spans="7:15" s="2" customFormat="1">
      <c r="G217" s="274"/>
      <c r="H217" s="274"/>
      <c r="I217" s="274"/>
      <c r="J217" s="274"/>
      <c r="K217" s="274"/>
      <c r="L217" s="274"/>
      <c r="M217" s="274"/>
      <c r="N217" s="274"/>
      <c r="O217" s="274"/>
    </row>
    <row r="218" spans="7:15" s="2" customFormat="1">
      <c r="G218" s="274"/>
      <c r="H218" s="274"/>
      <c r="I218" s="274"/>
      <c r="J218" s="274"/>
      <c r="K218" s="274"/>
      <c r="L218" s="274"/>
      <c r="M218" s="274"/>
      <c r="N218" s="274"/>
      <c r="O218" s="274"/>
    </row>
    <row r="219" spans="7:15" s="2" customFormat="1">
      <c r="G219" s="274"/>
      <c r="H219" s="274"/>
      <c r="I219" s="274"/>
      <c r="J219" s="274"/>
      <c r="K219" s="274"/>
      <c r="L219" s="274"/>
      <c r="M219" s="274"/>
      <c r="N219" s="274"/>
      <c r="O219" s="274"/>
    </row>
    <row r="220" spans="7:15" s="2" customFormat="1">
      <c r="G220" s="274"/>
      <c r="H220" s="274"/>
      <c r="I220" s="274"/>
      <c r="J220" s="274"/>
      <c r="K220" s="274"/>
      <c r="L220" s="274"/>
      <c r="M220" s="274"/>
      <c r="N220" s="274"/>
      <c r="O220" s="274"/>
    </row>
    <row r="221" spans="7:15" s="2" customFormat="1">
      <c r="G221" s="274"/>
      <c r="H221" s="274"/>
      <c r="I221" s="274"/>
      <c r="J221" s="274"/>
      <c r="K221" s="274"/>
      <c r="L221" s="274"/>
      <c r="M221" s="274"/>
      <c r="N221" s="274"/>
      <c r="O221" s="274"/>
    </row>
    <row r="222" spans="7:15" s="2" customFormat="1">
      <c r="G222" s="274"/>
      <c r="H222" s="274"/>
      <c r="I222" s="274"/>
      <c r="J222" s="274"/>
      <c r="K222" s="274"/>
      <c r="L222" s="274"/>
      <c r="M222" s="274"/>
      <c r="N222" s="274"/>
      <c r="O222" s="274"/>
    </row>
    <row r="223" spans="7:15" s="2" customFormat="1">
      <c r="G223" s="274"/>
      <c r="H223" s="274"/>
      <c r="I223" s="274"/>
      <c r="J223" s="274"/>
      <c r="K223" s="274"/>
      <c r="L223" s="274"/>
      <c r="M223" s="274"/>
      <c r="N223" s="274"/>
      <c r="O223" s="274"/>
    </row>
    <row r="224" spans="7:15" s="2" customFormat="1">
      <c r="G224" s="274"/>
      <c r="H224" s="274"/>
      <c r="I224" s="274"/>
      <c r="J224" s="274"/>
      <c r="K224" s="274"/>
      <c r="L224" s="274"/>
      <c r="M224" s="274"/>
      <c r="N224" s="274"/>
      <c r="O224" s="274"/>
    </row>
    <row r="225" spans="7:15" s="2" customFormat="1">
      <c r="G225" s="274"/>
      <c r="H225" s="274"/>
      <c r="I225" s="274"/>
      <c r="J225" s="274"/>
      <c r="K225" s="274"/>
      <c r="L225" s="274"/>
      <c r="M225" s="274"/>
      <c r="N225" s="274"/>
      <c r="O225" s="274"/>
    </row>
    <row r="226" spans="7:15" s="2" customFormat="1">
      <c r="G226" s="274"/>
      <c r="H226" s="274"/>
      <c r="I226" s="274"/>
      <c r="J226" s="274"/>
      <c r="K226" s="274"/>
      <c r="L226" s="274"/>
      <c r="M226" s="274"/>
      <c r="N226" s="274"/>
      <c r="O226" s="274"/>
    </row>
    <row r="227" spans="7:15" s="2" customFormat="1">
      <c r="G227" s="274"/>
      <c r="H227" s="274"/>
      <c r="I227" s="274"/>
      <c r="J227" s="274"/>
      <c r="K227" s="274"/>
      <c r="L227" s="274"/>
      <c r="M227" s="274"/>
      <c r="N227" s="274"/>
      <c r="O227" s="274"/>
    </row>
    <row r="228" spans="7:15" s="2" customFormat="1">
      <c r="G228" s="274"/>
      <c r="H228" s="274"/>
      <c r="I228" s="274"/>
      <c r="J228" s="274"/>
      <c r="K228" s="274"/>
      <c r="L228" s="274"/>
      <c r="M228" s="274"/>
      <c r="N228" s="274"/>
      <c r="O228" s="274"/>
    </row>
    <row r="229" spans="7:15" s="2" customFormat="1">
      <c r="G229" s="274"/>
      <c r="H229" s="274"/>
      <c r="I229" s="274"/>
      <c r="J229" s="274"/>
      <c r="K229" s="274"/>
      <c r="L229" s="274"/>
      <c r="M229" s="274"/>
      <c r="N229" s="274"/>
      <c r="O229" s="274"/>
    </row>
    <row r="230" spans="7:15" s="2" customFormat="1">
      <c r="G230" s="274"/>
      <c r="H230" s="274"/>
      <c r="I230" s="274"/>
      <c r="J230" s="274"/>
      <c r="K230" s="274"/>
      <c r="L230" s="274"/>
      <c r="M230" s="274"/>
      <c r="N230" s="274"/>
      <c r="O230" s="274"/>
    </row>
    <row r="231" spans="7:15" s="2" customFormat="1">
      <c r="G231" s="274"/>
      <c r="H231" s="274"/>
      <c r="I231" s="274"/>
      <c r="J231" s="274"/>
      <c r="K231" s="274"/>
      <c r="L231" s="274"/>
      <c r="M231" s="274"/>
      <c r="N231" s="274"/>
      <c r="O231" s="274"/>
    </row>
    <row r="232" spans="7:15" s="2" customFormat="1">
      <c r="G232" s="274"/>
      <c r="H232" s="274"/>
      <c r="I232" s="274"/>
      <c r="J232" s="274"/>
      <c r="K232" s="274"/>
      <c r="L232" s="274"/>
      <c r="M232" s="274"/>
      <c r="N232" s="274"/>
      <c r="O232" s="274"/>
    </row>
    <row r="233" spans="7:15" s="2" customFormat="1">
      <c r="G233" s="274"/>
      <c r="H233" s="274"/>
      <c r="I233" s="274"/>
      <c r="J233" s="274"/>
      <c r="K233" s="274"/>
      <c r="L233" s="274"/>
      <c r="M233" s="274"/>
      <c r="N233" s="274"/>
      <c r="O233" s="274"/>
    </row>
    <row r="234" spans="7:15" s="2" customFormat="1">
      <c r="G234" s="274"/>
      <c r="H234" s="274"/>
      <c r="I234" s="274"/>
      <c r="J234" s="274"/>
      <c r="K234" s="274"/>
      <c r="L234" s="274"/>
      <c r="M234" s="274"/>
      <c r="N234" s="274"/>
      <c r="O234" s="274"/>
    </row>
    <row r="235" spans="7:15" s="2" customFormat="1">
      <c r="G235" s="274"/>
      <c r="H235" s="274"/>
      <c r="I235" s="274"/>
      <c r="J235" s="274"/>
      <c r="K235" s="274"/>
      <c r="L235" s="274"/>
      <c r="M235" s="274"/>
      <c r="N235" s="274"/>
      <c r="O235" s="274"/>
    </row>
    <row r="236" spans="7:15" s="2" customFormat="1">
      <c r="G236" s="274"/>
      <c r="H236" s="274"/>
      <c r="I236" s="274"/>
      <c r="J236" s="274"/>
      <c r="K236" s="274"/>
      <c r="L236" s="274"/>
      <c r="M236" s="274"/>
      <c r="N236" s="274"/>
      <c r="O236" s="274"/>
    </row>
    <row r="237" spans="7:15" s="2" customFormat="1">
      <c r="G237" s="274"/>
      <c r="H237" s="274"/>
      <c r="I237" s="274"/>
      <c r="J237" s="274"/>
      <c r="K237" s="274"/>
      <c r="L237" s="274"/>
      <c r="M237" s="274"/>
      <c r="N237" s="274"/>
      <c r="O237" s="274"/>
    </row>
    <row r="238" spans="7:15" s="2" customFormat="1">
      <c r="G238" s="274"/>
      <c r="H238" s="274"/>
      <c r="I238" s="274"/>
      <c r="J238" s="274"/>
      <c r="K238" s="274"/>
      <c r="L238" s="274"/>
      <c r="M238" s="274"/>
      <c r="N238" s="274"/>
      <c r="O238" s="274"/>
    </row>
    <row r="239" spans="7:15" s="2" customFormat="1">
      <c r="G239" s="274"/>
      <c r="H239" s="274"/>
      <c r="I239" s="274"/>
      <c r="J239" s="274"/>
      <c r="K239" s="274"/>
      <c r="L239" s="274"/>
      <c r="M239" s="274"/>
      <c r="N239" s="274"/>
      <c r="O239" s="274"/>
    </row>
    <row r="240" spans="7:15" s="2" customFormat="1">
      <c r="G240" s="274"/>
      <c r="H240" s="274"/>
      <c r="I240" s="274"/>
      <c r="J240" s="274"/>
      <c r="K240" s="274"/>
      <c r="L240" s="274"/>
      <c r="M240" s="274"/>
      <c r="N240" s="274"/>
      <c r="O240" s="274"/>
    </row>
    <row r="241" spans="7:15" s="2" customFormat="1">
      <c r="G241" s="274"/>
      <c r="H241" s="274"/>
      <c r="I241" s="274"/>
      <c r="J241" s="274"/>
      <c r="K241" s="274"/>
      <c r="L241" s="274"/>
      <c r="M241" s="274"/>
      <c r="N241" s="274"/>
      <c r="O241" s="274"/>
    </row>
    <row r="242" spans="7:15" s="2" customFormat="1">
      <c r="G242" s="274"/>
      <c r="H242" s="274"/>
      <c r="I242" s="274"/>
      <c r="J242" s="274"/>
      <c r="K242" s="274"/>
      <c r="L242" s="274"/>
      <c r="M242" s="274"/>
      <c r="N242" s="274"/>
      <c r="O242" s="274"/>
    </row>
    <row r="243" spans="7:15" s="2" customFormat="1">
      <c r="G243" s="274"/>
      <c r="H243" s="274"/>
      <c r="I243" s="274"/>
      <c r="J243" s="274"/>
      <c r="K243" s="274"/>
      <c r="L243" s="274"/>
      <c r="M243" s="274"/>
      <c r="N243" s="274"/>
      <c r="O243" s="274"/>
    </row>
    <row r="244" spans="7:15" s="2" customFormat="1">
      <c r="G244" s="274"/>
      <c r="H244" s="274"/>
      <c r="I244" s="274"/>
      <c r="J244" s="274"/>
      <c r="K244" s="274"/>
      <c r="L244" s="274"/>
      <c r="M244" s="274"/>
      <c r="N244" s="274"/>
      <c r="O244" s="274"/>
    </row>
    <row r="245" spans="7:15" s="2" customFormat="1">
      <c r="G245" s="274"/>
      <c r="H245" s="274"/>
      <c r="I245" s="274"/>
      <c r="J245" s="274"/>
      <c r="K245" s="274"/>
      <c r="L245" s="274"/>
      <c r="M245" s="274"/>
      <c r="N245" s="274"/>
      <c r="O245" s="274"/>
    </row>
    <row r="246" spans="7:15" s="2" customFormat="1">
      <c r="G246" s="274"/>
      <c r="H246" s="274"/>
      <c r="I246" s="274"/>
      <c r="J246" s="274"/>
      <c r="K246" s="274"/>
      <c r="L246" s="274"/>
      <c r="M246" s="274"/>
      <c r="N246" s="274"/>
      <c r="O246" s="274"/>
    </row>
    <row r="247" spans="7:15" s="2" customFormat="1">
      <c r="G247" s="274"/>
      <c r="H247" s="274"/>
      <c r="I247" s="274"/>
      <c r="J247" s="274"/>
      <c r="K247" s="274"/>
      <c r="L247" s="274"/>
      <c r="M247" s="274"/>
      <c r="N247" s="274"/>
      <c r="O247" s="274"/>
    </row>
    <row r="248" spans="7:15" s="2" customFormat="1">
      <c r="G248" s="274"/>
      <c r="H248" s="274"/>
      <c r="I248" s="274"/>
      <c r="J248" s="274"/>
      <c r="K248" s="274"/>
      <c r="L248" s="274"/>
      <c r="M248" s="274"/>
      <c r="N248" s="274"/>
      <c r="O248" s="274"/>
    </row>
    <row r="249" spans="7:15" s="2" customFormat="1">
      <c r="G249" s="274"/>
      <c r="H249" s="274"/>
      <c r="I249" s="274"/>
      <c r="J249" s="274"/>
      <c r="K249" s="274"/>
      <c r="L249" s="274"/>
      <c r="M249" s="274"/>
      <c r="N249" s="274"/>
      <c r="O249" s="274"/>
    </row>
    <row r="250" spans="7:15" s="2" customFormat="1">
      <c r="G250" s="274"/>
      <c r="H250" s="274"/>
      <c r="I250" s="274"/>
      <c r="J250" s="274"/>
      <c r="K250" s="274"/>
      <c r="L250" s="274"/>
      <c r="M250" s="274"/>
      <c r="N250" s="274"/>
      <c r="O250" s="274"/>
    </row>
    <row r="251" spans="7:15" s="2" customFormat="1">
      <c r="G251" s="274"/>
      <c r="H251" s="274"/>
      <c r="I251" s="274"/>
      <c r="J251" s="274"/>
      <c r="K251" s="274"/>
      <c r="L251" s="274"/>
      <c r="M251" s="274"/>
      <c r="N251" s="274"/>
      <c r="O251" s="274"/>
    </row>
    <row r="252" spans="7:15" s="2" customFormat="1">
      <c r="G252" s="274"/>
      <c r="H252" s="274"/>
      <c r="I252" s="274"/>
      <c r="J252" s="274"/>
      <c r="K252" s="274"/>
      <c r="L252" s="274"/>
      <c r="M252" s="274"/>
      <c r="N252" s="274"/>
      <c r="O252" s="274"/>
    </row>
    <row r="253" spans="7:15" s="2" customFormat="1">
      <c r="G253" s="274"/>
      <c r="H253" s="274"/>
      <c r="I253" s="274"/>
      <c r="J253" s="274"/>
      <c r="K253" s="274"/>
      <c r="L253" s="274"/>
      <c r="M253" s="274"/>
      <c r="N253" s="274"/>
      <c r="O253" s="274"/>
    </row>
    <row r="254" spans="7:15" s="2" customFormat="1">
      <c r="G254" s="274"/>
      <c r="H254" s="274"/>
      <c r="I254" s="274"/>
      <c r="J254" s="274"/>
      <c r="K254" s="274"/>
      <c r="L254" s="274"/>
      <c r="M254" s="274"/>
      <c r="N254" s="274"/>
      <c r="O254" s="274"/>
    </row>
    <row r="255" spans="7:15" s="2" customFormat="1">
      <c r="G255" s="274"/>
      <c r="H255" s="274"/>
      <c r="I255" s="274"/>
      <c r="J255" s="274"/>
      <c r="K255" s="274"/>
      <c r="L255" s="274"/>
      <c r="M255" s="274"/>
      <c r="N255" s="274"/>
      <c r="O255" s="274"/>
    </row>
    <row r="256" spans="7:15" s="2" customFormat="1">
      <c r="G256" s="274"/>
      <c r="H256" s="274"/>
      <c r="I256" s="274"/>
      <c r="J256" s="274"/>
      <c r="K256" s="274"/>
      <c r="L256" s="274"/>
      <c r="M256" s="274"/>
      <c r="N256" s="274"/>
      <c r="O256" s="274"/>
    </row>
    <row r="257" spans="7:15" s="2" customFormat="1">
      <c r="G257" s="274"/>
      <c r="H257" s="274"/>
      <c r="I257" s="274"/>
      <c r="J257" s="274"/>
      <c r="K257" s="274"/>
      <c r="L257" s="274"/>
      <c r="M257" s="274"/>
      <c r="N257" s="274"/>
      <c r="O257" s="274"/>
    </row>
    <row r="258" spans="7:15" s="2" customFormat="1">
      <c r="G258" s="274"/>
      <c r="H258" s="274"/>
      <c r="I258" s="274"/>
      <c r="J258" s="274"/>
      <c r="K258" s="274"/>
      <c r="L258" s="274"/>
      <c r="M258" s="274"/>
      <c r="N258" s="274"/>
      <c r="O258" s="274"/>
    </row>
    <row r="259" spans="7:15" s="2" customFormat="1">
      <c r="G259" s="274"/>
      <c r="H259" s="274"/>
      <c r="I259" s="274"/>
      <c r="J259" s="274"/>
      <c r="K259" s="274"/>
      <c r="L259" s="274"/>
      <c r="M259" s="274"/>
      <c r="N259" s="274"/>
      <c r="O259" s="274"/>
    </row>
    <row r="260" spans="7:15" s="2" customFormat="1">
      <c r="G260" s="274"/>
      <c r="H260" s="274"/>
      <c r="I260" s="274"/>
      <c r="J260" s="274"/>
      <c r="K260" s="274"/>
      <c r="L260" s="274"/>
      <c r="M260" s="274"/>
      <c r="N260" s="274"/>
      <c r="O260" s="274"/>
    </row>
    <row r="261" spans="7:15" s="2" customFormat="1">
      <c r="G261" s="274"/>
      <c r="H261" s="274"/>
      <c r="I261" s="274"/>
      <c r="J261" s="274"/>
      <c r="K261" s="274"/>
      <c r="L261" s="274"/>
      <c r="M261" s="274"/>
      <c r="N261" s="274"/>
      <c r="O261" s="274"/>
    </row>
    <row r="262" spans="7:15" s="2" customFormat="1">
      <c r="G262" s="274"/>
      <c r="H262" s="274"/>
      <c r="I262" s="274"/>
      <c r="J262" s="274"/>
      <c r="K262" s="274"/>
      <c r="L262" s="274"/>
      <c r="M262" s="274"/>
      <c r="N262" s="274"/>
      <c r="O262" s="274"/>
    </row>
    <row r="263" spans="7:15" s="2" customFormat="1">
      <c r="G263" s="274"/>
      <c r="H263" s="274"/>
      <c r="I263" s="274"/>
      <c r="J263" s="274"/>
      <c r="K263" s="274"/>
      <c r="L263" s="274"/>
      <c r="M263" s="274"/>
      <c r="N263" s="274"/>
      <c r="O263" s="274"/>
    </row>
    <row r="264" spans="7:15" s="2" customFormat="1">
      <c r="G264" s="274"/>
      <c r="H264" s="274"/>
      <c r="I264" s="274"/>
      <c r="J264" s="274"/>
      <c r="K264" s="274"/>
      <c r="L264" s="274"/>
      <c r="M264" s="274"/>
      <c r="N264" s="274"/>
      <c r="O264" s="274"/>
    </row>
    <row r="265" spans="7:15" s="2" customFormat="1">
      <c r="G265" s="274"/>
      <c r="H265" s="274"/>
      <c r="I265" s="274"/>
      <c r="J265" s="274"/>
      <c r="K265" s="274"/>
      <c r="L265" s="274"/>
      <c r="M265" s="274"/>
      <c r="N265" s="274"/>
      <c r="O265" s="274"/>
    </row>
    <row r="266" spans="7:15" s="2" customFormat="1">
      <c r="G266" s="274"/>
      <c r="H266" s="274"/>
      <c r="I266" s="274"/>
      <c r="J266" s="274"/>
      <c r="K266" s="274"/>
      <c r="L266" s="274"/>
      <c r="M266" s="274"/>
      <c r="N266" s="274"/>
      <c r="O266" s="274"/>
    </row>
    <row r="267" spans="7:15" s="2" customFormat="1">
      <c r="G267" s="274"/>
      <c r="H267" s="274"/>
      <c r="I267" s="274"/>
      <c r="J267" s="274"/>
      <c r="K267" s="274"/>
      <c r="L267" s="274"/>
      <c r="M267" s="274"/>
      <c r="N267" s="274"/>
      <c r="O267" s="274"/>
    </row>
    <row r="268" spans="7:15" s="2" customFormat="1">
      <c r="G268" s="274"/>
      <c r="H268" s="274"/>
      <c r="I268" s="274"/>
      <c r="J268" s="274"/>
      <c r="K268" s="274"/>
      <c r="L268" s="274"/>
      <c r="M268" s="274"/>
      <c r="N268" s="274"/>
      <c r="O268" s="274"/>
    </row>
    <row r="269" spans="7:15" s="2" customFormat="1">
      <c r="G269" s="274"/>
      <c r="H269" s="274"/>
      <c r="I269" s="274"/>
      <c r="J269" s="274"/>
      <c r="K269" s="274"/>
      <c r="L269" s="274"/>
      <c r="M269" s="274"/>
      <c r="N269" s="274"/>
      <c r="O269" s="274"/>
    </row>
    <row r="270" spans="7:15" s="2" customFormat="1">
      <c r="G270" s="274"/>
      <c r="H270" s="274"/>
      <c r="I270" s="274"/>
      <c r="J270" s="274"/>
      <c r="K270" s="274"/>
      <c r="L270" s="274"/>
      <c r="M270" s="274"/>
      <c r="N270" s="274"/>
      <c r="O270" s="274"/>
    </row>
    <row r="271" spans="7:15" s="2" customFormat="1">
      <c r="G271" s="274"/>
      <c r="H271" s="274"/>
      <c r="I271" s="274"/>
      <c r="J271" s="274"/>
      <c r="K271" s="274"/>
      <c r="L271" s="274"/>
      <c r="M271" s="274"/>
      <c r="N271" s="274"/>
      <c r="O271" s="274"/>
    </row>
    <row r="272" spans="7:15" s="2" customFormat="1">
      <c r="G272" s="274"/>
      <c r="H272" s="274"/>
      <c r="I272" s="274"/>
      <c r="J272" s="274"/>
      <c r="K272" s="274"/>
      <c r="L272" s="274"/>
      <c r="M272" s="274"/>
      <c r="N272" s="274"/>
      <c r="O272" s="274"/>
    </row>
    <row r="273" spans="7:15" s="2" customFormat="1">
      <c r="G273" s="274"/>
      <c r="H273" s="274"/>
      <c r="I273" s="274"/>
      <c r="J273" s="274"/>
      <c r="K273" s="274"/>
      <c r="L273" s="274"/>
      <c r="M273" s="274"/>
      <c r="N273" s="274"/>
      <c r="O273" s="274"/>
    </row>
    <row r="274" spans="7:15" s="2" customFormat="1">
      <c r="G274" s="274"/>
      <c r="H274" s="274"/>
      <c r="I274" s="274"/>
      <c r="J274" s="274"/>
      <c r="K274" s="274"/>
      <c r="L274" s="274"/>
      <c r="M274" s="274"/>
      <c r="N274" s="274"/>
      <c r="O274" s="274"/>
    </row>
    <row r="275" spans="7:15" s="2" customFormat="1">
      <c r="G275" s="274"/>
      <c r="H275" s="274"/>
      <c r="I275" s="274"/>
      <c r="J275" s="274"/>
      <c r="K275" s="274"/>
      <c r="L275" s="274"/>
      <c r="M275" s="274"/>
      <c r="N275" s="274"/>
      <c r="O275" s="274"/>
    </row>
    <row r="276" spans="7:15" s="2" customFormat="1">
      <c r="G276" s="274"/>
      <c r="H276" s="274"/>
      <c r="I276" s="274"/>
      <c r="J276" s="274"/>
      <c r="K276" s="274"/>
      <c r="L276" s="274"/>
      <c r="M276" s="274"/>
      <c r="N276" s="274"/>
      <c r="O276" s="274"/>
    </row>
    <row r="277" spans="7:15" s="2" customFormat="1">
      <c r="G277" s="274"/>
      <c r="H277" s="274"/>
      <c r="I277" s="274"/>
      <c r="J277" s="274"/>
      <c r="K277" s="274"/>
      <c r="L277" s="274"/>
      <c r="M277" s="274"/>
      <c r="N277" s="274"/>
      <c r="O277" s="274"/>
    </row>
    <row r="278" spans="7:15" s="2" customFormat="1">
      <c r="G278" s="274"/>
      <c r="H278" s="274"/>
      <c r="I278" s="274"/>
      <c r="J278" s="274"/>
      <c r="K278" s="274"/>
      <c r="L278" s="274"/>
      <c r="M278" s="274"/>
      <c r="N278" s="274"/>
      <c r="O278" s="274"/>
    </row>
    <row r="279" spans="7:15" s="2" customFormat="1">
      <c r="G279" s="274"/>
      <c r="H279" s="274"/>
      <c r="I279" s="274"/>
      <c r="J279" s="274"/>
      <c r="K279" s="274"/>
      <c r="L279" s="274"/>
      <c r="M279" s="274"/>
      <c r="N279" s="274"/>
      <c r="O279" s="274"/>
    </row>
    <row r="280" spans="7:15" s="2" customFormat="1">
      <c r="G280" s="274"/>
      <c r="H280" s="274"/>
      <c r="I280" s="274"/>
      <c r="J280" s="274"/>
      <c r="K280" s="274"/>
      <c r="L280" s="274"/>
      <c r="M280" s="274"/>
      <c r="N280" s="274"/>
      <c r="O280" s="274"/>
    </row>
    <row r="281" spans="7:15" s="2" customFormat="1">
      <c r="G281" s="274"/>
      <c r="H281" s="274"/>
      <c r="I281" s="274"/>
      <c r="J281" s="274"/>
      <c r="K281" s="274"/>
      <c r="L281" s="274"/>
      <c r="M281" s="274"/>
      <c r="N281" s="274"/>
      <c r="O281" s="274"/>
    </row>
    <row r="282" spans="7:15" s="2" customFormat="1">
      <c r="G282" s="274"/>
      <c r="H282" s="274"/>
      <c r="I282" s="274"/>
      <c r="J282" s="274"/>
      <c r="K282" s="274"/>
      <c r="L282" s="274"/>
      <c r="M282" s="274"/>
      <c r="N282" s="274"/>
      <c r="O282" s="274"/>
    </row>
    <row r="283" spans="7:15" s="2" customFormat="1">
      <c r="G283" s="274"/>
      <c r="H283" s="274"/>
      <c r="I283" s="274"/>
      <c r="J283" s="274"/>
      <c r="K283" s="274"/>
      <c r="L283" s="274"/>
      <c r="M283" s="274"/>
      <c r="N283" s="274"/>
      <c r="O283" s="274"/>
    </row>
    <row r="284" spans="7:15" s="2" customFormat="1">
      <c r="G284" s="274"/>
      <c r="H284" s="274"/>
      <c r="I284" s="274"/>
      <c r="J284" s="274"/>
      <c r="K284" s="274"/>
      <c r="L284" s="274"/>
      <c r="M284" s="274"/>
      <c r="N284" s="274"/>
      <c r="O284" s="274"/>
    </row>
    <row r="285" spans="7:15" s="2" customFormat="1">
      <c r="G285" s="274"/>
      <c r="H285" s="274"/>
      <c r="I285" s="274"/>
      <c r="J285" s="274"/>
      <c r="K285" s="274"/>
      <c r="L285" s="274"/>
      <c r="M285" s="274"/>
      <c r="N285" s="274"/>
      <c r="O285" s="274"/>
    </row>
    <row r="286" spans="7:15" s="2" customFormat="1">
      <c r="G286" s="274"/>
      <c r="H286" s="274"/>
      <c r="I286" s="274"/>
      <c r="J286" s="274"/>
      <c r="K286" s="274"/>
      <c r="L286" s="274"/>
      <c r="M286" s="274"/>
      <c r="N286" s="274"/>
      <c r="O286" s="274"/>
    </row>
    <row r="287" spans="7:15" s="2" customFormat="1">
      <c r="G287" s="274"/>
      <c r="H287" s="274"/>
      <c r="I287" s="274"/>
      <c r="J287" s="274"/>
      <c r="K287" s="274"/>
      <c r="L287" s="274"/>
      <c r="M287" s="274"/>
      <c r="N287" s="274"/>
      <c r="O287" s="274"/>
    </row>
    <row r="288" spans="7:15" s="2" customFormat="1">
      <c r="G288" s="274"/>
      <c r="H288" s="274"/>
      <c r="I288" s="274"/>
      <c r="J288" s="274"/>
      <c r="K288" s="274"/>
      <c r="L288" s="274"/>
      <c r="M288" s="274"/>
      <c r="N288" s="274"/>
      <c r="O288" s="274"/>
    </row>
    <row r="289" spans="7:15" s="2" customFormat="1">
      <c r="G289" s="274"/>
      <c r="H289" s="274"/>
      <c r="I289" s="274"/>
      <c r="J289" s="274"/>
      <c r="K289" s="274"/>
      <c r="L289" s="274"/>
      <c r="M289" s="274"/>
      <c r="N289" s="274"/>
      <c r="O289" s="274"/>
    </row>
    <row r="290" spans="7:15" s="2" customFormat="1">
      <c r="G290" s="274"/>
      <c r="H290" s="274"/>
      <c r="I290" s="274"/>
      <c r="J290" s="274"/>
      <c r="K290" s="274"/>
      <c r="L290" s="274"/>
      <c r="M290" s="274"/>
      <c r="N290" s="274"/>
      <c r="O290" s="274"/>
    </row>
    <row r="291" spans="7:15" s="2" customFormat="1">
      <c r="G291" s="274"/>
      <c r="H291" s="274"/>
      <c r="I291" s="274"/>
      <c r="J291" s="274"/>
      <c r="K291" s="274"/>
      <c r="L291" s="274"/>
      <c r="M291" s="274"/>
      <c r="N291" s="274"/>
      <c r="O291" s="274"/>
    </row>
    <row r="292" spans="7:15" s="2" customFormat="1">
      <c r="G292" s="274"/>
      <c r="H292" s="274"/>
      <c r="I292" s="274"/>
      <c r="J292" s="274"/>
      <c r="K292" s="274"/>
      <c r="L292" s="274"/>
      <c r="M292" s="274"/>
      <c r="N292" s="274"/>
      <c r="O292" s="274"/>
    </row>
    <row r="293" spans="7:15" s="2" customFormat="1">
      <c r="G293" s="274"/>
      <c r="H293" s="274"/>
      <c r="I293" s="274"/>
      <c r="J293" s="274"/>
      <c r="K293" s="274"/>
      <c r="L293" s="274"/>
      <c r="M293" s="274"/>
      <c r="N293" s="274"/>
      <c r="O293" s="274"/>
    </row>
    <row r="294" spans="7:15" s="2" customFormat="1">
      <c r="G294" s="274"/>
      <c r="H294" s="274"/>
      <c r="I294" s="274"/>
      <c r="J294" s="274"/>
      <c r="K294" s="274"/>
      <c r="L294" s="274"/>
      <c r="M294" s="274"/>
      <c r="N294" s="274"/>
      <c r="O294" s="274"/>
    </row>
    <row r="295" spans="7:15" s="2" customFormat="1">
      <c r="G295" s="274"/>
      <c r="H295" s="274"/>
      <c r="I295" s="274"/>
      <c r="J295" s="274"/>
      <c r="K295" s="274"/>
      <c r="L295" s="274"/>
      <c r="M295" s="274"/>
      <c r="N295" s="274"/>
      <c r="O295" s="274"/>
    </row>
    <row r="296" spans="7:15" s="2" customFormat="1">
      <c r="G296" s="274"/>
      <c r="H296" s="274"/>
      <c r="I296" s="274"/>
      <c r="J296" s="274"/>
      <c r="K296" s="274"/>
      <c r="L296" s="274"/>
      <c r="M296" s="274"/>
      <c r="N296" s="274"/>
      <c r="O296" s="274"/>
    </row>
    <row r="297" spans="7:15" s="2" customFormat="1">
      <c r="G297" s="274"/>
      <c r="H297" s="274"/>
      <c r="I297" s="274"/>
      <c r="J297" s="274"/>
      <c r="K297" s="274"/>
      <c r="L297" s="274"/>
      <c r="M297" s="274"/>
      <c r="N297" s="274"/>
      <c r="O297" s="274"/>
    </row>
    <row r="298" spans="7:15" s="2" customFormat="1">
      <c r="G298" s="274"/>
      <c r="H298" s="274"/>
      <c r="I298" s="274"/>
      <c r="J298" s="274"/>
      <c r="K298" s="274"/>
      <c r="L298" s="274"/>
      <c r="M298" s="274"/>
      <c r="N298" s="274"/>
      <c r="O298" s="274"/>
    </row>
    <row r="299" spans="7:15" s="2" customFormat="1">
      <c r="G299" s="274"/>
      <c r="H299" s="274"/>
      <c r="I299" s="274"/>
      <c r="J299" s="274"/>
      <c r="K299" s="274"/>
      <c r="L299" s="274"/>
      <c r="M299" s="274"/>
      <c r="N299" s="274"/>
      <c r="O299" s="274"/>
    </row>
    <row r="300" spans="7:15" s="2" customFormat="1">
      <c r="G300" s="274"/>
      <c r="H300" s="274"/>
      <c r="I300" s="274"/>
      <c r="J300" s="274"/>
      <c r="K300" s="274"/>
      <c r="L300" s="274"/>
      <c r="M300" s="274"/>
      <c r="N300" s="274"/>
      <c r="O300" s="274"/>
    </row>
    <row r="301" spans="7:15" s="2" customFormat="1">
      <c r="G301" s="274"/>
      <c r="H301" s="274"/>
      <c r="I301" s="274"/>
      <c r="J301" s="274"/>
      <c r="K301" s="274"/>
      <c r="L301" s="274"/>
      <c r="M301" s="274"/>
      <c r="N301" s="274"/>
      <c r="O301" s="274"/>
    </row>
    <row r="302" spans="7:15" s="2" customFormat="1">
      <c r="G302" s="274"/>
      <c r="H302" s="274"/>
      <c r="I302" s="274"/>
      <c r="J302" s="274"/>
      <c r="K302" s="274"/>
      <c r="L302" s="274"/>
      <c r="M302" s="274"/>
      <c r="N302" s="274"/>
      <c r="O302" s="274"/>
    </row>
    <row r="303" spans="7:15" s="2" customFormat="1">
      <c r="G303" s="274"/>
      <c r="H303" s="274"/>
      <c r="I303" s="274"/>
      <c r="J303" s="274"/>
      <c r="K303" s="274"/>
      <c r="L303" s="274"/>
      <c r="M303" s="274"/>
      <c r="N303" s="274"/>
      <c r="O303" s="274"/>
    </row>
    <row r="304" spans="7:15" s="2" customFormat="1">
      <c r="G304" s="274"/>
      <c r="H304" s="274"/>
      <c r="I304" s="274"/>
      <c r="J304" s="274"/>
      <c r="K304" s="274"/>
      <c r="L304" s="274"/>
      <c r="M304" s="274"/>
      <c r="N304" s="274"/>
      <c r="O304" s="274"/>
    </row>
    <row r="305" spans="7:15" s="2" customFormat="1">
      <c r="G305" s="274"/>
      <c r="H305" s="274"/>
      <c r="I305" s="274"/>
      <c r="J305" s="274"/>
      <c r="K305" s="274"/>
      <c r="L305" s="274"/>
      <c r="M305" s="274"/>
      <c r="N305" s="274"/>
      <c r="O305" s="274"/>
    </row>
    <row r="306" spans="7:15" s="2" customFormat="1">
      <c r="G306" s="274"/>
      <c r="H306" s="274"/>
      <c r="I306" s="274"/>
      <c r="J306" s="274"/>
      <c r="K306" s="274"/>
      <c r="L306" s="274"/>
      <c r="M306" s="274"/>
      <c r="N306" s="274"/>
      <c r="O306" s="274"/>
    </row>
    <row r="307" spans="7:15" s="2" customFormat="1">
      <c r="G307" s="274"/>
      <c r="H307" s="274"/>
      <c r="I307" s="274"/>
      <c r="J307" s="274"/>
      <c r="K307" s="274"/>
      <c r="L307" s="274"/>
      <c r="M307" s="274"/>
      <c r="N307" s="274"/>
      <c r="O307" s="274"/>
    </row>
    <row r="308" spans="7:15" s="2" customFormat="1">
      <c r="G308" s="274"/>
      <c r="H308" s="274"/>
      <c r="I308" s="274"/>
      <c r="J308" s="274"/>
      <c r="K308" s="274"/>
      <c r="L308" s="274"/>
      <c r="M308" s="274"/>
      <c r="N308" s="274"/>
      <c r="O308" s="274"/>
    </row>
    <row r="309" spans="7:15" s="2" customFormat="1">
      <c r="G309" s="274"/>
      <c r="H309" s="274"/>
      <c r="I309" s="274"/>
      <c r="J309" s="274"/>
      <c r="K309" s="274"/>
      <c r="L309" s="274"/>
      <c r="M309" s="274"/>
      <c r="N309" s="274"/>
      <c r="O309" s="274"/>
    </row>
    <row r="310" spans="7:15" s="2" customFormat="1">
      <c r="G310" s="274"/>
      <c r="H310" s="274"/>
      <c r="I310" s="274"/>
      <c r="J310" s="274"/>
      <c r="K310" s="274"/>
      <c r="L310" s="274"/>
      <c r="M310" s="274"/>
      <c r="N310" s="274"/>
      <c r="O310" s="274"/>
    </row>
    <row r="311" spans="7:15" s="2" customFormat="1">
      <c r="G311" s="274"/>
      <c r="H311" s="274"/>
      <c r="I311" s="274"/>
      <c r="J311" s="274"/>
      <c r="K311" s="274"/>
      <c r="L311" s="274"/>
      <c r="M311" s="274"/>
      <c r="N311" s="274"/>
      <c r="O311" s="274"/>
    </row>
    <row r="312" spans="7:15" s="2" customFormat="1">
      <c r="G312" s="274"/>
      <c r="H312" s="274"/>
      <c r="I312" s="274"/>
      <c r="J312" s="274"/>
      <c r="K312" s="274"/>
      <c r="L312" s="274"/>
      <c r="M312" s="274"/>
      <c r="N312" s="274"/>
      <c r="O312" s="274"/>
    </row>
    <row r="313" spans="7:15" s="2" customFormat="1">
      <c r="G313" s="274"/>
      <c r="H313" s="274"/>
      <c r="I313" s="274"/>
      <c r="J313" s="274"/>
      <c r="K313" s="274"/>
      <c r="L313" s="274"/>
      <c r="M313" s="274"/>
      <c r="N313" s="274"/>
      <c r="O313" s="274"/>
    </row>
    <row r="314" spans="7:15" s="2" customFormat="1">
      <c r="G314" s="274"/>
      <c r="H314" s="274"/>
      <c r="I314" s="274"/>
      <c r="J314" s="274"/>
      <c r="K314" s="274"/>
      <c r="L314" s="274"/>
      <c r="M314" s="274"/>
      <c r="N314" s="274"/>
      <c r="O314" s="274"/>
    </row>
    <row r="315" spans="7:15" s="2" customFormat="1">
      <c r="G315" s="274"/>
      <c r="H315" s="274"/>
      <c r="I315" s="274"/>
      <c r="J315" s="274"/>
      <c r="K315" s="274"/>
      <c r="L315" s="274"/>
      <c r="M315" s="274"/>
      <c r="N315" s="274"/>
      <c r="O315" s="274"/>
    </row>
    <row r="316" spans="7:15" s="2" customFormat="1">
      <c r="G316" s="274"/>
      <c r="H316" s="274"/>
      <c r="I316" s="274"/>
      <c r="J316" s="274"/>
      <c r="K316" s="274"/>
      <c r="L316" s="274"/>
      <c r="M316" s="274"/>
      <c r="N316" s="274"/>
      <c r="O316" s="274"/>
    </row>
    <row r="317" spans="7:15" s="2" customFormat="1">
      <c r="G317" s="274"/>
      <c r="H317" s="274"/>
      <c r="I317" s="274"/>
      <c r="J317" s="274"/>
      <c r="K317" s="274"/>
      <c r="L317" s="274"/>
      <c r="M317" s="274"/>
      <c r="N317" s="274"/>
      <c r="O317" s="274"/>
    </row>
    <row r="318" spans="7:15" s="2" customFormat="1">
      <c r="G318" s="274"/>
      <c r="H318" s="274"/>
      <c r="I318" s="274"/>
      <c r="J318" s="274"/>
      <c r="K318" s="274"/>
      <c r="L318" s="274"/>
      <c r="M318" s="274"/>
      <c r="N318" s="274"/>
      <c r="O318" s="274"/>
    </row>
    <row r="319" spans="7:15" s="2" customFormat="1">
      <c r="G319" s="274"/>
      <c r="H319" s="274"/>
      <c r="I319" s="274"/>
      <c r="J319" s="274"/>
      <c r="K319" s="274"/>
      <c r="L319" s="274"/>
      <c r="M319" s="274"/>
      <c r="N319" s="274"/>
      <c r="O319" s="274"/>
    </row>
    <row r="320" spans="7:15" s="2" customFormat="1">
      <c r="G320" s="274"/>
      <c r="H320" s="274"/>
      <c r="I320" s="274"/>
      <c r="J320" s="274"/>
      <c r="K320" s="274"/>
      <c r="L320" s="274"/>
      <c r="M320" s="274"/>
      <c r="N320" s="274"/>
      <c r="O320" s="274"/>
    </row>
    <row r="321" spans="7:15" s="2" customFormat="1">
      <c r="G321" s="274"/>
      <c r="H321" s="274"/>
      <c r="I321" s="274"/>
      <c r="J321" s="274"/>
      <c r="K321" s="274"/>
      <c r="L321" s="274"/>
      <c r="M321" s="274"/>
      <c r="N321" s="274"/>
      <c r="O321" s="274"/>
    </row>
    <row r="322" spans="7:15" s="2" customFormat="1">
      <c r="G322" s="274"/>
      <c r="H322" s="274"/>
      <c r="I322" s="274"/>
      <c r="J322" s="274"/>
      <c r="K322" s="274"/>
      <c r="L322" s="274"/>
      <c r="M322" s="274"/>
      <c r="N322" s="274"/>
      <c r="O322" s="274"/>
    </row>
    <row r="323" spans="7:15" s="2" customFormat="1">
      <c r="G323" s="274"/>
      <c r="H323" s="274"/>
      <c r="I323" s="274"/>
      <c r="J323" s="274"/>
      <c r="K323" s="274"/>
      <c r="L323" s="274"/>
      <c r="M323" s="274"/>
      <c r="N323" s="274"/>
      <c r="O323" s="274"/>
    </row>
    <row r="324" spans="7:15" s="2" customFormat="1">
      <c r="G324" s="274"/>
      <c r="H324" s="274"/>
      <c r="I324" s="274"/>
      <c r="J324" s="274"/>
      <c r="K324" s="274"/>
      <c r="L324" s="274"/>
      <c r="M324" s="274"/>
      <c r="N324" s="274"/>
      <c r="O324" s="274"/>
    </row>
    <row r="325" spans="7:15" s="2" customFormat="1">
      <c r="G325" s="274"/>
      <c r="H325" s="274"/>
      <c r="I325" s="274"/>
      <c r="J325" s="274"/>
      <c r="K325" s="274"/>
      <c r="L325" s="274"/>
      <c r="M325" s="274"/>
      <c r="N325" s="274"/>
      <c r="O325" s="274"/>
    </row>
    <row r="326" spans="7:15" s="2" customFormat="1">
      <c r="G326" s="274"/>
      <c r="H326" s="274"/>
      <c r="I326" s="274"/>
      <c r="J326" s="274"/>
      <c r="K326" s="274"/>
      <c r="L326" s="274"/>
      <c r="M326" s="274"/>
      <c r="N326" s="274"/>
      <c r="O326" s="274"/>
    </row>
    <row r="327" spans="7:15" s="2" customFormat="1">
      <c r="G327" s="274"/>
      <c r="H327" s="274"/>
      <c r="I327" s="274"/>
      <c r="J327" s="274"/>
      <c r="K327" s="274"/>
      <c r="L327" s="274"/>
      <c r="M327" s="274"/>
      <c r="N327" s="274"/>
      <c r="O327" s="274"/>
    </row>
    <row r="328" spans="7:15" s="2" customFormat="1">
      <c r="G328" s="274"/>
      <c r="H328" s="274"/>
      <c r="I328" s="274"/>
      <c r="J328" s="274"/>
      <c r="K328" s="274"/>
      <c r="L328" s="274"/>
      <c r="M328" s="274"/>
      <c r="N328" s="274"/>
      <c r="O328" s="274"/>
    </row>
    <row r="329" spans="7:15" s="2" customFormat="1">
      <c r="G329" s="274"/>
      <c r="H329" s="274"/>
      <c r="I329" s="274"/>
      <c r="J329" s="274"/>
      <c r="K329" s="274"/>
      <c r="L329" s="274"/>
      <c r="M329" s="274"/>
      <c r="N329" s="274"/>
      <c r="O329" s="274"/>
    </row>
    <row r="330" spans="7:15" s="2" customFormat="1">
      <c r="G330" s="274"/>
      <c r="H330" s="274"/>
      <c r="I330" s="274"/>
      <c r="J330" s="274"/>
      <c r="K330" s="274"/>
      <c r="L330" s="274"/>
      <c r="M330" s="274"/>
      <c r="N330" s="274"/>
      <c r="O330" s="274"/>
    </row>
    <row r="331" spans="7:15" s="2" customFormat="1">
      <c r="G331" s="274"/>
      <c r="H331" s="274"/>
      <c r="I331" s="274"/>
      <c r="J331" s="274"/>
      <c r="K331" s="274"/>
      <c r="L331" s="274"/>
      <c r="M331" s="274"/>
      <c r="N331" s="274"/>
      <c r="O331" s="274"/>
    </row>
    <row r="332" spans="7:15" s="2" customFormat="1">
      <c r="G332" s="274"/>
      <c r="H332" s="274"/>
      <c r="I332" s="274"/>
      <c r="J332" s="274"/>
      <c r="K332" s="274"/>
      <c r="L332" s="274"/>
      <c r="M332" s="274"/>
      <c r="N332" s="274"/>
      <c r="O332" s="274"/>
    </row>
    <row r="333" spans="7:15" s="2" customFormat="1">
      <c r="G333" s="274"/>
      <c r="H333" s="274"/>
      <c r="I333" s="274"/>
      <c r="J333" s="274"/>
      <c r="K333" s="274"/>
      <c r="L333" s="274"/>
      <c r="M333" s="274"/>
      <c r="N333" s="274"/>
      <c r="O333" s="274"/>
    </row>
    <row r="334" spans="7:15" s="2" customFormat="1">
      <c r="G334" s="274"/>
      <c r="H334" s="274"/>
      <c r="I334" s="274"/>
      <c r="J334" s="274"/>
      <c r="K334" s="274"/>
      <c r="L334" s="274"/>
      <c r="M334" s="274"/>
      <c r="N334" s="274"/>
      <c r="O334" s="274"/>
    </row>
    <row r="335" spans="7:15" s="2" customFormat="1">
      <c r="G335" s="274"/>
      <c r="H335" s="274"/>
      <c r="I335" s="274"/>
      <c r="J335" s="274"/>
      <c r="K335" s="274"/>
      <c r="L335" s="274"/>
      <c r="M335" s="274"/>
      <c r="N335" s="274"/>
      <c r="O335" s="274"/>
    </row>
    <row r="336" spans="7:15" s="2" customFormat="1">
      <c r="G336" s="274"/>
      <c r="H336" s="274"/>
      <c r="I336" s="274"/>
      <c r="J336" s="274"/>
      <c r="K336" s="274"/>
      <c r="L336" s="274"/>
      <c r="M336" s="274"/>
      <c r="N336" s="274"/>
      <c r="O336" s="274"/>
    </row>
    <row r="337" spans="7:15" s="2" customFormat="1">
      <c r="G337" s="274"/>
      <c r="H337" s="274"/>
      <c r="I337" s="274"/>
      <c r="J337" s="274"/>
      <c r="K337" s="274"/>
      <c r="L337" s="274"/>
      <c r="M337" s="274"/>
      <c r="N337" s="274"/>
      <c r="O337" s="274"/>
    </row>
    <row r="338" spans="7:15" s="2" customFormat="1">
      <c r="G338" s="274"/>
      <c r="H338" s="274"/>
      <c r="I338" s="274"/>
      <c r="J338" s="274"/>
      <c r="K338" s="274"/>
      <c r="L338" s="274"/>
      <c r="M338" s="274"/>
      <c r="N338" s="274"/>
      <c r="O338" s="274"/>
    </row>
    <row r="339" spans="7:15" s="2" customFormat="1">
      <c r="G339" s="274"/>
      <c r="H339" s="274"/>
      <c r="I339" s="274"/>
      <c r="J339" s="274"/>
      <c r="K339" s="274"/>
      <c r="L339" s="274"/>
      <c r="M339" s="274"/>
      <c r="N339" s="274"/>
      <c r="O339" s="274"/>
    </row>
    <row r="340" spans="7:15" s="2" customFormat="1">
      <c r="G340" s="274"/>
      <c r="H340" s="274"/>
      <c r="I340" s="274"/>
      <c r="J340" s="274"/>
      <c r="K340" s="274"/>
      <c r="L340" s="274"/>
      <c r="M340" s="274"/>
      <c r="N340" s="274"/>
      <c r="O340" s="274"/>
    </row>
    <row r="341" spans="7:15" s="2" customFormat="1">
      <c r="G341" s="274"/>
      <c r="H341" s="274"/>
      <c r="I341" s="274"/>
      <c r="J341" s="274"/>
      <c r="K341" s="274"/>
      <c r="L341" s="274"/>
      <c r="M341" s="274"/>
      <c r="N341" s="274"/>
      <c r="O341" s="274"/>
    </row>
    <row r="342" spans="7:15" s="2" customFormat="1">
      <c r="G342" s="274"/>
      <c r="H342" s="274"/>
      <c r="I342" s="274"/>
      <c r="J342" s="274"/>
      <c r="K342" s="274"/>
      <c r="L342" s="274"/>
      <c r="M342" s="274"/>
      <c r="N342" s="274"/>
      <c r="O342" s="274"/>
    </row>
    <row r="343" spans="7:15" s="2" customFormat="1">
      <c r="G343" s="274"/>
      <c r="H343" s="274"/>
      <c r="I343" s="274"/>
      <c r="J343" s="274"/>
      <c r="K343" s="274"/>
      <c r="L343" s="274"/>
      <c r="M343" s="274"/>
      <c r="N343" s="274"/>
      <c r="O343" s="274"/>
    </row>
    <row r="344" spans="7:15" s="2" customFormat="1">
      <c r="G344" s="274"/>
      <c r="H344" s="274"/>
      <c r="I344" s="274"/>
      <c r="J344" s="274"/>
      <c r="K344" s="274"/>
      <c r="L344" s="274"/>
      <c r="M344" s="274"/>
      <c r="N344" s="274"/>
      <c r="O344" s="274"/>
    </row>
    <row r="345" spans="7:15" s="2" customFormat="1">
      <c r="G345" s="274"/>
      <c r="H345" s="274"/>
      <c r="I345" s="274"/>
      <c r="J345" s="274"/>
      <c r="K345" s="274"/>
      <c r="L345" s="274"/>
      <c r="M345" s="274"/>
      <c r="N345" s="274"/>
      <c r="O345" s="274"/>
    </row>
    <row r="346" spans="7:15" s="2" customFormat="1">
      <c r="G346" s="274"/>
      <c r="H346" s="274"/>
      <c r="I346" s="274"/>
      <c r="J346" s="274"/>
      <c r="K346" s="274"/>
      <c r="L346" s="274"/>
      <c r="M346" s="274"/>
      <c r="N346" s="274"/>
      <c r="O346" s="274"/>
    </row>
    <row r="347" spans="7:15" s="2" customFormat="1">
      <c r="G347" s="274"/>
      <c r="H347" s="274"/>
      <c r="I347" s="274"/>
      <c r="J347" s="274"/>
      <c r="K347" s="274"/>
      <c r="L347" s="274"/>
      <c r="M347" s="274"/>
      <c r="N347" s="274"/>
      <c r="O347" s="274"/>
    </row>
    <row r="348" spans="7:15" s="2" customFormat="1">
      <c r="G348" s="274"/>
      <c r="H348" s="274"/>
      <c r="I348" s="274"/>
      <c r="J348" s="274"/>
      <c r="K348" s="274"/>
      <c r="L348" s="274"/>
      <c r="M348" s="274"/>
      <c r="N348" s="274"/>
      <c r="O348" s="274"/>
    </row>
    <row r="349" spans="7:15" s="2" customFormat="1">
      <c r="G349" s="274"/>
      <c r="H349" s="274"/>
      <c r="I349" s="274"/>
      <c r="J349" s="274"/>
      <c r="K349" s="274"/>
      <c r="L349" s="274"/>
      <c r="M349" s="274"/>
      <c r="N349" s="274"/>
      <c r="O349" s="274"/>
    </row>
    <row r="350" spans="7:15" s="2" customFormat="1">
      <c r="G350" s="274"/>
      <c r="H350" s="274"/>
      <c r="I350" s="274"/>
      <c r="J350" s="274"/>
      <c r="K350" s="274"/>
      <c r="L350" s="274"/>
      <c r="M350" s="274"/>
      <c r="N350" s="274"/>
      <c r="O350" s="274"/>
    </row>
    <row r="351" spans="7:15" s="2" customFormat="1">
      <c r="G351" s="274"/>
      <c r="H351" s="274"/>
      <c r="I351" s="274"/>
      <c r="J351" s="274"/>
      <c r="K351" s="274"/>
      <c r="L351" s="274"/>
      <c r="M351" s="274"/>
      <c r="N351" s="274"/>
      <c r="O351" s="274"/>
    </row>
    <row r="352" spans="7:15" s="2" customFormat="1">
      <c r="G352" s="274"/>
      <c r="H352" s="274"/>
      <c r="I352" s="274"/>
      <c r="J352" s="274"/>
      <c r="K352" s="274"/>
      <c r="L352" s="274"/>
      <c r="M352" s="274"/>
      <c r="N352" s="274"/>
      <c r="O352" s="274"/>
    </row>
    <row r="353" spans="7:15" s="2" customFormat="1">
      <c r="G353" s="274"/>
      <c r="H353" s="274"/>
      <c r="I353" s="274"/>
      <c r="J353" s="274"/>
      <c r="K353" s="274"/>
      <c r="L353" s="274"/>
      <c r="M353" s="274"/>
      <c r="N353" s="274"/>
      <c r="O353" s="274"/>
    </row>
    <row r="354" spans="7:15" s="2" customFormat="1">
      <c r="G354" s="274"/>
      <c r="H354" s="274"/>
      <c r="I354" s="274"/>
      <c r="J354" s="274"/>
      <c r="K354" s="274"/>
      <c r="L354" s="274"/>
      <c r="M354" s="274"/>
      <c r="N354" s="274"/>
      <c r="O354" s="274"/>
    </row>
    <row r="355" spans="7:15" s="2" customFormat="1">
      <c r="G355" s="274"/>
      <c r="H355" s="274"/>
      <c r="I355" s="274"/>
      <c r="J355" s="274"/>
      <c r="K355" s="274"/>
      <c r="L355" s="274"/>
      <c r="M355" s="274"/>
      <c r="N355" s="274"/>
      <c r="O355" s="274"/>
    </row>
    <row r="356" spans="7:15" s="2" customFormat="1">
      <c r="G356" s="274"/>
      <c r="H356" s="274"/>
      <c r="I356" s="274"/>
      <c r="J356" s="274"/>
      <c r="K356" s="274"/>
      <c r="L356" s="274"/>
      <c r="M356" s="274"/>
      <c r="N356" s="274"/>
      <c r="O356" s="274"/>
    </row>
    <row r="357" spans="7:15" s="2" customFormat="1">
      <c r="G357" s="274"/>
      <c r="H357" s="274"/>
      <c r="I357" s="274"/>
      <c r="J357" s="274"/>
      <c r="K357" s="274"/>
      <c r="L357" s="274"/>
      <c r="M357" s="274"/>
      <c r="N357" s="274"/>
      <c r="O357" s="274"/>
    </row>
    <row r="358" spans="7:15" s="2" customFormat="1">
      <c r="G358" s="274"/>
      <c r="H358" s="274"/>
      <c r="I358" s="274"/>
      <c r="J358" s="274"/>
      <c r="K358" s="274"/>
      <c r="L358" s="274"/>
      <c r="M358" s="274"/>
      <c r="N358" s="274"/>
      <c r="O358" s="274"/>
    </row>
    <row r="359" spans="7:15" s="2" customFormat="1">
      <c r="G359" s="274"/>
      <c r="H359" s="274"/>
      <c r="I359" s="274"/>
      <c r="J359" s="274"/>
      <c r="K359" s="274"/>
      <c r="L359" s="274"/>
      <c r="M359" s="274"/>
      <c r="N359" s="274"/>
      <c r="O359" s="274"/>
    </row>
    <row r="360" spans="7:15" s="2" customFormat="1">
      <c r="G360" s="274"/>
      <c r="H360" s="274"/>
      <c r="I360" s="274"/>
      <c r="J360" s="274"/>
      <c r="K360" s="274"/>
      <c r="L360" s="274"/>
      <c r="M360" s="274"/>
      <c r="N360" s="274"/>
      <c r="O360" s="274"/>
    </row>
    <row r="361" spans="7:15" s="2" customFormat="1">
      <c r="G361" s="274"/>
      <c r="H361" s="274"/>
      <c r="I361" s="274"/>
      <c r="J361" s="274"/>
      <c r="K361" s="274"/>
      <c r="L361" s="274"/>
      <c r="M361" s="274"/>
      <c r="N361" s="274"/>
      <c r="O361" s="274"/>
    </row>
    <row r="362" spans="7:15" s="2" customFormat="1">
      <c r="G362" s="274"/>
      <c r="H362" s="274"/>
      <c r="I362" s="274"/>
      <c r="J362" s="274"/>
      <c r="K362" s="274"/>
      <c r="L362" s="274"/>
      <c r="M362" s="274"/>
      <c r="N362" s="274"/>
      <c r="O362" s="274"/>
    </row>
    <row r="363" spans="7:15" s="2" customFormat="1">
      <c r="G363" s="274"/>
      <c r="H363" s="274"/>
      <c r="I363" s="274"/>
      <c r="J363" s="274"/>
      <c r="K363" s="274"/>
      <c r="L363" s="274"/>
      <c r="M363" s="274"/>
      <c r="N363" s="274"/>
      <c r="O363" s="274"/>
    </row>
    <row r="364" spans="7:15" s="2" customFormat="1">
      <c r="G364" s="274"/>
      <c r="H364" s="274"/>
      <c r="I364" s="274"/>
      <c r="J364" s="274"/>
      <c r="K364" s="274"/>
      <c r="L364" s="274"/>
      <c r="M364" s="274"/>
      <c r="N364" s="274"/>
      <c r="O364" s="274"/>
    </row>
    <row r="365" spans="7:15" s="2" customFormat="1">
      <c r="G365" s="274"/>
      <c r="H365" s="274"/>
      <c r="I365" s="274"/>
      <c r="J365" s="274"/>
      <c r="K365" s="274"/>
      <c r="L365" s="274"/>
      <c r="M365" s="274"/>
      <c r="N365" s="274"/>
      <c r="O365" s="274"/>
    </row>
    <row r="366" spans="7:15" s="2" customFormat="1">
      <c r="G366" s="274"/>
      <c r="H366" s="274"/>
      <c r="I366" s="274"/>
      <c r="J366" s="274"/>
      <c r="K366" s="274"/>
      <c r="L366" s="274"/>
      <c r="M366" s="274"/>
      <c r="N366" s="274"/>
      <c r="O366" s="274"/>
    </row>
    <row r="367" spans="7:15" s="2" customFormat="1">
      <c r="G367" s="274"/>
      <c r="H367" s="274"/>
      <c r="I367" s="274"/>
      <c r="J367" s="274"/>
      <c r="K367" s="274"/>
      <c r="L367" s="274"/>
      <c r="M367" s="274"/>
      <c r="N367" s="274"/>
      <c r="O367" s="274"/>
    </row>
    <row r="368" spans="7:15" s="2" customFormat="1">
      <c r="G368" s="274"/>
      <c r="H368" s="274"/>
      <c r="I368" s="274"/>
      <c r="J368" s="274"/>
      <c r="K368" s="274"/>
      <c r="L368" s="274"/>
      <c r="M368" s="274"/>
      <c r="N368" s="274"/>
      <c r="O368" s="274"/>
    </row>
    <row r="369" spans="7:15" s="2" customFormat="1">
      <c r="G369" s="274"/>
      <c r="H369" s="274"/>
      <c r="I369" s="274"/>
      <c r="J369" s="274"/>
      <c r="K369" s="274"/>
      <c r="L369" s="274"/>
      <c r="M369" s="274"/>
      <c r="N369" s="274"/>
      <c r="O369" s="274"/>
    </row>
    <row r="370" spans="7:15" s="2" customFormat="1">
      <c r="G370" s="274"/>
      <c r="H370" s="274"/>
      <c r="I370" s="274"/>
      <c r="J370" s="274"/>
      <c r="K370" s="274"/>
      <c r="L370" s="274"/>
      <c r="M370" s="274"/>
      <c r="N370" s="274"/>
      <c r="O370" s="274"/>
    </row>
    <row r="371" spans="7:15" s="2" customFormat="1">
      <c r="G371" s="274"/>
      <c r="H371" s="274"/>
      <c r="I371" s="274"/>
      <c r="J371" s="274"/>
      <c r="K371" s="274"/>
      <c r="L371" s="274"/>
      <c r="M371" s="274"/>
      <c r="N371" s="274"/>
      <c r="O371" s="274"/>
    </row>
    <row r="372" spans="7:15" s="2" customFormat="1">
      <c r="G372" s="274"/>
      <c r="H372" s="274"/>
      <c r="I372" s="274"/>
      <c r="J372" s="274"/>
      <c r="K372" s="274"/>
      <c r="L372" s="274"/>
      <c r="M372" s="274"/>
      <c r="N372" s="274"/>
      <c r="O372" s="274"/>
    </row>
    <row r="373" spans="7:15" s="2" customFormat="1">
      <c r="G373" s="274"/>
      <c r="H373" s="274"/>
      <c r="I373" s="274"/>
      <c r="J373" s="274"/>
      <c r="K373" s="274"/>
      <c r="L373" s="274"/>
      <c r="M373" s="274"/>
      <c r="N373" s="274"/>
      <c r="O373" s="274"/>
    </row>
    <row r="374" spans="7:15" s="2" customFormat="1">
      <c r="G374" s="274"/>
      <c r="H374" s="274"/>
      <c r="I374" s="274"/>
      <c r="J374" s="274"/>
      <c r="K374" s="274"/>
      <c r="L374" s="274"/>
      <c r="M374" s="274"/>
      <c r="N374" s="274"/>
      <c r="O374" s="274"/>
    </row>
    <row r="375" spans="7:15" s="2" customFormat="1">
      <c r="G375" s="274"/>
      <c r="H375" s="274"/>
      <c r="I375" s="274"/>
      <c r="J375" s="274"/>
      <c r="K375" s="274"/>
      <c r="L375" s="274"/>
      <c r="M375" s="274"/>
      <c r="N375" s="274"/>
      <c r="O375" s="274"/>
    </row>
    <row r="376" spans="7:15" s="2" customFormat="1">
      <c r="G376" s="274"/>
      <c r="H376" s="274"/>
      <c r="I376" s="274"/>
      <c r="J376" s="274"/>
      <c r="K376" s="274"/>
      <c r="L376" s="274"/>
      <c r="M376" s="274"/>
      <c r="N376" s="274"/>
      <c r="O376" s="274"/>
    </row>
    <row r="377" spans="7:15" s="2" customFormat="1">
      <c r="G377" s="274"/>
      <c r="H377" s="274"/>
      <c r="I377" s="274"/>
      <c r="J377" s="274"/>
      <c r="K377" s="274"/>
      <c r="L377" s="274"/>
      <c r="M377" s="274"/>
      <c r="N377" s="274"/>
      <c r="O377" s="274"/>
    </row>
    <row r="378" spans="7:15" s="2" customFormat="1">
      <c r="G378" s="274"/>
      <c r="H378" s="274"/>
      <c r="I378" s="274"/>
      <c r="J378" s="274"/>
      <c r="K378" s="274"/>
      <c r="L378" s="274"/>
      <c r="M378" s="274"/>
      <c r="N378" s="274"/>
      <c r="O378" s="274"/>
    </row>
    <row r="379" spans="7:15" s="2" customFormat="1">
      <c r="G379" s="274"/>
      <c r="H379" s="274"/>
      <c r="I379" s="274"/>
      <c r="J379" s="274"/>
      <c r="K379" s="274"/>
      <c r="L379" s="274"/>
      <c r="M379" s="274"/>
      <c r="N379" s="274"/>
      <c r="O379" s="274"/>
    </row>
    <row r="380" spans="7:15" s="2" customFormat="1">
      <c r="G380" s="274"/>
      <c r="H380" s="274"/>
      <c r="I380" s="274"/>
      <c r="J380" s="274"/>
      <c r="K380" s="274"/>
      <c r="L380" s="274"/>
      <c r="M380" s="274"/>
      <c r="N380" s="274"/>
      <c r="O380" s="274"/>
    </row>
    <row r="381" spans="7:15" s="2" customFormat="1">
      <c r="G381" s="274"/>
      <c r="H381" s="274"/>
      <c r="I381" s="274"/>
      <c r="J381" s="274"/>
      <c r="K381" s="274"/>
      <c r="L381" s="274"/>
      <c r="M381" s="274"/>
      <c r="N381" s="274"/>
      <c r="O381" s="274"/>
    </row>
    <row r="382" spans="7:15" s="2" customFormat="1">
      <c r="G382" s="274"/>
      <c r="H382" s="274"/>
      <c r="I382" s="274"/>
      <c r="J382" s="274"/>
      <c r="K382" s="274"/>
      <c r="L382" s="274"/>
      <c r="M382" s="274"/>
      <c r="N382" s="274"/>
      <c r="O382" s="274"/>
    </row>
    <row r="383" spans="7:15" s="2" customFormat="1">
      <c r="G383" s="274"/>
      <c r="H383" s="274"/>
      <c r="I383" s="274"/>
      <c r="J383" s="274"/>
      <c r="K383" s="274"/>
      <c r="L383" s="274"/>
      <c r="M383" s="274"/>
      <c r="N383" s="274"/>
      <c r="O383" s="274"/>
    </row>
    <row r="384" spans="7:15" s="2" customFormat="1">
      <c r="G384" s="274"/>
      <c r="H384" s="274"/>
      <c r="I384" s="274"/>
      <c r="J384" s="274"/>
      <c r="K384" s="274"/>
      <c r="L384" s="274"/>
      <c r="M384" s="274"/>
      <c r="N384" s="274"/>
      <c r="O384" s="274"/>
    </row>
    <row r="385" spans="7:15" s="2" customFormat="1">
      <c r="G385" s="274"/>
      <c r="H385" s="274"/>
      <c r="I385" s="274"/>
      <c r="J385" s="274"/>
      <c r="K385" s="274"/>
      <c r="L385" s="274"/>
      <c r="M385" s="274"/>
      <c r="N385" s="274"/>
      <c r="O385" s="274"/>
    </row>
    <row r="386" spans="7:15" s="2" customFormat="1">
      <c r="G386" s="274"/>
      <c r="H386" s="274"/>
      <c r="I386" s="274"/>
      <c r="J386" s="274"/>
      <c r="K386" s="274"/>
      <c r="L386" s="274"/>
      <c r="M386" s="274"/>
      <c r="N386" s="274"/>
      <c r="O386" s="274"/>
    </row>
    <row r="387" spans="7:15" s="2" customFormat="1">
      <c r="G387" s="274"/>
      <c r="H387" s="274"/>
      <c r="I387" s="274"/>
      <c r="J387" s="274"/>
      <c r="K387" s="274"/>
      <c r="L387" s="274"/>
      <c r="M387" s="274"/>
      <c r="N387" s="274"/>
      <c r="O387" s="274"/>
    </row>
    <row r="388" spans="7:15" s="2" customFormat="1">
      <c r="G388" s="274"/>
      <c r="H388" s="274"/>
      <c r="I388" s="274"/>
      <c r="J388" s="274"/>
      <c r="K388" s="274"/>
      <c r="L388" s="274"/>
      <c r="M388" s="274"/>
      <c r="N388" s="274"/>
      <c r="O388" s="274"/>
    </row>
    <row r="389" spans="7:15" s="2" customFormat="1">
      <c r="G389" s="274"/>
      <c r="H389" s="274"/>
      <c r="I389" s="274"/>
      <c r="J389" s="274"/>
      <c r="K389" s="274"/>
      <c r="L389" s="274"/>
      <c r="M389" s="274"/>
      <c r="N389" s="274"/>
      <c r="O389" s="274"/>
    </row>
    <row r="390" spans="7:15" s="2" customFormat="1">
      <c r="G390" s="274"/>
      <c r="H390" s="274"/>
      <c r="I390" s="274"/>
      <c r="J390" s="274"/>
      <c r="K390" s="274"/>
      <c r="L390" s="274"/>
      <c r="M390" s="274"/>
      <c r="N390" s="274"/>
      <c r="O390" s="274"/>
    </row>
    <row r="391" spans="7:15" s="2" customFormat="1">
      <c r="G391" s="274"/>
      <c r="H391" s="274"/>
      <c r="I391" s="274"/>
      <c r="J391" s="274"/>
      <c r="K391" s="274"/>
      <c r="L391" s="274"/>
      <c r="M391" s="274"/>
      <c r="N391" s="274"/>
      <c r="O391" s="274"/>
    </row>
    <row r="392" spans="7:15" s="2" customFormat="1">
      <c r="G392" s="274"/>
      <c r="H392" s="274"/>
      <c r="I392" s="274"/>
      <c r="J392" s="274"/>
      <c r="K392" s="274"/>
      <c r="L392" s="274"/>
      <c r="M392" s="274"/>
      <c r="N392" s="274"/>
      <c r="O392" s="274"/>
    </row>
    <row r="393" spans="7:15" s="2" customFormat="1">
      <c r="G393" s="274"/>
      <c r="H393" s="274"/>
      <c r="I393" s="274"/>
      <c r="J393" s="274"/>
      <c r="K393" s="274"/>
      <c r="L393" s="274"/>
      <c r="M393" s="274"/>
      <c r="N393" s="274"/>
      <c r="O393" s="274"/>
    </row>
    <row r="394" spans="7:15" s="2" customFormat="1">
      <c r="G394" s="274"/>
      <c r="H394" s="274"/>
      <c r="I394" s="274"/>
      <c r="J394" s="274"/>
      <c r="K394" s="274"/>
      <c r="L394" s="274"/>
      <c r="M394" s="274"/>
      <c r="N394" s="274"/>
      <c r="O394" s="274"/>
    </row>
    <row r="395" spans="7:15" s="2" customFormat="1">
      <c r="G395" s="274"/>
      <c r="H395" s="274"/>
      <c r="I395" s="274"/>
      <c r="J395" s="274"/>
      <c r="K395" s="274"/>
      <c r="L395" s="274"/>
      <c r="M395" s="274"/>
      <c r="N395" s="274"/>
      <c r="O395" s="274"/>
    </row>
    <row r="396" spans="7:15" s="2" customFormat="1">
      <c r="G396" s="274"/>
      <c r="H396" s="274"/>
      <c r="I396" s="274"/>
      <c r="J396" s="274"/>
      <c r="K396" s="274"/>
      <c r="L396" s="274"/>
      <c r="M396" s="274"/>
      <c r="N396" s="274"/>
      <c r="O396" s="274"/>
    </row>
    <row r="397" spans="7:15" s="2" customFormat="1">
      <c r="G397" s="274"/>
      <c r="H397" s="274"/>
      <c r="I397" s="274"/>
      <c r="J397" s="274"/>
      <c r="K397" s="274"/>
      <c r="L397" s="274"/>
      <c r="M397" s="274"/>
      <c r="N397" s="274"/>
      <c r="O397" s="274"/>
    </row>
    <row r="398" spans="7:15" s="2" customFormat="1">
      <c r="G398" s="274"/>
      <c r="H398" s="274"/>
      <c r="I398" s="274"/>
      <c r="J398" s="274"/>
      <c r="K398" s="274"/>
      <c r="L398" s="274"/>
      <c r="M398" s="274"/>
      <c r="N398" s="274"/>
      <c r="O398" s="274"/>
    </row>
    <row r="399" spans="7:15" s="2" customFormat="1">
      <c r="G399" s="274"/>
      <c r="H399" s="274"/>
      <c r="I399" s="274"/>
      <c r="J399" s="274"/>
      <c r="K399" s="274"/>
      <c r="L399" s="274"/>
      <c r="M399" s="274"/>
      <c r="N399" s="274"/>
      <c r="O399" s="274"/>
    </row>
    <row r="400" spans="7:15" s="2" customFormat="1">
      <c r="G400" s="274"/>
      <c r="H400" s="274"/>
      <c r="I400" s="274"/>
      <c r="J400" s="274"/>
      <c r="K400" s="274"/>
      <c r="L400" s="274"/>
      <c r="M400" s="274"/>
      <c r="N400" s="274"/>
      <c r="O400" s="274"/>
    </row>
    <row r="401" spans="7:15" s="2" customFormat="1">
      <c r="G401" s="274"/>
      <c r="H401" s="274"/>
      <c r="I401" s="274"/>
      <c r="J401" s="274"/>
      <c r="K401" s="274"/>
      <c r="L401" s="274"/>
      <c r="M401" s="274"/>
      <c r="N401" s="274"/>
      <c r="O401" s="274"/>
    </row>
    <row r="402" spans="7:15" s="2" customFormat="1">
      <c r="G402" s="274"/>
      <c r="H402" s="274"/>
      <c r="I402" s="274"/>
      <c r="J402" s="274"/>
      <c r="K402" s="274"/>
      <c r="L402" s="274"/>
      <c r="M402" s="274"/>
      <c r="N402" s="274"/>
      <c r="O402" s="274"/>
    </row>
    <row r="403" spans="7:15" s="2" customFormat="1">
      <c r="G403" s="274"/>
      <c r="H403" s="274"/>
      <c r="I403" s="274"/>
      <c r="J403" s="274"/>
      <c r="K403" s="274"/>
      <c r="L403" s="274"/>
      <c r="M403" s="274"/>
      <c r="N403" s="274"/>
      <c r="O403" s="274"/>
    </row>
    <row r="404" spans="7:15" s="2" customFormat="1">
      <c r="G404" s="274"/>
      <c r="H404" s="274"/>
      <c r="I404" s="274"/>
      <c r="J404" s="274"/>
      <c r="K404" s="274"/>
      <c r="L404" s="274"/>
      <c r="M404" s="274"/>
      <c r="N404" s="274"/>
      <c r="O404" s="274"/>
    </row>
    <row r="405" spans="7:15" s="2" customFormat="1">
      <c r="G405" s="274"/>
      <c r="H405" s="274"/>
      <c r="I405" s="274"/>
      <c r="J405" s="274"/>
      <c r="K405" s="274"/>
      <c r="L405" s="274"/>
      <c r="M405" s="274"/>
      <c r="N405" s="274"/>
      <c r="O405" s="274"/>
    </row>
    <row r="406" spans="7:15" s="2" customFormat="1">
      <c r="G406" s="274"/>
      <c r="H406" s="274"/>
      <c r="I406" s="274"/>
      <c r="J406" s="274"/>
      <c r="K406" s="274"/>
      <c r="L406" s="274"/>
      <c r="M406" s="274"/>
      <c r="N406" s="274"/>
      <c r="O406" s="274"/>
    </row>
    <row r="407" spans="7:15" s="2" customFormat="1">
      <c r="G407" s="274"/>
      <c r="H407" s="274"/>
      <c r="I407" s="274"/>
      <c r="J407" s="274"/>
      <c r="K407" s="274"/>
      <c r="L407" s="274"/>
      <c r="M407" s="274"/>
      <c r="N407" s="274"/>
      <c r="O407" s="274"/>
    </row>
    <row r="408" spans="7:15" s="2" customFormat="1">
      <c r="G408" s="274"/>
      <c r="H408" s="274"/>
      <c r="I408" s="274"/>
      <c r="J408" s="274"/>
      <c r="K408" s="274"/>
      <c r="L408" s="274"/>
      <c r="M408" s="274"/>
      <c r="N408" s="274"/>
      <c r="O408" s="274"/>
    </row>
    <row r="409" spans="7:15" s="2" customFormat="1">
      <c r="G409" s="274"/>
      <c r="H409" s="274"/>
      <c r="I409" s="274"/>
      <c r="J409" s="274"/>
      <c r="K409" s="274"/>
      <c r="L409" s="274"/>
      <c r="M409" s="274"/>
      <c r="N409" s="274"/>
      <c r="O409" s="274"/>
    </row>
    <row r="410" spans="7:15" s="2" customFormat="1">
      <c r="G410" s="274"/>
      <c r="H410" s="274"/>
      <c r="I410" s="274"/>
      <c r="J410" s="274"/>
      <c r="K410" s="274"/>
      <c r="L410" s="274"/>
      <c r="M410" s="274"/>
      <c r="N410" s="274"/>
      <c r="O410" s="274"/>
    </row>
    <row r="411" spans="7:15" s="2" customFormat="1">
      <c r="G411" s="274"/>
      <c r="H411" s="274"/>
      <c r="I411" s="274"/>
      <c r="J411" s="274"/>
      <c r="K411" s="274"/>
      <c r="L411" s="274"/>
      <c r="M411" s="274"/>
      <c r="N411" s="274"/>
      <c r="O411" s="274"/>
    </row>
    <row r="412" spans="7:15" s="2" customFormat="1">
      <c r="G412" s="274"/>
      <c r="H412" s="274"/>
      <c r="I412" s="274"/>
      <c r="J412" s="274"/>
      <c r="K412" s="274"/>
      <c r="L412" s="274"/>
      <c r="M412" s="274"/>
      <c r="N412" s="274"/>
      <c r="O412" s="274"/>
    </row>
    <row r="413" spans="7:15" s="2" customFormat="1">
      <c r="G413" s="274"/>
      <c r="H413" s="274"/>
      <c r="I413" s="274"/>
      <c r="J413" s="274"/>
      <c r="K413" s="274"/>
      <c r="L413" s="274"/>
      <c r="M413" s="274"/>
      <c r="N413" s="274"/>
      <c r="O413" s="274"/>
    </row>
    <row r="414" spans="7:15" s="2" customFormat="1">
      <c r="G414" s="274"/>
      <c r="H414" s="274"/>
      <c r="I414" s="274"/>
      <c r="J414" s="274"/>
      <c r="K414" s="274"/>
      <c r="L414" s="274"/>
      <c r="M414" s="274"/>
      <c r="N414" s="274"/>
      <c r="O414" s="274"/>
    </row>
    <row r="415" spans="7:15" s="2" customFormat="1">
      <c r="G415" s="274"/>
      <c r="H415" s="274"/>
      <c r="I415" s="274"/>
      <c r="J415" s="274"/>
      <c r="K415" s="274"/>
      <c r="L415" s="274"/>
      <c r="M415" s="274"/>
      <c r="N415" s="274"/>
      <c r="O415" s="274"/>
    </row>
    <row r="416" spans="7:15" s="2" customFormat="1">
      <c r="G416" s="274"/>
      <c r="H416" s="274"/>
      <c r="I416" s="274"/>
      <c r="J416" s="274"/>
      <c r="K416" s="274"/>
      <c r="L416" s="274"/>
      <c r="M416" s="274"/>
      <c r="N416" s="274"/>
      <c r="O416" s="274"/>
    </row>
    <row r="417" spans="7:15" s="2" customFormat="1">
      <c r="G417" s="274"/>
      <c r="H417" s="274"/>
      <c r="I417" s="274"/>
      <c r="J417" s="274"/>
      <c r="K417" s="274"/>
      <c r="L417" s="274"/>
      <c r="M417" s="274"/>
      <c r="N417" s="274"/>
      <c r="O417" s="274"/>
    </row>
    <row r="418" spans="7:15" s="2" customFormat="1">
      <c r="G418" s="274"/>
      <c r="H418" s="274"/>
      <c r="I418" s="274"/>
      <c r="J418" s="274"/>
      <c r="K418" s="274"/>
      <c r="L418" s="274"/>
      <c r="M418" s="274"/>
      <c r="N418" s="274"/>
      <c r="O418" s="274"/>
    </row>
    <row r="419" spans="7:15" s="2" customFormat="1">
      <c r="G419" s="274"/>
      <c r="H419" s="274"/>
      <c r="I419" s="274"/>
      <c r="J419" s="274"/>
      <c r="K419" s="274"/>
      <c r="L419" s="274"/>
      <c r="M419" s="274"/>
      <c r="N419" s="274"/>
      <c r="O419" s="274"/>
    </row>
    <row r="420" spans="7:15" s="2" customFormat="1">
      <c r="G420" s="274"/>
      <c r="H420" s="274"/>
      <c r="I420" s="274"/>
      <c r="J420" s="274"/>
      <c r="K420" s="274"/>
      <c r="L420" s="274"/>
      <c r="M420" s="274"/>
      <c r="N420" s="274"/>
      <c r="O420" s="274"/>
    </row>
    <row r="421" spans="7:15" s="2" customFormat="1">
      <c r="G421" s="274"/>
      <c r="H421" s="274"/>
      <c r="I421" s="274"/>
      <c r="J421" s="274"/>
      <c r="K421" s="274"/>
      <c r="L421" s="274"/>
      <c r="M421" s="274"/>
      <c r="N421" s="274"/>
      <c r="O421" s="274"/>
    </row>
    <row r="422" spans="7:15" s="2" customFormat="1">
      <c r="G422" s="274"/>
      <c r="H422" s="274"/>
      <c r="I422" s="274"/>
      <c r="J422" s="274"/>
      <c r="K422" s="274"/>
      <c r="L422" s="274"/>
      <c r="M422" s="274"/>
      <c r="N422" s="274"/>
      <c r="O422" s="274"/>
    </row>
    <row r="423" spans="7:15" s="2" customFormat="1">
      <c r="G423" s="274"/>
      <c r="H423" s="274"/>
      <c r="I423" s="274"/>
      <c r="J423" s="274"/>
      <c r="K423" s="274"/>
      <c r="L423" s="274"/>
      <c r="M423" s="274"/>
      <c r="N423" s="274"/>
      <c r="O423" s="274"/>
    </row>
    <row r="424" spans="7:15" s="2" customFormat="1">
      <c r="G424" s="274"/>
      <c r="H424" s="274"/>
      <c r="I424" s="274"/>
      <c r="J424" s="274"/>
      <c r="K424" s="274"/>
      <c r="L424" s="274"/>
      <c r="M424" s="274"/>
      <c r="N424" s="274"/>
      <c r="O424" s="274"/>
    </row>
    <row r="425" spans="7:15" s="2" customFormat="1">
      <c r="G425" s="274"/>
      <c r="H425" s="274"/>
      <c r="I425" s="274"/>
      <c r="J425" s="274"/>
      <c r="K425" s="274"/>
      <c r="L425" s="274"/>
      <c r="M425" s="274"/>
      <c r="N425" s="274"/>
      <c r="O425" s="274"/>
    </row>
    <row r="426" spans="7:15" s="2" customFormat="1">
      <c r="G426" s="274"/>
      <c r="H426" s="274"/>
      <c r="I426" s="274"/>
      <c r="J426" s="274"/>
      <c r="K426" s="274"/>
      <c r="L426" s="274"/>
      <c r="M426" s="274"/>
      <c r="N426" s="274"/>
      <c r="O426" s="274"/>
    </row>
    <row r="427" spans="7:15" s="2" customFormat="1">
      <c r="G427" s="274"/>
      <c r="H427" s="274"/>
      <c r="I427" s="274"/>
      <c r="J427" s="274"/>
      <c r="K427" s="274"/>
      <c r="L427" s="274"/>
      <c r="M427" s="274"/>
      <c r="N427" s="274"/>
      <c r="O427" s="274"/>
    </row>
    <row r="428" spans="7:15" s="2" customFormat="1">
      <c r="G428" s="274"/>
      <c r="H428" s="274"/>
      <c r="I428" s="274"/>
      <c r="J428" s="274"/>
      <c r="K428" s="274"/>
      <c r="L428" s="274"/>
      <c r="M428" s="274"/>
      <c r="N428" s="274"/>
      <c r="O428" s="274"/>
    </row>
    <row r="429" spans="7:15" s="2" customFormat="1">
      <c r="G429" s="274"/>
      <c r="H429" s="274"/>
      <c r="I429" s="274"/>
      <c r="J429" s="274"/>
      <c r="K429" s="274"/>
      <c r="L429" s="274"/>
      <c r="M429" s="274"/>
      <c r="N429" s="274"/>
      <c r="O429" s="274"/>
    </row>
    <row r="430" spans="7:15" s="2" customFormat="1">
      <c r="G430" s="274"/>
      <c r="H430" s="274"/>
      <c r="I430" s="274"/>
      <c r="J430" s="274"/>
      <c r="K430" s="274"/>
      <c r="L430" s="274"/>
      <c r="M430" s="274"/>
      <c r="N430" s="274"/>
      <c r="O430" s="274"/>
    </row>
    <row r="431" spans="7:15" s="2" customFormat="1">
      <c r="G431" s="274"/>
      <c r="H431" s="274"/>
      <c r="I431" s="274"/>
      <c r="J431" s="274"/>
      <c r="K431" s="274"/>
      <c r="L431" s="274"/>
      <c r="M431" s="274"/>
      <c r="N431" s="274"/>
      <c r="O431" s="274"/>
    </row>
    <row r="432" spans="7:15" s="2" customFormat="1">
      <c r="G432" s="274"/>
      <c r="H432" s="274"/>
      <c r="I432" s="274"/>
      <c r="J432" s="274"/>
      <c r="K432" s="274"/>
      <c r="L432" s="274"/>
      <c r="M432" s="274"/>
      <c r="N432" s="274"/>
      <c r="O432" s="274"/>
    </row>
    <row r="433" spans="7:15" s="2" customFormat="1">
      <c r="G433" s="274"/>
      <c r="H433" s="274"/>
      <c r="I433" s="274"/>
      <c r="J433" s="274"/>
      <c r="K433" s="274"/>
      <c r="L433" s="274"/>
      <c r="M433" s="274"/>
      <c r="N433" s="274"/>
      <c r="O433" s="274"/>
    </row>
    <row r="434" spans="7:15" s="2" customFormat="1">
      <c r="G434" s="274"/>
      <c r="H434" s="274"/>
      <c r="I434" s="274"/>
      <c r="J434" s="274"/>
      <c r="K434" s="274"/>
      <c r="L434" s="274"/>
      <c r="M434" s="274"/>
      <c r="N434" s="274"/>
      <c r="O434" s="274"/>
    </row>
    <row r="435" spans="7:15" s="2" customFormat="1">
      <c r="G435" s="274"/>
      <c r="H435" s="274"/>
      <c r="I435" s="274"/>
      <c r="J435" s="274"/>
      <c r="K435" s="274"/>
      <c r="L435" s="274"/>
      <c r="M435" s="274"/>
      <c r="N435" s="274"/>
      <c r="O435" s="274"/>
    </row>
    <row r="436" spans="7:15" s="2" customFormat="1">
      <c r="G436" s="274"/>
      <c r="H436" s="274"/>
      <c r="I436" s="274"/>
      <c r="J436" s="274"/>
      <c r="K436" s="274"/>
      <c r="L436" s="274"/>
      <c r="M436" s="274"/>
      <c r="N436" s="274"/>
      <c r="O436" s="274"/>
    </row>
    <row r="437" spans="7:15" s="2" customFormat="1">
      <c r="G437" s="274"/>
      <c r="H437" s="274"/>
      <c r="I437" s="274"/>
      <c r="J437" s="274"/>
      <c r="K437" s="274"/>
      <c r="L437" s="274"/>
      <c r="M437" s="274"/>
      <c r="N437" s="274"/>
      <c r="O437" s="274"/>
    </row>
    <row r="438" spans="7:15" s="2" customFormat="1">
      <c r="G438" s="274"/>
      <c r="H438" s="274"/>
      <c r="I438" s="274"/>
      <c r="J438" s="274"/>
      <c r="K438" s="274"/>
      <c r="L438" s="274"/>
      <c r="M438" s="274"/>
      <c r="N438" s="274"/>
      <c r="O438" s="274"/>
    </row>
    <row r="439" spans="7:15" s="2" customFormat="1">
      <c r="G439" s="274"/>
      <c r="H439" s="274"/>
      <c r="I439" s="274"/>
      <c r="J439" s="274"/>
      <c r="K439" s="274"/>
      <c r="L439" s="274"/>
      <c r="M439" s="274"/>
      <c r="N439" s="274"/>
      <c r="O439" s="274"/>
    </row>
    <row r="440" spans="7:15" s="2" customFormat="1">
      <c r="G440" s="274"/>
      <c r="H440" s="274"/>
      <c r="I440" s="274"/>
      <c r="J440" s="274"/>
      <c r="K440" s="274"/>
      <c r="L440" s="274"/>
      <c r="M440" s="274"/>
      <c r="N440" s="274"/>
      <c r="O440" s="274"/>
    </row>
    <row r="441" spans="7:15" s="2" customFormat="1">
      <c r="G441" s="274"/>
      <c r="H441" s="274"/>
      <c r="I441" s="274"/>
      <c r="J441" s="274"/>
      <c r="K441" s="274"/>
      <c r="L441" s="274"/>
      <c r="M441" s="274"/>
      <c r="N441" s="274"/>
      <c r="O441" s="274"/>
    </row>
    <row r="442" spans="7:15" s="2" customFormat="1">
      <c r="G442" s="274"/>
      <c r="H442" s="274"/>
      <c r="I442" s="274"/>
      <c r="J442" s="274"/>
      <c r="K442" s="274"/>
      <c r="L442" s="274"/>
      <c r="M442" s="274"/>
      <c r="N442" s="274"/>
      <c r="O442" s="274"/>
    </row>
    <row r="443" spans="7:15" s="2" customFormat="1">
      <c r="G443" s="274"/>
      <c r="H443" s="274"/>
      <c r="I443" s="274"/>
      <c r="J443" s="274"/>
      <c r="K443" s="274"/>
      <c r="L443" s="274"/>
      <c r="M443" s="274"/>
      <c r="N443" s="274"/>
      <c r="O443" s="274"/>
    </row>
    <row r="444" spans="7:15" s="2" customFormat="1">
      <c r="G444" s="274"/>
      <c r="H444" s="274"/>
      <c r="I444" s="274"/>
      <c r="J444" s="274"/>
      <c r="K444" s="274"/>
      <c r="L444" s="274"/>
      <c r="M444" s="274"/>
      <c r="N444" s="274"/>
      <c r="O444" s="274"/>
    </row>
    <row r="445" spans="7:15" s="2" customFormat="1">
      <c r="G445" s="274"/>
      <c r="H445" s="274"/>
      <c r="I445" s="274"/>
      <c r="J445" s="274"/>
      <c r="K445" s="274"/>
      <c r="L445" s="274"/>
      <c r="M445" s="274"/>
      <c r="N445" s="274"/>
      <c r="O445" s="274"/>
    </row>
    <row r="446" spans="7:15" s="2" customFormat="1">
      <c r="G446" s="274"/>
      <c r="H446" s="274"/>
      <c r="I446" s="274"/>
      <c r="J446" s="274"/>
      <c r="K446" s="274"/>
      <c r="L446" s="274"/>
      <c r="M446" s="274"/>
      <c r="N446" s="274"/>
      <c r="O446" s="274"/>
    </row>
    <row r="447" spans="7:15" s="2" customFormat="1">
      <c r="G447" s="274"/>
      <c r="H447" s="274"/>
      <c r="I447" s="274"/>
      <c r="J447" s="274"/>
      <c r="K447" s="274"/>
      <c r="L447" s="274"/>
      <c r="M447" s="274"/>
      <c r="N447" s="274"/>
      <c r="O447" s="274"/>
    </row>
    <row r="448" spans="7:15" s="2" customFormat="1">
      <c r="G448" s="274"/>
      <c r="H448" s="274"/>
      <c r="I448" s="274"/>
      <c r="J448" s="274"/>
      <c r="K448" s="274"/>
      <c r="L448" s="274"/>
      <c r="M448" s="274"/>
      <c r="N448" s="274"/>
      <c r="O448" s="274"/>
    </row>
    <row r="449" spans="7:15" s="2" customFormat="1">
      <c r="G449" s="274"/>
      <c r="H449" s="274"/>
      <c r="I449" s="274"/>
      <c r="J449" s="274"/>
      <c r="K449" s="274"/>
      <c r="L449" s="274"/>
      <c r="M449" s="274"/>
      <c r="N449" s="274"/>
      <c r="O449" s="274"/>
    </row>
    <row r="450" spans="7:15" s="2" customFormat="1">
      <c r="G450" s="274"/>
      <c r="H450" s="274"/>
      <c r="I450" s="274"/>
      <c r="J450" s="274"/>
      <c r="K450" s="274"/>
      <c r="L450" s="274"/>
      <c r="M450" s="274"/>
      <c r="N450" s="274"/>
      <c r="O450" s="274"/>
    </row>
    <row r="451" spans="7:15" s="2" customFormat="1">
      <c r="G451" s="274"/>
      <c r="H451" s="274"/>
      <c r="I451" s="274"/>
      <c r="J451" s="274"/>
      <c r="K451" s="274"/>
      <c r="L451" s="274"/>
      <c r="M451" s="274"/>
      <c r="N451" s="274"/>
      <c r="O451" s="274"/>
    </row>
    <row r="452" spans="7:15" s="2" customFormat="1">
      <c r="G452" s="274"/>
      <c r="H452" s="274"/>
      <c r="I452" s="274"/>
      <c r="J452" s="274"/>
      <c r="K452" s="274"/>
      <c r="L452" s="274"/>
      <c r="M452" s="274"/>
      <c r="N452" s="274"/>
      <c r="O452" s="274"/>
    </row>
    <row r="453" spans="7:15" s="2" customFormat="1">
      <c r="G453" s="274"/>
      <c r="H453" s="274"/>
      <c r="I453" s="274"/>
      <c r="J453" s="274"/>
      <c r="K453" s="274"/>
      <c r="L453" s="274"/>
      <c r="M453" s="274"/>
      <c r="N453" s="274"/>
      <c r="O453" s="274"/>
    </row>
    <row r="454" spans="7:15" s="2" customFormat="1">
      <c r="G454" s="274"/>
      <c r="H454" s="274"/>
      <c r="I454" s="274"/>
      <c r="J454" s="274"/>
      <c r="K454" s="274"/>
      <c r="L454" s="274"/>
      <c r="M454" s="274"/>
      <c r="N454" s="274"/>
      <c r="O454" s="274"/>
    </row>
    <row r="455" spans="7:15" s="2" customFormat="1">
      <c r="G455" s="274"/>
      <c r="H455" s="274"/>
      <c r="I455" s="274"/>
      <c r="J455" s="274"/>
      <c r="K455" s="274"/>
      <c r="L455" s="274"/>
      <c r="M455" s="274"/>
      <c r="N455" s="274"/>
      <c r="O455" s="274"/>
    </row>
    <row r="456" spans="7:15" s="2" customFormat="1">
      <c r="G456" s="274"/>
      <c r="H456" s="274"/>
      <c r="I456" s="274"/>
      <c r="J456" s="274"/>
      <c r="K456" s="274"/>
      <c r="L456" s="274"/>
      <c r="M456" s="274"/>
      <c r="N456" s="274"/>
      <c r="O456" s="274"/>
    </row>
    <row r="457" spans="7:15" s="2" customFormat="1">
      <c r="G457" s="274"/>
      <c r="H457" s="274"/>
      <c r="I457" s="274"/>
      <c r="J457" s="274"/>
      <c r="K457" s="274"/>
      <c r="L457" s="274"/>
      <c r="M457" s="274"/>
      <c r="N457" s="274"/>
      <c r="O457" s="274"/>
    </row>
    <row r="458" spans="7:15" s="2" customFormat="1">
      <c r="G458" s="274"/>
      <c r="H458" s="274"/>
      <c r="I458" s="274"/>
      <c r="J458" s="274"/>
      <c r="K458" s="274"/>
      <c r="L458" s="274"/>
      <c r="M458" s="274"/>
      <c r="N458" s="274"/>
      <c r="O458" s="274"/>
    </row>
    <row r="459" spans="7:15" s="2" customFormat="1">
      <c r="G459" s="274"/>
      <c r="H459" s="274"/>
      <c r="I459" s="274"/>
      <c r="J459" s="274"/>
      <c r="K459" s="274"/>
      <c r="L459" s="274"/>
      <c r="M459" s="274"/>
      <c r="N459" s="274"/>
      <c r="O459" s="274"/>
    </row>
    <row r="460" spans="7:15" s="2" customFormat="1">
      <c r="G460" s="274"/>
      <c r="H460" s="274"/>
      <c r="I460" s="274"/>
      <c r="J460" s="274"/>
      <c r="K460" s="274"/>
      <c r="L460" s="274"/>
      <c r="M460" s="274"/>
      <c r="N460" s="274"/>
      <c r="O460" s="274"/>
    </row>
    <row r="461" spans="7:15" s="2" customFormat="1">
      <c r="G461" s="274"/>
      <c r="H461" s="274"/>
      <c r="I461" s="274"/>
      <c r="J461" s="274"/>
      <c r="K461" s="274"/>
      <c r="L461" s="274"/>
      <c r="M461" s="274"/>
      <c r="N461" s="274"/>
      <c r="O461" s="274"/>
    </row>
    <row r="462" spans="7:15" s="2" customFormat="1">
      <c r="G462" s="274"/>
      <c r="H462" s="274"/>
      <c r="I462" s="274"/>
      <c r="J462" s="274"/>
      <c r="K462" s="274"/>
      <c r="L462" s="274"/>
      <c r="M462" s="274"/>
      <c r="N462" s="274"/>
      <c r="O462" s="274"/>
    </row>
    <row r="463" spans="7:15" s="2" customFormat="1">
      <c r="G463" s="274"/>
      <c r="H463" s="274"/>
      <c r="I463" s="274"/>
      <c r="J463" s="274"/>
      <c r="K463" s="274"/>
      <c r="L463" s="274"/>
      <c r="M463" s="274"/>
      <c r="N463" s="274"/>
      <c r="O463" s="274"/>
    </row>
    <row r="464" spans="7:15" s="2" customFormat="1">
      <c r="G464" s="274"/>
      <c r="H464" s="274"/>
      <c r="I464" s="274"/>
      <c r="J464" s="274"/>
      <c r="K464" s="274"/>
      <c r="L464" s="274"/>
      <c r="M464" s="274"/>
      <c r="N464" s="274"/>
      <c r="O464" s="274"/>
    </row>
    <row r="465" spans="7:15" s="2" customFormat="1">
      <c r="G465" s="274"/>
      <c r="H465" s="274"/>
      <c r="I465" s="274"/>
      <c r="J465" s="274"/>
      <c r="K465" s="274"/>
      <c r="L465" s="274"/>
      <c r="M465" s="274"/>
      <c r="N465" s="274"/>
      <c r="O465" s="274"/>
    </row>
    <row r="466" spans="7:15" s="2" customFormat="1">
      <c r="G466" s="274"/>
      <c r="H466" s="274"/>
      <c r="I466" s="274"/>
      <c r="J466" s="274"/>
      <c r="K466" s="274"/>
      <c r="L466" s="274"/>
      <c r="M466" s="274"/>
      <c r="N466" s="274"/>
      <c r="O466" s="274"/>
    </row>
    <row r="467" spans="7:15" s="2" customFormat="1">
      <c r="G467" s="274"/>
      <c r="H467" s="274"/>
      <c r="I467" s="274"/>
      <c r="J467" s="274"/>
      <c r="K467" s="274"/>
      <c r="L467" s="274"/>
      <c r="M467" s="274"/>
      <c r="N467" s="274"/>
      <c r="O467" s="274"/>
    </row>
    <row r="468" spans="7:15" s="2" customFormat="1">
      <c r="G468" s="274"/>
      <c r="H468" s="274"/>
      <c r="I468" s="274"/>
      <c r="J468" s="274"/>
      <c r="K468" s="274"/>
      <c r="L468" s="274"/>
      <c r="M468" s="274"/>
      <c r="N468" s="274"/>
      <c r="O468" s="274"/>
    </row>
    <row r="469" spans="7:15" s="2" customFormat="1">
      <c r="G469" s="274"/>
      <c r="H469" s="274"/>
      <c r="I469" s="274"/>
      <c r="J469" s="274"/>
      <c r="K469" s="274"/>
      <c r="L469" s="274"/>
      <c r="M469" s="274"/>
      <c r="N469" s="274"/>
      <c r="O469" s="274"/>
    </row>
    <row r="470" spans="7:15" s="2" customFormat="1">
      <c r="G470" s="274"/>
      <c r="H470" s="274"/>
      <c r="I470" s="274"/>
      <c r="J470" s="274"/>
      <c r="K470" s="274"/>
      <c r="L470" s="274"/>
      <c r="M470" s="274"/>
      <c r="N470" s="274"/>
      <c r="O470" s="274"/>
    </row>
    <row r="471" spans="7:15" s="2" customFormat="1">
      <c r="G471" s="274"/>
      <c r="H471" s="274"/>
      <c r="I471" s="274"/>
      <c r="J471" s="274"/>
      <c r="K471" s="274"/>
      <c r="L471" s="274"/>
      <c r="M471" s="274"/>
      <c r="N471" s="274"/>
      <c r="O471" s="274"/>
    </row>
    <row r="472" spans="7:15" s="2" customFormat="1">
      <c r="G472" s="274"/>
      <c r="H472" s="274"/>
      <c r="I472" s="274"/>
      <c r="J472" s="274"/>
      <c r="K472" s="274"/>
      <c r="L472" s="274"/>
      <c r="M472" s="274"/>
      <c r="N472" s="274"/>
      <c r="O472" s="274"/>
    </row>
    <row r="473" spans="7:15" s="2" customFormat="1">
      <c r="G473" s="274"/>
      <c r="H473" s="274"/>
      <c r="I473" s="274"/>
      <c r="J473" s="274"/>
      <c r="K473" s="274"/>
      <c r="L473" s="274"/>
      <c r="M473" s="274"/>
      <c r="N473" s="274"/>
      <c r="O473" s="274"/>
    </row>
    <row r="474" spans="7:15" s="2" customFormat="1">
      <c r="G474" s="274"/>
      <c r="H474" s="274"/>
      <c r="I474" s="274"/>
      <c r="J474" s="274"/>
      <c r="K474" s="274"/>
      <c r="L474" s="274"/>
      <c r="M474" s="274"/>
      <c r="N474" s="274"/>
      <c r="O474" s="274"/>
    </row>
    <row r="475" spans="7:15" s="2" customFormat="1">
      <c r="G475" s="274"/>
      <c r="H475" s="274"/>
      <c r="I475" s="274"/>
      <c r="J475" s="274"/>
      <c r="K475" s="274"/>
      <c r="L475" s="274"/>
      <c r="M475" s="274"/>
      <c r="N475" s="274"/>
      <c r="O475" s="274"/>
    </row>
    <row r="476" spans="7:15" s="2" customFormat="1">
      <c r="G476" s="274"/>
      <c r="H476" s="274"/>
      <c r="I476" s="274"/>
      <c r="J476" s="274"/>
      <c r="K476" s="274"/>
      <c r="L476" s="274"/>
      <c r="M476" s="274"/>
      <c r="N476" s="274"/>
      <c r="O476" s="274"/>
    </row>
    <row r="477" spans="7:15" s="2" customFormat="1">
      <c r="G477" s="274"/>
      <c r="H477" s="274"/>
      <c r="I477" s="274"/>
      <c r="J477" s="274"/>
      <c r="K477" s="274"/>
      <c r="L477" s="274"/>
      <c r="M477" s="274"/>
      <c r="N477" s="274"/>
      <c r="O477" s="274"/>
    </row>
    <row r="478" spans="7:15" s="2" customFormat="1">
      <c r="G478" s="274"/>
      <c r="H478" s="274"/>
      <c r="I478" s="274"/>
      <c r="J478" s="274"/>
      <c r="K478" s="274"/>
      <c r="L478" s="274"/>
      <c r="M478" s="274"/>
      <c r="N478" s="274"/>
      <c r="O478" s="274"/>
    </row>
    <row r="479" spans="7:15" s="2" customFormat="1">
      <c r="G479" s="274"/>
      <c r="H479" s="274"/>
      <c r="I479" s="274"/>
      <c r="J479" s="274"/>
      <c r="K479" s="274"/>
      <c r="L479" s="274"/>
      <c r="M479" s="274"/>
      <c r="N479" s="274"/>
      <c r="O479" s="274"/>
    </row>
    <row r="480" spans="7:15" s="2" customFormat="1">
      <c r="G480" s="274"/>
      <c r="H480" s="274"/>
      <c r="I480" s="274"/>
      <c r="J480" s="274"/>
      <c r="K480" s="274"/>
      <c r="L480" s="274"/>
      <c r="M480" s="274"/>
      <c r="N480" s="274"/>
      <c r="O480" s="274"/>
    </row>
    <row r="481" spans="6:16" s="2" customFormat="1">
      <c r="G481" s="274"/>
      <c r="H481" s="274"/>
      <c r="I481" s="274"/>
      <c r="J481" s="274"/>
      <c r="K481" s="274"/>
      <c r="L481" s="274"/>
      <c r="M481" s="274"/>
      <c r="N481" s="274"/>
      <c r="O481" s="274"/>
    </row>
    <row r="482" spans="6:16" s="2" customFormat="1">
      <c r="G482" s="274"/>
      <c r="H482" s="274"/>
      <c r="I482" s="274"/>
      <c r="J482" s="274"/>
      <c r="K482" s="274"/>
      <c r="L482" s="274"/>
      <c r="M482" s="274"/>
      <c r="N482" s="274"/>
      <c r="O482" s="274"/>
    </row>
    <row r="483" spans="6:16" s="2" customFormat="1">
      <c r="G483" s="274"/>
      <c r="H483" s="274"/>
      <c r="I483" s="274"/>
      <c r="J483" s="274"/>
      <c r="K483" s="274"/>
      <c r="L483" s="274"/>
      <c r="M483" s="274"/>
      <c r="N483" s="274"/>
      <c r="O483" s="274"/>
    </row>
    <row r="484" spans="6:16" s="2" customFormat="1">
      <c r="G484" s="274"/>
      <c r="H484" s="274"/>
      <c r="I484" s="274"/>
      <c r="J484" s="274"/>
      <c r="K484" s="274"/>
      <c r="L484" s="274"/>
      <c r="M484" s="274"/>
      <c r="N484" s="274"/>
      <c r="O484" s="274"/>
    </row>
    <row r="485" spans="6:16" s="2" customFormat="1">
      <c r="G485" s="274"/>
      <c r="H485" s="274"/>
      <c r="I485" s="274"/>
      <c r="J485" s="274"/>
      <c r="K485" s="274"/>
      <c r="L485" s="274"/>
      <c r="M485" s="274"/>
      <c r="N485" s="274"/>
      <c r="O485" s="274"/>
    </row>
    <row r="486" spans="6:16" s="2" customFormat="1">
      <c r="G486" s="274"/>
      <c r="H486" s="274"/>
      <c r="I486" s="274"/>
      <c r="J486" s="274"/>
      <c r="K486" s="274"/>
      <c r="L486" s="274"/>
      <c r="M486" s="274"/>
      <c r="N486" s="274"/>
      <c r="O486" s="274"/>
    </row>
    <row r="487" spans="6:16" s="2" customFormat="1">
      <c r="F487" s="1"/>
      <c r="G487" s="275"/>
      <c r="H487" s="275"/>
      <c r="I487" s="275"/>
      <c r="J487" s="274"/>
      <c r="K487" s="274"/>
      <c r="L487" s="274"/>
      <c r="M487" s="274"/>
      <c r="N487" s="274"/>
      <c r="O487" s="274"/>
    </row>
    <row r="488" spans="6:16" s="2" customFormat="1">
      <c r="F488" s="1"/>
      <c r="G488" s="275"/>
      <c r="H488" s="275"/>
      <c r="I488" s="275"/>
      <c r="J488" s="275"/>
      <c r="K488" s="275"/>
      <c r="L488" s="275"/>
      <c r="M488" s="275"/>
      <c r="N488" s="275"/>
      <c r="O488" s="275"/>
      <c r="P488" s="1"/>
    </row>
    <row r="489" spans="6:16" s="2" customFormat="1">
      <c r="F489" s="1"/>
      <c r="G489" s="275"/>
      <c r="H489" s="275"/>
      <c r="I489" s="275"/>
      <c r="J489" s="275"/>
      <c r="K489" s="275"/>
      <c r="L489" s="275"/>
      <c r="M489" s="275"/>
      <c r="N489" s="275"/>
      <c r="O489" s="275"/>
      <c r="P489" s="1"/>
    </row>
    <row r="490" spans="6:16" s="2" customFormat="1">
      <c r="F490" s="1"/>
      <c r="G490" s="275"/>
      <c r="H490" s="275"/>
      <c r="I490" s="275"/>
      <c r="J490" s="275"/>
      <c r="K490" s="275"/>
      <c r="L490" s="275"/>
      <c r="M490" s="275"/>
      <c r="N490" s="275"/>
      <c r="O490" s="275"/>
      <c r="P490" s="1"/>
    </row>
    <row r="491" spans="6:16" s="2" customFormat="1">
      <c r="F491" s="1"/>
      <c r="G491" s="275"/>
      <c r="H491" s="275"/>
      <c r="I491" s="275"/>
      <c r="J491" s="275"/>
      <c r="K491" s="275"/>
      <c r="L491" s="275"/>
      <c r="M491" s="275"/>
      <c r="N491" s="275"/>
      <c r="O491" s="275"/>
      <c r="P491" s="1"/>
    </row>
    <row r="492" spans="6:16" s="2" customFormat="1">
      <c r="F492" s="1"/>
      <c r="G492" s="275"/>
      <c r="H492" s="275"/>
      <c r="I492" s="275"/>
      <c r="J492" s="275"/>
      <c r="K492" s="275"/>
      <c r="L492" s="275"/>
      <c r="M492" s="275"/>
      <c r="N492" s="275"/>
      <c r="O492" s="275"/>
      <c r="P492" s="1"/>
    </row>
    <row r="493" spans="6:16" s="2" customFormat="1">
      <c r="F493" s="1"/>
      <c r="G493" s="275"/>
      <c r="H493" s="275"/>
      <c r="I493" s="275"/>
      <c r="J493" s="275"/>
      <c r="K493" s="275"/>
      <c r="L493" s="275"/>
      <c r="M493" s="275"/>
      <c r="N493" s="275"/>
      <c r="O493" s="275"/>
      <c r="P493" s="1"/>
    </row>
    <row r="494" spans="6:16" s="2" customFormat="1">
      <c r="F494" s="1"/>
      <c r="G494" s="275"/>
      <c r="H494" s="275"/>
      <c r="I494" s="275"/>
      <c r="J494" s="275"/>
      <c r="K494" s="275"/>
      <c r="L494" s="275"/>
      <c r="M494" s="275"/>
      <c r="N494" s="275"/>
      <c r="O494" s="275"/>
      <c r="P494" s="1"/>
    </row>
    <row r="495" spans="6:16" s="2" customFormat="1">
      <c r="F495" s="1"/>
      <c r="G495" s="275"/>
      <c r="H495" s="275"/>
      <c r="I495" s="275"/>
      <c r="J495" s="275"/>
      <c r="K495" s="275"/>
      <c r="L495" s="275"/>
      <c r="M495" s="275"/>
      <c r="N495" s="275"/>
      <c r="O495" s="275"/>
      <c r="P495" s="1"/>
    </row>
  </sheetData>
  <mergeCells count="5">
    <mergeCell ref="A44:D44"/>
    <mergeCell ref="A25:D25"/>
    <mergeCell ref="A1:D1"/>
    <mergeCell ref="A2:D2"/>
    <mergeCell ref="A35:D35"/>
  </mergeCells>
  <phoneticPr fontId="0" type="noConversion"/>
  <hyperlinks>
    <hyperlink ref="F1" location="Contents!A1" display="Back to the Contents"/>
    <hyperlink ref="F2" location="Methodology!A1" display="Methodology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H14:J14 H26:J26 H36:J3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AC45"/>
  <sheetViews>
    <sheetView showGridLines="0" view="pageBreakPreview" zoomScale="140" zoomScaleNormal="100" zoomScaleSheetLayoutView="140" zoomScalePageLayoutView="15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" style="1" customWidth="1"/>
    <col min="7" max="7" width="21.42578125" style="275" customWidth="1"/>
    <col min="8" max="12" width="5.7109375" style="275" customWidth="1"/>
    <col min="13" max="19" width="5.7109375" style="96" customWidth="1"/>
    <col min="20" max="23" width="5.7109375" style="1" customWidth="1"/>
    <col min="24" max="16384" width="9.140625" style="1"/>
  </cols>
  <sheetData>
    <row r="1" spans="1:29" s="3" customFormat="1" ht="24" customHeight="1">
      <c r="A1" s="607" t="s">
        <v>42</v>
      </c>
      <c r="B1" s="608"/>
      <c r="C1" s="608"/>
      <c r="D1" s="608"/>
      <c r="E1" s="55"/>
      <c r="F1" s="527" t="s">
        <v>109</v>
      </c>
      <c r="G1" s="586"/>
      <c r="H1" s="278"/>
      <c r="I1" s="278"/>
      <c r="J1" s="278"/>
      <c r="K1" s="278"/>
      <c r="L1" s="278"/>
      <c r="M1" s="481"/>
      <c r="N1" s="70"/>
      <c r="O1" s="70"/>
      <c r="P1" s="70"/>
      <c r="Q1" s="70"/>
      <c r="R1" s="70"/>
      <c r="S1" s="70"/>
    </row>
    <row r="2" spans="1:29" s="2" customFormat="1" ht="30" customHeight="1">
      <c r="A2" s="609" t="s">
        <v>172</v>
      </c>
      <c r="B2" s="609"/>
      <c r="C2" s="609"/>
      <c r="D2" s="609"/>
      <c r="E2" s="31"/>
      <c r="F2" s="527" t="s">
        <v>71</v>
      </c>
      <c r="G2" s="280"/>
      <c r="H2" s="279"/>
      <c r="I2" s="279"/>
      <c r="J2" s="279"/>
      <c r="K2" s="279"/>
      <c r="L2" s="279"/>
      <c r="M2" s="70"/>
      <c r="N2" s="70"/>
      <c r="O2" s="70"/>
      <c r="P2" s="70"/>
      <c r="Q2" s="70"/>
      <c r="R2" s="70"/>
      <c r="S2" s="70"/>
    </row>
    <row r="3" spans="1:29" s="7" customFormat="1" ht="11.25" customHeight="1">
      <c r="A3" s="25"/>
      <c r="C3" s="99"/>
      <c r="D3" s="34" t="s">
        <v>153</v>
      </c>
      <c r="E3" s="29"/>
      <c r="F3" s="70"/>
      <c r="G3" s="263"/>
      <c r="H3" s="281"/>
      <c r="I3" s="267"/>
      <c r="J3" s="267"/>
      <c r="K3" s="263"/>
      <c r="L3" s="267"/>
      <c r="M3" s="69"/>
      <c r="N3" s="114"/>
      <c r="O3" s="482"/>
      <c r="P3" s="69"/>
      <c r="Q3" s="99"/>
      <c r="R3" s="70"/>
      <c r="S3" s="70"/>
    </row>
    <row r="4" spans="1:29" s="8" customFormat="1" ht="18.75" customHeight="1">
      <c r="A4" s="45"/>
      <c r="B4" s="46" t="s">
        <v>155</v>
      </c>
      <c r="C4" s="46" t="s">
        <v>156</v>
      </c>
      <c r="D4" s="230" t="s">
        <v>157</v>
      </c>
      <c r="E4" s="27"/>
      <c r="F4" s="115"/>
      <c r="G4" s="282"/>
      <c r="H4" s="283"/>
      <c r="I4" s="283"/>
      <c r="J4" s="284"/>
      <c r="K4" s="283"/>
      <c r="L4" s="283"/>
      <c r="M4" s="484"/>
      <c r="N4" s="483"/>
      <c r="O4" s="483"/>
      <c r="P4" s="484"/>
      <c r="Q4" s="100"/>
      <c r="R4" s="174"/>
      <c r="S4" s="174"/>
      <c r="T4" s="137"/>
      <c r="U4" s="137"/>
      <c r="V4" s="137"/>
      <c r="W4" s="137"/>
      <c r="X4" s="137"/>
      <c r="Y4" s="137"/>
      <c r="Z4" s="137"/>
      <c r="AA4" s="137"/>
      <c r="AB4" s="137"/>
      <c r="AC4" s="137"/>
    </row>
    <row r="5" spans="1:29" s="8" customFormat="1" ht="10.5" customHeight="1">
      <c r="A5" s="25" t="s">
        <v>158</v>
      </c>
      <c r="B5" s="146">
        <v>13.469567128103712</v>
      </c>
      <c r="C5" s="146">
        <v>11.645792133597013</v>
      </c>
      <c r="D5" s="50">
        <v>18.314656119534167</v>
      </c>
      <c r="E5" s="27"/>
      <c r="F5" s="115"/>
      <c r="G5" s="280"/>
      <c r="H5" s="285"/>
      <c r="I5" s="285"/>
      <c r="J5" s="279"/>
      <c r="K5" s="285"/>
      <c r="L5" s="285"/>
      <c r="M5" s="486"/>
      <c r="N5" s="485"/>
      <c r="O5" s="485"/>
      <c r="P5" s="486"/>
      <c r="Q5" s="100"/>
      <c r="R5" s="174"/>
      <c r="S5" s="174"/>
      <c r="T5" s="137"/>
      <c r="U5" s="137"/>
      <c r="V5" s="137"/>
      <c r="W5" s="137"/>
      <c r="X5" s="137"/>
      <c r="Y5" s="137"/>
      <c r="Z5" s="137"/>
      <c r="AA5" s="137"/>
      <c r="AB5" s="137"/>
      <c r="AC5" s="137"/>
    </row>
    <row r="6" spans="1:29" s="8" customFormat="1" ht="10.5" customHeight="1">
      <c r="A6" s="556" t="s">
        <v>113</v>
      </c>
      <c r="B6" s="147">
        <v>19.169567379413227</v>
      </c>
      <c r="C6" s="147">
        <v>11.636001989060169</v>
      </c>
      <c r="D6" s="48">
        <v>29.189457981103928</v>
      </c>
      <c r="E6" s="27"/>
      <c r="F6" s="175"/>
      <c r="G6" s="278"/>
      <c r="H6" s="287"/>
      <c r="I6" s="287"/>
      <c r="J6" s="279"/>
      <c r="K6" s="287"/>
      <c r="L6" s="287"/>
      <c r="M6" s="488"/>
      <c r="N6" s="487"/>
      <c r="O6" s="487"/>
      <c r="P6" s="488"/>
      <c r="Q6" s="100"/>
      <c r="R6" s="114"/>
      <c r="S6" s="114"/>
      <c r="T6" s="137"/>
      <c r="U6" s="137"/>
      <c r="V6" s="137"/>
      <c r="W6" s="137"/>
      <c r="X6" s="137"/>
      <c r="Y6" s="137"/>
      <c r="Z6" s="137"/>
      <c r="AA6" s="137"/>
      <c r="AB6" s="137"/>
      <c r="AC6" s="137"/>
    </row>
    <row r="7" spans="1:29" s="8" customFormat="1" ht="10.5" customHeight="1">
      <c r="A7" s="556" t="s">
        <v>114</v>
      </c>
      <c r="B7" s="147">
        <v>19.62025316455696</v>
      </c>
      <c r="C7" s="147">
        <v>20.368239355581128</v>
      </c>
      <c r="D7" s="48">
        <v>27.963176064441885</v>
      </c>
      <c r="F7" s="114"/>
      <c r="G7" s="278"/>
      <c r="H7" s="287"/>
      <c r="I7" s="287"/>
      <c r="J7" s="279"/>
      <c r="K7" s="287"/>
      <c r="L7" s="287"/>
      <c r="M7" s="488"/>
      <c r="N7" s="487"/>
      <c r="O7" s="487"/>
      <c r="P7" s="488"/>
      <c r="Q7" s="100"/>
      <c r="R7" s="114"/>
      <c r="S7" s="114"/>
      <c r="T7" s="137"/>
      <c r="U7" s="137"/>
      <c r="V7" s="137"/>
      <c r="W7" s="137"/>
      <c r="X7" s="137"/>
      <c r="Y7" s="137"/>
      <c r="Z7" s="137"/>
      <c r="AA7" s="137"/>
      <c r="AB7" s="137"/>
      <c r="AC7" s="137"/>
    </row>
    <row r="8" spans="1:29" s="8" customFormat="1" ht="10.5" customHeight="1">
      <c r="A8" s="101" t="s">
        <v>115</v>
      </c>
      <c r="B8" s="147">
        <v>6.0121457489878543</v>
      </c>
      <c r="C8" s="147">
        <v>4.2307692307692308</v>
      </c>
      <c r="D8" s="48">
        <v>4.3522267206477734</v>
      </c>
      <c r="F8" s="114"/>
      <c r="G8" s="278"/>
      <c r="H8" s="287"/>
      <c r="I8" s="287"/>
      <c r="J8" s="279"/>
      <c r="K8" s="287"/>
      <c r="L8" s="287"/>
      <c r="M8" s="488"/>
      <c r="N8" s="487"/>
      <c r="O8" s="487"/>
      <c r="P8" s="488"/>
      <c r="Q8" s="100"/>
      <c r="R8" s="114"/>
      <c r="S8" s="114"/>
      <c r="T8" s="137"/>
      <c r="U8" s="137"/>
      <c r="V8" s="137"/>
      <c r="W8" s="137"/>
      <c r="X8" s="137"/>
      <c r="Y8" s="137"/>
      <c r="Z8" s="137"/>
      <c r="AA8" s="137"/>
      <c r="AB8" s="137"/>
      <c r="AC8" s="137"/>
    </row>
    <row r="9" spans="1:29" s="8" customFormat="1" ht="10.5" customHeight="1">
      <c r="A9" s="101" t="s">
        <v>237</v>
      </c>
      <c r="B9" s="147">
        <v>24.907407407407408</v>
      </c>
      <c r="C9" s="147">
        <v>26.574074074074073</v>
      </c>
      <c r="D9" s="48">
        <v>39.722222222222221</v>
      </c>
      <c r="F9" s="114"/>
      <c r="G9" s="278"/>
      <c r="H9" s="287"/>
      <c r="I9" s="287"/>
      <c r="J9" s="279"/>
      <c r="K9" s="287"/>
      <c r="L9" s="287"/>
      <c r="M9" s="488"/>
      <c r="N9" s="487"/>
      <c r="O9" s="487"/>
      <c r="P9" s="488"/>
      <c r="Q9" s="100"/>
      <c r="R9" s="114"/>
      <c r="S9" s="114"/>
      <c r="T9" s="137"/>
      <c r="U9" s="137"/>
      <c r="V9" s="137"/>
      <c r="W9" s="137"/>
      <c r="X9" s="137"/>
      <c r="Y9" s="137"/>
      <c r="Z9" s="137"/>
      <c r="AA9" s="137"/>
      <c r="AB9" s="137"/>
      <c r="AC9" s="137"/>
    </row>
    <row r="10" spans="1:29" s="8" customFormat="1" ht="10.5" customHeight="1">
      <c r="A10" s="52" t="s">
        <v>116</v>
      </c>
      <c r="B10" s="148">
        <v>12.048567870485678</v>
      </c>
      <c r="C10" s="148">
        <v>12.484433374844334</v>
      </c>
      <c r="D10" s="53">
        <v>16.033623910336239</v>
      </c>
      <c r="F10" s="114"/>
      <c r="G10" s="289"/>
      <c r="H10" s="287"/>
      <c r="I10" s="287"/>
      <c r="J10" s="279"/>
      <c r="K10" s="287"/>
      <c r="L10" s="287"/>
      <c r="M10" s="488"/>
      <c r="N10" s="487"/>
      <c r="O10" s="487"/>
      <c r="P10" s="488"/>
      <c r="Q10" s="100"/>
      <c r="R10" s="114"/>
      <c r="S10" s="114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</row>
    <row r="11" spans="1:29" s="5" customFormat="1" ht="10.5" customHeight="1">
      <c r="A11" s="612" t="s">
        <v>117</v>
      </c>
      <c r="B11" s="612"/>
      <c r="C11" s="612"/>
      <c r="D11" s="612"/>
      <c r="E11" s="8"/>
      <c r="F11" s="114"/>
      <c r="G11" s="266"/>
      <c r="H11" s="266"/>
      <c r="I11" s="266"/>
      <c r="J11" s="266"/>
      <c r="K11" s="266"/>
      <c r="L11" s="266"/>
      <c r="M11" s="98"/>
      <c r="N11" s="98"/>
      <c r="O11" s="114"/>
      <c r="P11" s="114"/>
      <c r="Q11" s="114"/>
      <c r="R11" s="114"/>
      <c r="S11" s="114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</row>
    <row r="12" spans="1:29" s="5" customFormat="1" ht="4.5" customHeight="1">
      <c r="A12" s="11"/>
      <c r="C12" s="98"/>
      <c r="E12" s="8"/>
      <c r="F12" s="114"/>
      <c r="G12" s="263"/>
      <c r="H12" s="263"/>
      <c r="I12" s="263"/>
      <c r="J12" s="263"/>
      <c r="K12" s="263"/>
      <c r="L12" s="263"/>
      <c r="M12" s="114"/>
      <c r="N12" s="114"/>
      <c r="O12" s="114"/>
      <c r="P12" s="114"/>
      <c r="Q12" s="114"/>
      <c r="R12" s="114"/>
      <c r="S12" s="114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</row>
    <row r="13" spans="1:29" s="5" customFormat="1" ht="21" customHeight="1">
      <c r="A13" s="610" t="s">
        <v>162</v>
      </c>
      <c r="B13" s="610"/>
      <c r="C13" s="610"/>
      <c r="D13" s="610"/>
      <c r="E13" s="8"/>
      <c r="F13" s="114"/>
      <c r="G13" s="262" t="s">
        <v>103</v>
      </c>
      <c r="H13" s="263"/>
      <c r="I13" s="263"/>
      <c r="J13" s="290"/>
      <c r="K13" s="291"/>
      <c r="L13" s="291"/>
      <c r="M13" s="98"/>
      <c r="N13" s="98"/>
      <c r="O13" s="98"/>
      <c r="P13" s="98"/>
      <c r="Q13" s="98"/>
      <c r="R13" s="98"/>
      <c r="S13" s="70"/>
      <c r="T13" s="138"/>
      <c r="U13" s="137"/>
      <c r="V13" s="137"/>
      <c r="W13" s="137"/>
      <c r="X13" s="137"/>
      <c r="Y13" s="137"/>
      <c r="Z13" s="137"/>
      <c r="AA13" s="137"/>
      <c r="AB13" s="137"/>
      <c r="AC13" s="137"/>
    </row>
    <row r="14" spans="1:29" s="5" customFormat="1" ht="11.25" customHeight="1">
      <c r="A14" s="10"/>
      <c r="B14" s="4"/>
      <c r="C14" s="97"/>
      <c r="D14" s="4"/>
      <c r="E14" s="8"/>
      <c r="F14" s="114"/>
      <c r="G14" s="263"/>
      <c r="H14" s="272" t="s">
        <v>34</v>
      </c>
      <c r="I14" s="267" t="s">
        <v>29</v>
      </c>
      <c r="J14" s="267" t="s">
        <v>37</v>
      </c>
      <c r="K14" s="290"/>
      <c r="L14" s="267"/>
      <c r="M14" s="482"/>
      <c r="N14" s="482"/>
      <c r="O14" s="482"/>
      <c r="P14" s="482"/>
      <c r="Q14" s="98"/>
      <c r="R14" s="98"/>
      <c r="S14" s="70"/>
      <c r="T14" s="138"/>
      <c r="U14" s="137"/>
      <c r="V14" s="137"/>
      <c r="W14" s="137"/>
      <c r="X14" s="137"/>
      <c r="Y14" s="137"/>
      <c r="Z14" s="137"/>
      <c r="AA14" s="137"/>
      <c r="AB14" s="137"/>
      <c r="AC14" s="137"/>
    </row>
    <row r="15" spans="1:29" s="5" customFormat="1" ht="11.25" customHeight="1">
      <c r="A15" s="10"/>
      <c r="B15" s="4"/>
      <c r="C15" s="97"/>
      <c r="D15" s="4"/>
      <c r="F15" s="114"/>
      <c r="G15" s="557" t="s">
        <v>159</v>
      </c>
      <c r="H15" s="292">
        <v>3.2998394672691597E-2</v>
      </c>
      <c r="I15" s="292">
        <v>8.5405190809389117E-2</v>
      </c>
      <c r="J15" s="292">
        <v>0.13469567128103713</v>
      </c>
      <c r="K15" s="266"/>
      <c r="L15" s="293"/>
      <c r="M15" s="150"/>
      <c r="N15" s="150"/>
      <c r="O15" s="150"/>
      <c r="P15" s="150"/>
      <c r="Q15" s="98"/>
      <c r="R15" s="98"/>
      <c r="S15" s="70"/>
      <c r="T15" s="138"/>
      <c r="U15" s="137"/>
      <c r="V15" s="137"/>
      <c r="W15" s="137"/>
      <c r="X15" s="137"/>
      <c r="Y15" s="137"/>
      <c r="Z15" s="137"/>
      <c r="AA15" s="137"/>
      <c r="AB15" s="137"/>
      <c r="AC15" s="137"/>
    </row>
    <row r="16" spans="1:29" s="5" customFormat="1" ht="11.25" customHeight="1">
      <c r="A16" s="10"/>
      <c r="B16" s="4"/>
      <c r="C16" s="97"/>
      <c r="D16" s="4"/>
      <c r="E16" s="8"/>
      <c r="F16" s="114"/>
      <c r="G16" s="266"/>
      <c r="H16" s="292"/>
      <c r="I16" s="294"/>
      <c r="J16" s="294"/>
      <c r="K16" s="266"/>
      <c r="L16" s="293"/>
      <c r="M16" s="98"/>
      <c r="N16" s="150"/>
      <c r="O16" s="98"/>
      <c r="P16" s="150"/>
      <c r="Q16" s="98"/>
      <c r="R16" s="98"/>
      <c r="S16" s="70"/>
      <c r="T16" s="138"/>
      <c r="U16" s="137"/>
      <c r="V16" s="137"/>
      <c r="W16" s="137"/>
      <c r="X16" s="137"/>
      <c r="Y16" s="137"/>
      <c r="Z16" s="137"/>
      <c r="AA16" s="137"/>
      <c r="AB16" s="137"/>
      <c r="AC16" s="137"/>
    </row>
    <row r="17" spans="1:29" s="98" customFormat="1" ht="11.25" customHeight="1">
      <c r="A17" s="10"/>
      <c r="B17" s="97"/>
      <c r="C17" s="97"/>
      <c r="D17" s="97"/>
      <c r="E17" s="100"/>
      <c r="F17" s="114"/>
      <c r="G17" s="295" t="s">
        <v>119</v>
      </c>
      <c r="H17" s="292">
        <v>1.9929975760840289E-2</v>
      </c>
      <c r="I17" s="271">
        <v>8.8888888888888892E-2</v>
      </c>
      <c r="J17" s="271">
        <v>0.19169567379413227</v>
      </c>
      <c r="K17" s="263"/>
      <c r="L17" s="268"/>
      <c r="M17" s="490"/>
      <c r="N17" s="118"/>
      <c r="O17" s="118"/>
      <c r="P17" s="118"/>
      <c r="S17" s="70"/>
      <c r="T17" s="138"/>
      <c r="U17" s="137"/>
      <c r="V17" s="137"/>
      <c r="W17" s="137"/>
      <c r="X17" s="137"/>
      <c r="Y17" s="137"/>
      <c r="Z17" s="137"/>
      <c r="AA17" s="137"/>
      <c r="AB17" s="137"/>
      <c r="AC17" s="137"/>
    </row>
    <row r="18" spans="1:29" s="5" customFormat="1" ht="11.25" customHeight="1">
      <c r="A18" s="10"/>
      <c r="B18" s="4"/>
      <c r="C18" s="97"/>
      <c r="D18" s="4"/>
      <c r="E18" s="8"/>
      <c r="F18" s="114"/>
      <c r="G18" s="295" t="s">
        <v>120</v>
      </c>
      <c r="H18" s="292">
        <v>2.684563758389262E-2</v>
      </c>
      <c r="I18" s="271">
        <v>0.13715710723192021</v>
      </c>
      <c r="J18" s="271">
        <v>0.19620253164556961</v>
      </c>
      <c r="K18" s="263"/>
      <c r="L18" s="268"/>
      <c r="M18" s="490"/>
      <c r="N18" s="118"/>
      <c r="O18" s="118"/>
      <c r="P18" s="118"/>
      <c r="Q18" s="98"/>
      <c r="R18" s="98"/>
      <c r="S18" s="70"/>
      <c r="T18" s="138"/>
      <c r="U18" s="137"/>
      <c r="V18" s="137"/>
      <c r="W18" s="137"/>
      <c r="X18" s="137"/>
      <c r="Y18" s="137"/>
      <c r="Z18" s="137"/>
      <c r="AA18" s="137"/>
      <c r="AB18" s="137"/>
      <c r="AC18" s="137"/>
    </row>
    <row r="19" spans="1:29" s="5" customFormat="1" ht="11.25" customHeight="1">
      <c r="A19" s="4"/>
      <c r="B19" s="4"/>
      <c r="C19" s="97"/>
      <c r="D19" s="4"/>
      <c r="E19" s="8"/>
      <c r="F19" s="114"/>
      <c r="G19" s="270" t="s">
        <v>121</v>
      </c>
      <c r="H19" s="292">
        <v>1.9296740994854202E-2</v>
      </c>
      <c r="I19" s="271">
        <v>4.0600965837953848E-2</v>
      </c>
      <c r="J19" s="271">
        <v>6.0121457489878544E-2</v>
      </c>
      <c r="K19" s="263"/>
      <c r="L19" s="268"/>
      <c r="M19" s="490"/>
      <c r="N19" s="118"/>
      <c r="O19" s="118"/>
      <c r="P19" s="118"/>
      <c r="Q19" s="98"/>
      <c r="R19" s="98"/>
      <c r="S19" s="176"/>
      <c r="T19" s="138"/>
      <c r="U19" s="137"/>
      <c r="V19" s="137"/>
      <c r="W19" s="137"/>
      <c r="X19" s="137"/>
      <c r="Y19" s="137"/>
      <c r="Z19" s="137"/>
      <c r="AA19" s="137"/>
      <c r="AB19" s="137"/>
      <c r="AC19" s="137"/>
    </row>
    <row r="20" spans="1:29" s="5" customFormat="1" ht="10.5" customHeight="1">
      <c r="A20" s="4"/>
      <c r="B20" s="4"/>
      <c r="C20" s="97"/>
      <c r="D20" s="4"/>
      <c r="E20" s="8"/>
      <c r="F20" s="114"/>
      <c r="G20" s="295" t="s">
        <v>122</v>
      </c>
      <c r="H20" s="292">
        <v>4.775549188156638E-2</v>
      </c>
      <c r="I20" s="271">
        <v>0.11352253756260434</v>
      </c>
      <c r="J20" s="271">
        <v>0.24907407407407409</v>
      </c>
      <c r="K20" s="263"/>
      <c r="L20" s="268"/>
      <c r="M20" s="490"/>
      <c r="N20" s="118"/>
      <c r="O20" s="118"/>
      <c r="P20" s="118"/>
      <c r="Q20" s="98"/>
      <c r="R20" s="98"/>
      <c r="S20" s="176"/>
      <c r="T20" s="149"/>
      <c r="U20" s="149"/>
      <c r="V20" s="149"/>
      <c r="W20" s="149"/>
      <c r="X20" s="137"/>
      <c r="Y20" s="137"/>
      <c r="Z20" s="137"/>
      <c r="AA20" s="137"/>
      <c r="AB20" s="137"/>
      <c r="AC20" s="137"/>
    </row>
    <row r="21" spans="1:29" s="5" customFormat="1" ht="10.5" customHeight="1">
      <c r="A21" s="4"/>
      <c r="B21" s="4"/>
      <c r="C21" s="97"/>
      <c r="D21" s="4"/>
      <c r="E21" s="8"/>
      <c r="F21" s="114"/>
      <c r="G21" s="295" t="s">
        <v>128</v>
      </c>
      <c r="H21" s="292">
        <v>5.2256108435883714E-2</v>
      </c>
      <c r="I21" s="271">
        <v>9.9467395998272631E-2</v>
      </c>
      <c r="J21" s="271">
        <v>0.12048567870485678</v>
      </c>
      <c r="K21" s="263"/>
      <c r="L21" s="268"/>
      <c r="M21" s="490"/>
      <c r="N21" s="118"/>
      <c r="O21" s="118"/>
      <c r="P21" s="118"/>
      <c r="Q21" s="98"/>
      <c r="R21" s="98"/>
      <c r="S21" s="70"/>
      <c r="T21" s="149"/>
      <c r="U21" s="149"/>
      <c r="V21" s="149"/>
      <c r="W21" s="149"/>
      <c r="X21" s="137"/>
      <c r="Y21" s="137"/>
      <c r="Z21" s="137"/>
      <c r="AA21" s="137"/>
      <c r="AB21" s="137"/>
      <c r="AC21" s="137"/>
    </row>
    <row r="22" spans="1:29" s="98" customFormat="1" ht="10.5" customHeight="1">
      <c r="A22" s="11"/>
      <c r="B22" s="97"/>
      <c r="C22" s="97"/>
      <c r="D22" s="97"/>
      <c r="E22" s="100"/>
      <c r="F22" s="114"/>
      <c r="G22" s="266"/>
      <c r="H22" s="266"/>
      <c r="I22" s="266"/>
      <c r="J22" s="266"/>
      <c r="K22" s="266"/>
      <c r="L22" s="266"/>
      <c r="S22" s="114"/>
      <c r="T22" s="138"/>
      <c r="U22" s="137"/>
      <c r="V22" s="137"/>
      <c r="W22" s="137"/>
      <c r="X22" s="137"/>
      <c r="Y22" s="137"/>
      <c r="Z22" s="137"/>
      <c r="AA22" s="137"/>
      <c r="AB22" s="137"/>
      <c r="AC22" s="137"/>
    </row>
    <row r="23" spans="1:29" s="98" customFormat="1" ht="3.75" customHeight="1">
      <c r="A23" s="11"/>
      <c r="B23" s="97"/>
      <c r="C23" s="97"/>
      <c r="D23" s="97"/>
      <c r="E23" s="100"/>
      <c r="F23" s="114"/>
      <c r="G23" s="279"/>
      <c r="H23" s="296"/>
      <c r="I23" s="296"/>
      <c r="J23" s="297"/>
      <c r="K23" s="290"/>
      <c r="L23" s="291"/>
      <c r="M23" s="489"/>
      <c r="N23" s="481"/>
      <c r="O23" s="114"/>
      <c r="P23" s="114"/>
      <c r="Q23" s="114"/>
      <c r="R23" s="114"/>
      <c r="S23" s="114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</row>
    <row r="24" spans="1:29" s="98" customFormat="1" ht="21" customHeight="1">
      <c r="A24" s="610" t="s">
        <v>161</v>
      </c>
      <c r="B24" s="610"/>
      <c r="C24" s="610"/>
      <c r="D24" s="610"/>
      <c r="E24" s="100"/>
      <c r="F24" s="69"/>
      <c r="G24" s="262" t="s">
        <v>104</v>
      </c>
      <c r="H24" s="263"/>
      <c r="I24" s="263"/>
      <c r="J24" s="263"/>
      <c r="K24" s="262"/>
      <c r="L24" s="263"/>
      <c r="M24" s="114"/>
      <c r="N24" s="114"/>
      <c r="O24" s="114"/>
      <c r="P24" s="114"/>
      <c r="Q24" s="114"/>
      <c r="R24" s="114"/>
      <c r="S24" s="114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</row>
    <row r="25" spans="1:29" s="98" customFormat="1" ht="11.25" customHeight="1">
      <c r="A25" s="11"/>
      <c r="B25" s="97"/>
      <c r="C25" s="97"/>
      <c r="D25" s="97"/>
      <c r="E25" s="100"/>
      <c r="F25" s="114"/>
      <c r="G25" s="263"/>
      <c r="H25" s="267" t="s">
        <v>34</v>
      </c>
      <c r="I25" s="267" t="s">
        <v>29</v>
      </c>
      <c r="J25" s="267" t="s">
        <v>37</v>
      </c>
      <c r="K25" s="263"/>
      <c r="L25" s="263"/>
      <c r="M25" s="482"/>
      <c r="N25" s="482"/>
      <c r="O25" s="482"/>
      <c r="P25" s="482"/>
      <c r="Q25" s="482"/>
      <c r="R25" s="482"/>
      <c r="S25" s="482"/>
      <c r="T25" s="120"/>
      <c r="U25" s="137"/>
      <c r="V25" s="137"/>
      <c r="W25" s="137"/>
      <c r="X25" s="137"/>
      <c r="Y25" s="137"/>
      <c r="Z25" s="137"/>
      <c r="AA25" s="137"/>
      <c r="AB25" s="137"/>
      <c r="AC25" s="137"/>
    </row>
    <row r="26" spans="1:29" s="5" customFormat="1" ht="11.25" customHeight="1">
      <c r="A26" s="4"/>
      <c r="B26" s="4"/>
      <c r="C26" s="97"/>
      <c r="D26" s="4"/>
      <c r="E26" s="8"/>
      <c r="F26" s="114"/>
      <c r="G26" s="557" t="s">
        <v>159</v>
      </c>
      <c r="H26" s="293">
        <v>3.8884594803496049E-2</v>
      </c>
      <c r="I26" s="298">
        <v>9.7067143069822837E-2</v>
      </c>
      <c r="J26" s="298">
        <v>0.11645792133597013</v>
      </c>
      <c r="K26" s="251"/>
      <c r="L26" s="299"/>
      <c r="M26" s="164"/>
      <c r="N26" s="492"/>
      <c r="O26" s="491"/>
      <c r="P26" s="493"/>
      <c r="Q26" s="164"/>
      <c r="R26" s="164"/>
      <c r="S26" s="491"/>
      <c r="T26" s="208"/>
      <c r="V26" s="137"/>
      <c r="W26" s="137"/>
      <c r="X26" s="137"/>
      <c r="Y26" s="137"/>
      <c r="Z26" s="137"/>
      <c r="AA26" s="139"/>
      <c r="AB26" s="137"/>
      <c r="AC26" s="137"/>
    </row>
    <row r="27" spans="1:29" s="98" customFormat="1" ht="11.25" customHeight="1">
      <c r="A27" s="97"/>
      <c r="B27" s="97"/>
      <c r="C27" s="97"/>
      <c r="D27" s="97"/>
      <c r="E27" s="100"/>
      <c r="F27" s="114"/>
      <c r="G27" s="266"/>
      <c r="H27" s="293"/>
      <c r="I27" s="298"/>
      <c r="J27" s="298"/>
      <c r="K27" s="251"/>
      <c r="L27" s="299"/>
      <c r="M27" s="164"/>
      <c r="N27" s="492"/>
      <c r="O27" s="58"/>
      <c r="P27" s="493"/>
      <c r="Q27" s="164"/>
      <c r="R27" s="164"/>
      <c r="S27" s="164"/>
      <c r="T27" s="208"/>
      <c r="V27" s="137"/>
      <c r="W27" s="137"/>
      <c r="X27" s="137"/>
      <c r="Y27" s="137"/>
      <c r="Z27" s="137"/>
      <c r="AA27" s="139"/>
      <c r="AB27" s="137"/>
      <c r="AC27" s="137"/>
    </row>
    <row r="28" spans="1:29" s="5" customFormat="1" ht="11.25" customHeight="1">
      <c r="A28" s="4"/>
      <c r="B28" s="4"/>
      <c r="C28" s="97"/>
      <c r="D28" s="4"/>
      <c r="E28" s="8"/>
      <c r="F28" s="114"/>
      <c r="G28" s="295" t="s">
        <v>119</v>
      </c>
      <c r="H28" s="293">
        <v>2.0468623754376514E-2</v>
      </c>
      <c r="I28" s="271">
        <v>7.4603174603174602E-2</v>
      </c>
      <c r="J28" s="268">
        <v>0.11636001989060168</v>
      </c>
      <c r="K28" s="263"/>
      <c r="L28" s="270"/>
      <c r="M28" s="118"/>
      <c r="N28" s="118"/>
      <c r="O28" s="118"/>
      <c r="P28" s="118"/>
      <c r="Q28" s="118"/>
      <c r="R28" s="118"/>
      <c r="S28" s="118"/>
      <c r="T28" s="123"/>
      <c r="U28" s="98"/>
      <c r="V28" s="137"/>
      <c r="W28" s="137"/>
      <c r="X28" s="137"/>
      <c r="Y28" s="137"/>
      <c r="Z28" s="137"/>
      <c r="AA28" s="139"/>
      <c r="AB28" s="137"/>
      <c r="AC28" s="137"/>
    </row>
    <row r="29" spans="1:29" s="5" customFormat="1" ht="11.25" customHeight="1">
      <c r="A29" s="4"/>
      <c r="B29" s="4"/>
      <c r="C29" s="97"/>
      <c r="D29" s="4"/>
      <c r="E29" s="8"/>
      <c r="F29" s="114"/>
      <c r="G29" s="295" t="s">
        <v>120</v>
      </c>
      <c r="H29" s="293">
        <v>5.0335570469798654E-2</v>
      </c>
      <c r="I29" s="271">
        <v>0.17007481296758103</v>
      </c>
      <c r="J29" s="268">
        <v>0.20368239355581128</v>
      </c>
      <c r="K29" s="263"/>
      <c r="L29" s="270"/>
      <c r="M29" s="118"/>
      <c r="N29" s="118"/>
      <c r="O29" s="118"/>
      <c r="P29" s="118"/>
      <c r="Q29" s="118"/>
      <c r="R29" s="118"/>
      <c r="S29" s="118"/>
      <c r="T29" s="123"/>
      <c r="U29" s="98"/>
      <c r="V29" s="137"/>
      <c r="W29" s="137"/>
      <c r="X29" s="137"/>
      <c r="Y29" s="137"/>
      <c r="Z29" s="137"/>
      <c r="AA29" s="139"/>
      <c r="AB29" s="137"/>
      <c r="AC29" s="137"/>
    </row>
    <row r="30" spans="1:29" s="5" customFormat="1" ht="11.25" customHeight="1">
      <c r="A30" s="4"/>
      <c r="B30" s="4"/>
      <c r="C30" s="97"/>
      <c r="D30" s="4"/>
      <c r="E30" s="8"/>
      <c r="F30" s="114"/>
      <c r="G30" s="270" t="s">
        <v>121</v>
      </c>
      <c r="H30" s="293">
        <v>1.6080617495711835E-2</v>
      </c>
      <c r="I30" s="271">
        <v>3.9170094795206584E-2</v>
      </c>
      <c r="J30" s="268">
        <v>4.230769230769231E-2</v>
      </c>
      <c r="K30" s="263"/>
      <c r="L30" s="270"/>
      <c r="M30" s="118"/>
      <c r="N30" s="118"/>
      <c r="O30" s="118"/>
      <c r="P30" s="118"/>
      <c r="Q30" s="118"/>
      <c r="R30" s="118"/>
      <c r="S30" s="118"/>
      <c r="T30" s="123"/>
      <c r="U30" s="98"/>
      <c r="V30" s="137"/>
      <c r="W30" s="137"/>
      <c r="X30" s="137"/>
      <c r="Y30" s="137"/>
      <c r="Z30" s="137"/>
      <c r="AA30" s="139"/>
      <c r="AB30" s="137"/>
      <c r="AC30" s="137"/>
    </row>
    <row r="31" spans="1:29" s="5" customFormat="1" ht="11.25" customHeight="1">
      <c r="A31" s="4"/>
      <c r="B31" s="4"/>
      <c r="C31" s="97"/>
      <c r="D31" s="4"/>
      <c r="E31" s="8"/>
      <c r="F31" s="114"/>
      <c r="G31" s="295" t="s">
        <v>122</v>
      </c>
      <c r="H31" s="293">
        <v>7.927411652340019E-2</v>
      </c>
      <c r="I31" s="271">
        <v>0.19115191986644409</v>
      </c>
      <c r="J31" s="268">
        <v>0.26574074074074072</v>
      </c>
      <c r="K31" s="278"/>
      <c r="L31" s="270"/>
      <c r="M31" s="118"/>
      <c r="N31" s="118"/>
      <c r="O31" s="118"/>
      <c r="P31" s="118"/>
      <c r="Q31" s="118"/>
      <c r="R31" s="118"/>
      <c r="S31" s="118"/>
      <c r="T31" s="123"/>
      <c r="U31" s="98"/>
      <c r="V31" s="137"/>
      <c r="W31" s="137"/>
      <c r="X31" s="137"/>
      <c r="Y31" s="137"/>
      <c r="Z31" s="137"/>
      <c r="AA31" s="139"/>
      <c r="AB31" s="137"/>
      <c r="AC31" s="137"/>
    </row>
    <row r="32" spans="1:29" s="5" customFormat="1" ht="11.25" customHeight="1">
      <c r="A32" s="4"/>
      <c r="B32" s="4"/>
      <c r="C32" s="97"/>
      <c r="D32" s="4"/>
      <c r="E32" s="8"/>
      <c r="F32" s="114"/>
      <c r="G32" s="295" t="s">
        <v>128</v>
      </c>
      <c r="H32" s="293">
        <v>5.8855002675227391E-2</v>
      </c>
      <c r="I32" s="271">
        <v>0.12062760903987332</v>
      </c>
      <c r="J32" s="268">
        <v>0.12484433374844334</v>
      </c>
      <c r="K32" s="263"/>
      <c r="L32" s="270"/>
      <c r="M32" s="118"/>
      <c r="N32" s="118"/>
      <c r="O32" s="118"/>
      <c r="P32" s="118"/>
      <c r="Q32" s="118"/>
      <c r="R32" s="118"/>
      <c r="S32" s="118"/>
      <c r="T32" s="123"/>
      <c r="U32" s="98"/>
      <c r="V32" s="137"/>
      <c r="W32" s="137"/>
      <c r="X32" s="137"/>
      <c r="Y32" s="137"/>
      <c r="Z32" s="137"/>
      <c r="AA32" s="137"/>
      <c r="AB32" s="137"/>
      <c r="AC32" s="137"/>
    </row>
    <row r="33" spans="1:29" s="5" customFormat="1" ht="11.25" customHeight="1">
      <c r="A33" s="4"/>
      <c r="B33" s="4"/>
      <c r="C33" s="97"/>
      <c r="D33" s="4"/>
      <c r="E33" s="8"/>
      <c r="F33" s="114"/>
      <c r="G33" s="266"/>
      <c r="H33" s="266"/>
      <c r="I33" s="266"/>
      <c r="J33" s="266"/>
      <c r="K33" s="266"/>
      <c r="L33" s="266"/>
      <c r="M33" s="98"/>
      <c r="N33" s="98"/>
      <c r="O33" s="98"/>
      <c r="P33" s="98"/>
      <c r="Q33" s="98"/>
      <c r="R33" s="98"/>
      <c r="S33" s="98"/>
      <c r="V33" s="137"/>
      <c r="W33" s="137"/>
      <c r="X33" s="137"/>
      <c r="Y33" s="137"/>
      <c r="Z33" s="137"/>
      <c r="AA33" s="137"/>
      <c r="AB33" s="137"/>
      <c r="AC33" s="137"/>
    </row>
    <row r="34" spans="1:29" s="98" customFormat="1" ht="3.75" customHeight="1">
      <c r="A34" s="106"/>
      <c r="B34" s="106"/>
      <c r="C34" s="111"/>
      <c r="D34" s="106"/>
      <c r="E34" s="106"/>
      <c r="F34" s="114"/>
      <c r="G34" s="263"/>
      <c r="H34" s="263"/>
      <c r="I34" s="263"/>
      <c r="J34" s="263"/>
      <c r="K34" s="263"/>
      <c r="L34" s="263"/>
      <c r="M34" s="481"/>
      <c r="N34" s="114"/>
      <c r="O34" s="114"/>
      <c r="P34" s="114"/>
      <c r="Q34" s="114"/>
      <c r="R34" s="114"/>
      <c r="S34" s="114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</row>
    <row r="35" spans="1:29" s="98" customFormat="1" ht="21" customHeight="1">
      <c r="A35" s="611" t="s">
        <v>160</v>
      </c>
      <c r="B35" s="611"/>
      <c r="C35" s="611"/>
      <c r="D35" s="611"/>
      <c r="E35" s="106"/>
      <c r="F35" s="69"/>
      <c r="G35" s="272" t="s">
        <v>105</v>
      </c>
      <c r="H35" s="266"/>
      <c r="I35" s="266"/>
      <c r="J35" s="266"/>
      <c r="K35" s="266"/>
      <c r="L35" s="266"/>
      <c r="N35" s="114"/>
      <c r="O35" s="114"/>
      <c r="P35" s="114"/>
      <c r="Q35" s="114"/>
      <c r="R35" s="114"/>
      <c r="S35" s="114"/>
      <c r="AB35" s="137"/>
      <c r="AC35" s="137"/>
    </row>
    <row r="36" spans="1:29" s="5" customFormat="1" ht="11.25" customHeight="1">
      <c r="A36" s="6"/>
      <c r="B36" s="4"/>
      <c r="C36" s="97"/>
      <c r="D36" s="4"/>
      <c r="F36" s="114"/>
      <c r="G36" s="263"/>
      <c r="H36" s="267" t="s">
        <v>28</v>
      </c>
      <c r="I36" s="267" t="s">
        <v>37</v>
      </c>
      <c r="J36" s="266"/>
      <c r="K36" s="266"/>
      <c r="L36" s="266"/>
      <c r="M36" s="98"/>
      <c r="N36" s="114"/>
      <c r="O36" s="114"/>
      <c r="P36" s="114"/>
      <c r="Q36" s="114"/>
      <c r="R36" s="114"/>
      <c r="S36" s="114"/>
      <c r="AB36" s="137"/>
      <c r="AC36" s="137"/>
    </row>
    <row r="37" spans="1:29" s="98" customFormat="1" ht="11.25" customHeight="1">
      <c r="A37" s="6"/>
      <c r="B37" s="97"/>
      <c r="C37" s="97"/>
      <c r="D37" s="97"/>
      <c r="F37" s="114"/>
      <c r="G37" s="557" t="s">
        <v>159</v>
      </c>
      <c r="H37" s="303">
        <v>8.8505304821065375E-2</v>
      </c>
      <c r="I37" s="303">
        <f>18.3146561195342/100</f>
        <v>0.18314656119534198</v>
      </c>
      <c r="J37" s="267"/>
      <c r="K37" s="266"/>
      <c r="L37" s="266"/>
      <c r="M37" s="481"/>
      <c r="N37" s="114"/>
      <c r="O37" s="114"/>
      <c r="P37" s="114"/>
      <c r="Q37" s="114"/>
      <c r="R37" s="114"/>
      <c r="S37" s="114"/>
      <c r="AB37" s="137"/>
      <c r="AC37" s="137"/>
    </row>
    <row r="38" spans="1:29" s="98" customFormat="1" ht="11.25" customHeight="1">
      <c r="A38" s="6"/>
      <c r="B38" s="97"/>
      <c r="C38" s="97"/>
      <c r="D38" s="97"/>
      <c r="F38" s="114"/>
      <c r="G38" s="266"/>
      <c r="H38" s="303"/>
      <c r="I38" s="303"/>
      <c r="J38" s="267"/>
      <c r="K38" s="266"/>
      <c r="L38" s="266"/>
      <c r="M38" s="481"/>
      <c r="N38" s="114"/>
      <c r="O38" s="114"/>
      <c r="P38" s="114"/>
      <c r="Q38" s="114"/>
      <c r="R38" s="114"/>
      <c r="S38" s="114"/>
      <c r="AB38" s="137"/>
      <c r="AC38" s="137"/>
    </row>
    <row r="39" spans="1:29" s="5" customFormat="1" ht="11.25" customHeight="1">
      <c r="A39" s="6"/>
      <c r="B39" s="4"/>
      <c r="C39" s="97"/>
      <c r="D39" s="4"/>
      <c r="F39" s="114"/>
      <c r="G39" s="295" t="s">
        <v>119</v>
      </c>
      <c r="H39" s="268">
        <v>0.14549029245514869</v>
      </c>
      <c r="I39" s="303">
        <f>29.1894579811039/100</f>
        <v>0.291894579811039</v>
      </c>
      <c r="J39" s="267"/>
      <c r="K39" s="266"/>
      <c r="L39" s="266"/>
      <c r="M39" s="481"/>
      <c r="N39" s="114"/>
      <c r="O39" s="114"/>
      <c r="P39" s="114"/>
      <c r="Q39" s="114"/>
      <c r="R39" s="114"/>
      <c r="S39" s="114"/>
      <c r="AB39" s="137"/>
      <c r="AC39" s="137"/>
    </row>
    <row r="40" spans="1:29" s="5" customFormat="1" ht="11.25" customHeight="1">
      <c r="A40" s="6"/>
      <c r="B40" s="4"/>
      <c r="C40" s="97"/>
      <c r="D40" s="4"/>
      <c r="F40" s="114"/>
      <c r="G40" s="295" t="s">
        <v>120</v>
      </c>
      <c r="H40" s="268">
        <v>0.13400335008375208</v>
      </c>
      <c r="I40" s="268">
        <f>27.9631760644419/100</f>
        <v>0.27963176064441897</v>
      </c>
      <c r="J40" s="267"/>
      <c r="K40" s="266"/>
      <c r="L40" s="266"/>
      <c r="M40" s="114"/>
      <c r="N40" s="114"/>
      <c r="O40" s="114"/>
      <c r="P40" s="114"/>
      <c r="Q40" s="114"/>
      <c r="R40" s="114"/>
      <c r="S40" s="114"/>
      <c r="AB40" s="137"/>
      <c r="AC40" s="137"/>
    </row>
    <row r="41" spans="1:29" s="5" customFormat="1" ht="11.25" customHeight="1">
      <c r="A41" s="6"/>
      <c r="B41" s="4"/>
      <c r="C41" s="97"/>
      <c r="D41" s="4"/>
      <c r="E41" s="8"/>
      <c r="F41" s="114"/>
      <c r="G41" s="270" t="s">
        <v>121</v>
      </c>
      <c r="H41" s="268">
        <v>1.4279967819790828E-2</v>
      </c>
      <c r="I41" s="268">
        <f>4.35222672064777/100</f>
        <v>4.3522267206477699E-2</v>
      </c>
      <c r="J41" s="267"/>
      <c r="K41" s="266"/>
      <c r="L41" s="266"/>
      <c r="M41" s="114"/>
      <c r="N41" s="114"/>
      <c r="O41" s="114"/>
      <c r="P41" s="114"/>
      <c r="Q41" s="114"/>
      <c r="R41" s="114"/>
      <c r="S41" s="114"/>
      <c r="AB41" s="137"/>
      <c r="AC41" s="137"/>
    </row>
    <row r="42" spans="1:29" s="5" customFormat="1" ht="11.25" customHeight="1">
      <c r="C42" s="98"/>
      <c r="E42" s="8"/>
      <c r="F42" s="114"/>
      <c r="G42" s="295" t="s">
        <v>122</v>
      </c>
      <c r="H42" s="268">
        <v>0.21731123388581952</v>
      </c>
      <c r="I42" s="268">
        <f>39.7222222222222/100</f>
        <v>0.39722222222222198</v>
      </c>
      <c r="J42" s="267"/>
      <c r="K42" s="268"/>
      <c r="L42" s="268"/>
      <c r="M42" s="114"/>
      <c r="N42" s="114"/>
      <c r="O42" s="114"/>
      <c r="P42" s="114"/>
      <c r="Q42" s="114"/>
      <c r="R42" s="114"/>
      <c r="S42" s="114"/>
      <c r="AB42" s="137"/>
      <c r="AC42" s="137"/>
    </row>
    <row r="43" spans="1:29" s="98" customFormat="1" ht="11.25" customHeight="1">
      <c r="E43" s="100"/>
      <c r="F43" s="114"/>
      <c r="G43" s="295" t="s">
        <v>128</v>
      </c>
      <c r="H43" s="268">
        <v>7.5083692013390727E-2</v>
      </c>
      <c r="I43" s="268">
        <f>16.0336239103362/100</f>
        <v>0.160336239103362</v>
      </c>
      <c r="J43" s="267"/>
      <c r="K43" s="268"/>
      <c r="L43" s="268"/>
      <c r="M43" s="114"/>
      <c r="N43" s="114"/>
      <c r="O43" s="114"/>
      <c r="P43" s="114"/>
      <c r="Q43" s="114"/>
      <c r="R43" s="114"/>
      <c r="S43" s="114"/>
      <c r="AB43" s="137"/>
      <c r="AC43" s="137"/>
    </row>
    <row r="44" spans="1:29" s="5" customFormat="1" ht="9.75" customHeight="1">
      <c r="A44" s="603" t="s">
        <v>117</v>
      </c>
      <c r="B44" s="603"/>
      <c r="C44" s="603"/>
      <c r="D44" s="603"/>
      <c r="E44" s="59"/>
      <c r="F44" s="114"/>
      <c r="G44" s="266"/>
      <c r="H44" s="266"/>
      <c r="I44" s="266"/>
      <c r="J44" s="298"/>
      <c r="K44" s="263"/>
      <c r="L44" s="263"/>
      <c r="M44" s="114"/>
      <c r="N44" s="114"/>
      <c r="O44" s="114"/>
      <c r="P44" s="114"/>
      <c r="Q44" s="114"/>
      <c r="R44" s="114"/>
      <c r="S44" s="114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</row>
    <row r="45" spans="1:29" s="5" customFormat="1" ht="15" customHeight="1">
      <c r="A45" s="98"/>
      <c r="B45" s="98"/>
      <c r="C45" s="98"/>
      <c r="D45" s="228" t="s">
        <v>124</v>
      </c>
      <c r="E45" s="8"/>
      <c r="F45" s="114"/>
      <c r="G45" s="262"/>
      <c r="H45" s="263"/>
      <c r="I45" s="263"/>
      <c r="J45" s="263"/>
      <c r="K45" s="263"/>
      <c r="L45" s="263"/>
      <c r="M45" s="114"/>
      <c r="N45" s="114"/>
      <c r="O45" s="114"/>
      <c r="P45" s="114"/>
      <c r="Q45" s="114"/>
      <c r="R45" s="114"/>
      <c r="S45" s="114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</row>
  </sheetData>
  <mergeCells count="7">
    <mergeCell ref="A44:D44"/>
    <mergeCell ref="A1:D1"/>
    <mergeCell ref="A2:D2"/>
    <mergeCell ref="A13:D13"/>
    <mergeCell ref="A35:D35"/>
    <mergeCell ref="A24:D24"/>
    <mergeCell ref="A11:D11"/>
  </mergeCells>
  <phoneticPr fontId="0" type="noConversion"/>
  <hyperlinks>
    <hyperlink ref="F1" location="Contents!A1" display="Back to the Content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H14:J14 H25:J25 H36:I3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showGridLines="0" view="pageBreakPreview" zoomScale="140" zoomScaleNormal="100" zoomScaleSheetLayoutView="140" zoomScalePageLayoutView="150" workbookViewId="0">
      <selection sqref="A1:D1"/>
    </sheetView>
  </sheetViews>
  <sheetFormatPr defaultColWidth="9.140625" defaultRowHeight="11.25"/>
  <cols>
    <col min="1" max="1" width="24.28515625" style="2" customWidth="1"/>
    <col min="2" max="3" width="8.5703125" style="2" customWidth="1"/>
    <col min="4" max="4" width="4.140625" style="96" customWidth="1"/>
    <col min="5" max="5" width="14" style="96" customWidth="1"/>
    <col min="6" max="6" width="21.42578125" style="275" customWidth="1"/>
    <col min="7" max="11" width="5.7109375" style="275" customWidth="1"/>
    <col min="12" max="13" width="5.7109375" style="96" customWidth="1"/>
    <col min="14" max="18" width="5.7109375" style="275" customWidth="1"/>
    <col min="19" max="24" width="9.140625" style="275"/>
    <col min="25" max="16384" width="9.140625" style="96"/>
  </cols>
  <sheetData>
    <row r="1" spans="1:37" s="3" customFormat="1" ht="24" customHeight="1">
      <c r="A1" s="607" t="s">
        <v>42</v>
      </c>
      <c r="B1" s="608"/>
      <c r="C1" s="608"/>
      <c r="D1" s="55"/>
      <c r="E1" s="527" t="s">
        <v>109</v>
      </c>
      <c r="F1" s="587"/>
      <c r="G1" s="247"/>
      <c r="H1" s="247"/>
      <c r="I1" s="247"/>
      <c r="J1" s="247"/>
      <c r="K1" s="247"/>
      <c r="L1" s="30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</row>
    <row r="2" spans="1:37" s="2" customFormat="1" ht="30" customHeight="1">
      <c r="A2" s="609" t="s">
        <v>173</v>
      </c>
      <c r="B2" s="609"/>
      <c r="C2" s="609"/>
      <c r="D2" s="31"/>
      <c r="E2" s="527" t="s">
        <v>71</v>
      </c>
      <c r="F2" s="249"/>
      <c r="G2" s="274"/>
      <c r="H2" s="274"/>
      <c r="I2" s="274"/>
      <c r="J2" s="274"/>
      <c r="K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</row>
    <row r="3" spans="1:37" s="99" customFormat="1" ht="11.25" customHeight="1">
      <c r="A3" s="25"/>
      <c r="C3" s="34" t="s">
        <v>153</v>
      </c>
      <c r="D3" s="101"/>
      <c r="F3" s="250"/>
      <c r="G3" s="613"/>
      <c r="H3" s="613"/>
      <c r="I3" s="613"/>
      <c r="J3" s="250"/>
      <c r="K3" s="614"/>
      <c r="L3" s="614"/>
      <c r="M3" s="614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37" s="99" customFormat="1" ht="21" customHeight="1">
      <c r="A4" s="224"/>
      <c r="B4" s="223" t="s">
        <v>70</v>
      </c>
      <c r="C4" s="530" t="s">
        <v>129</v>
      </c>
      <c r="D4" s="101"/>
      <c r="F4" s="305"/>
      <c r="G4" s="306"/>
      <c r="H4" s="307"/>
      <c r="I4" s="308"/>
      <c r="J4" s="250"/>
      <c r="K4" s="306"/>
      <c r="L4" s="580"/>
      <c r="M4" s="58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</row>
    <row r="5" spans="1:37" s="100" customFormat="1" ht="10.5" customHeight="1">
      <c r="A5" s="25" t="s">
        <v>158</v>
      </c>
      <c r="B5" s="156">
        <v>74.439683586025097</v>
      </c>
      <c r="C5" s="153">
        <v>8.3278400351571076</v>
      </c>
      <c r="D5" s="102"/>
      <c r="E5" s="102"/>
      <c r="F5" s="309"/>
      <c r="G5" s="310"/>
      <c r="H5" s="310"/>
      <c r="I5" s="310"/>
      <c r="J5" s="306"/>
      <c r="K5" s="310"/>
      <c r="L5" s="581"/>
      <c r="M5" s="581"/>
      <c r="N5" s="345"/>
      <c r="O5" s="311"/>
      <c r="P5" s="311"/>
      <c r="Q5" s="311"/>
      <c r="R5" s="311"/>
      <c r="S5" s="250"/>
      <c r="T5" s="250"/>
      <c r="U5" s="250"/>
      <c r="V5" s="250"/>
      <c r="W5" s="250"/>
      <c r="X5" s="250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</row>
    <row r="6" spans="1:37" s="100" customFormat="1" ht="10.5" customHeight="1">
      <c r="A6" s="101" t="s">
        <v>113</v>
      </c>
      <c r="B6" s="157">
        <v>80.929885629040285</v>
      </c>
      <c r="C6" s="154">
        <v>3.9781203381402284</v>
      </c>
      <c r="D6" s="102"/>
      <c r="E6" s="102"/>
      <c r="F6" s="312"/>
      <c r="G6" s="313"/>
      <c r="H6" s="313"/>
      <c r="I6" s="313"/>
      <c r="J6" s="314"/>
      <c r="K6" s="313"/>
      <c r="L6" s="582"/>
      <c r="M6" s="582"/>
      <c r="N6" s="315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</row>
    <row r="7" spans="1:37" s="100" customFormat="1" ht="10.5" customHeight="1">
      <c r="A7" s="101" t="s">
        <v>114</v>
      </c>
      <c r="B7" s="157">
        <v>73.360184119677797</v>
      </c>
      <c r="C7" s="154">
        <v>2.186421173762946</v>
      </c>
      <c r="E7" s="102"/>
      <c r="F7" s="316"/>
      <c r="G7" s="250"/>
      <c r="H7" s="250"/>
      <c r="I7" s="250"/>
      <c r="J7" s="313"/>
      <c r="K7" s="250"/>
      <c r="L7" s="99"/>
      <c r="M7" s="99"/>
      <c r="N7" s="26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</row>
    <row r="8" spans="1:37" s="100" customFormat="1" ht="10.5" customHeight="1">
      <c r="A8" s="101" t="s">
        <v>115</v>
      </c>
      <c r="B8" s="157">
        <v>65.526315789473685</v>
      </c>
      <c r="C8" s="154">
        <v>13.198380566801621</v>
      </c>
      <c r="E8" s="102"/>
      <c r="F8" s="316"/>
      <c r="G8" s="250"/>
      <c r="H8" s="250"/>
      <c r="I8" s="250"/>
      <c r="J8" s="250"/>
      <c r="K8" s="250"/>
      <c r="L8" s="99"/>
      <c r="M8" s="99"/>
      <c r="N8" s="26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</row>
    <row r="9" spans="1:37" s="100" customFormat="1" ht="10.5" customHeight="1">
      <c r="A9" s="101" t="s">
        <v>237</v>
      </c>
      <c r="B9" s="157">
        <v>81.851851851851862</v>
      </c>
      <c r="C9" s="154">
        <v>6.1111111111111107</v>
      </c>
      <c r="E9" s="102"/>
      <c r="F9" s="316"/>
      <c r="G9" s="250"/>
      <c r="H9" s="250"/>
      <c r="I9" s="250"/>
      <c r="J9" s="250"/>
      <c r="K9" s="250"/>
      <c r="L9" s="99"/>
      <c r="M9" s="99"/>
      <c r="N9" s="26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37" s="100" customFormat="1" ht="10.5" customHeight="1">
      <c r="A10" s="152" t="s">
        <v>116</v>
      </c>
      <c r="B10" s="158">
        <v>76.276463262764622</v>
      </c>
      <c r="C10" s="155">
        <v>9.339975093399751</v>
      </c>
      <c r="E10" s="102"/>
      <c r="F10" s="316"/>
      <c r="G10" s="250"/>
      <c r="H10" s="250"/>
      <c r="I10" s="250"/>
      <c r="J10" s="250"/>
      <c r="K10" s="250"/>
      <c r="L10" s="99"/>
      <c r="M10" s="99"/>
      <c r="N10" s="26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</row>
    <row r="11" spans="1:37" s="98" customFormat="1" ht="11.25" customHeight="1">
      <c r="A11" s="523" t="s">
        <v>117</v>
      </c>
      <c r="B11" s="97"/>
      <c r="C11" s="97"/>
      <c r="D11" s="100"/>
      <c r="F11" s="266"/>
      <c r="G11" s="266"/>
      <c r="H11" s="266"/>
      <c r="I11" s="266"/>
      <c r="J11" s="250"/>
      <c r="K11" s="250"/>
      <c r="L11" s="154"/>
      <c r="M11" s="154"/>
      <c r="N11" s="26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99"/>
      <c r="Z11" s="99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37" s="98" customFormat="1" ht="3.75" customHeight="1">
      <c r="A12" s="203"/>
      <c r="D12" s="100"/>
      <c r="F12" s="250"/>
      <c r="G12" s="250"/>
      <c r="H12" s="250"/>
      <c r="I12" s="250"/>
      <c r="J12" s="250"/>
      <c r="K12" s="250"/>
      <c r="L12" s="99"/>
      <c r="M12" s="99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99"/>
      <c r="Z12" s="99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s="98" customFormat="1" ht="21" customHeight="1">
      <c r="A13" s="616" t="s">
        <v>241</v>
      </c>
      <c r="B13" s="616"/>
      <c r="C13" s="616"/>
      <c r="D13" s="100"/>
      <c r="E13" s="130"/>
      <c r="F13" s="272" t="s">
        <v>101</v>
      </c>
      <c r="G13" s="266"/>
      <c r="H13" s="266"/>
      <c r="I13" s="266"/>
      <c r="J13" s="317"/>
      <c r="K13" s="250"/>
      <c r="N13" s="266"/>
      <c r="O13" s="318"/>
      <c r="P13" s="318"/>
      <c r="Q13" s="250"/>
      <c r="R13" s="250"/>
      <c r="S13" s="250"/>
      <c r="T13" s="250"/>
      <c r="U13" s="250"/>
      <c r="V13" s="250"/>
      <c r="W13" s="250"/>
      <c r="X13" s="250"/>
      <c r="Y13" s="99"/>
      <c r="Z13" s="99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7" s="98" customFormat="1" ht="12" customHeight="1">
      <c r="A14" s="10"/>
      <c r="B14" s="97"/>
      <c r="C14" s="97"/>
      <c r="F14" s="259"/>
      <c r="G14" s="259" t="s">
        <v>163</v>
      </c>
      <c r="H14" s="259" t="s">
        <v>175</v>
      </c>
      <c r="I14" s="266"/>
      <c r="J14" s="259"/>
      <c r="K14" s="259"/>
      <c r="N14" s="266"/>
      <c r="O14" s="319"/>
      <c r="P14" s="318"/>
      <c r="Q14" s="250"/>
      <c r="R14" s="250"/>
      <c r="S14" s="250"/>
      <c r="T14" s="250"/>
      <c r="U14" s="250"/>
      <c r="V14" s="250"/>
      <c r="W14" s="250"/>
      <c r="X14" s="250"/>
      <c r="Y14" s="99"/>
      <c r="Z14" s="99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</row>
    <row r="15" spans="1:37" s="98" customFormat="1" ht="12" customHeight="1">
      <c r="A15" s="10"/>
      <c r="B15" s="97"/>
      <c r="C15" s="97"/>
      <c r="D15" s="100"/>
      <c r="F15" s="557" t="s">
        <v>159</v>
      </c>
      <c r="G15" s="320">
        <v>0.74439683586025096</v>
      </c>
      <c r="H15" s="320">
        <v>8.327840035157108E-2</v>
      </c>
      <c r="I15" s="266"/>
      <c r="J15" s="320"/>
      <c r="K15" s="320"/>
      <c r="L15" s="127"/>
      <c r="N15" s="266"/>
      <c r="O15" s="319"/>
      <c r="P15" s="318"/>
      <c r="Q15" s="250"/>
      <c r="R15" s="250"/>
      <c r="S15" s="250"/>
      <c r="T15" s="250"/>
      <c r="U15" s="250"/>
      <c r="V15" s="250"/>
      <c r="W15" s="250"/>
      <c r="X15" s="250"/>
      <c r="Y15" s="99"/>
      <c r="Z15" s="99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s="98" customFormat="1" ht="12" customHeight="1">
      <c r="A16" s="10"/>
      <c r="B16" s="97"/>
      <c r="C16" s="97"/>
      <c r="D16" s="100"/>
      <c r="F16" s="322"/>
      <c r="G16" s="323"/>
      <c r="H16" s="323"/>
      <c r="I16" s="324"/>
      <c r="J16" s="323"/>
      <c r="K16" s="323"/>
      <c r="L16" s="127"/>
      <c r="N16" s="266"/>
      <c r="O16" s="319"/>
      <c r="P16" s="318"/>
      <c r="Q16" s="250"/>
      <c r="R16" s="250"/>
      <c r="S16" s="250"/>
      <c r="T16" s="250"/>
      <c r="U16" s="250"/>
      <c r="V16" s="250"/>
      <c r="W16" s="250"/>
      <c r="X16" s="250"/>
      <c r="Y16" s="99"/>
      <c r="Z16" s="99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</row>
    <row r="17" spans="1:37" s="98" customFormat="1" ht="12" customHeight="1">
      <c r="A17" s="97"/>
      <c r="B17" s="97"/>
      <c r="C17" s="97"/>
      <c r="D17" s="100"/>
      <c r="F17" s="325" t="s">
        <v>119</v>
      </c>
      <c r="G17" s="320">
        <v>0.80929885629040288</v>
      </c>
      <c r="H17" s="320">
        <v>3.9781203381402286E-2</v>
      </c>
      <c r="I17" s="324"/>
      <c r="J17" s="320"/>
      <c r="K17" s="320"/>
      <c r="L17" s="127"/>
      <c r="N17" s="266"/>
      <c r="O17" s="326"/>
      <c r="P17" s="318"/>
      <c r="Q17" s="250"/>
      <c r="R17" s="250"/>
      <c r="S17" s="250"/>
      <c r="T17" s="250"/>
      <c r="U17" s="250"/>
      <c r="V17" s="250"/>
      <c r="W17" s="250"/>
      <c r="X17" s="250"/>
      <c r="Y17" s="99"/>
      <c r="Z17" s="99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7" s="98" customFormat="1" ht="12" customHeight="1">
      <c r="A18" s="97"/>
      <c r="B18" s="97"/>
      <c r="C18" s="97"/>
      <c r="D18" s="100"/>
      <c r="F18" s="322" t="s">
        <v>120</v>
      </c>
      <c r="G18" s="320">
        <v>0.73360184119677796</v>
      </c>
      <c r="H18" s="320">
        <v>2.1864211737629459E-2</v>
      </c>
      <c r="I18" s="324"/>
      <c r="J18" s="320"/>
      <c r="K18" s="320"/>
      <c r="L18" s="127"/>
      <c r="N18" s="266"/>
      <c r="O18" s="319"/>
      <c r="P18" s="318"/>
      <c r="Q18" s="250"/>
      <c r="R18" s="250"/>
      <c r="S18" s="250"/>
      <c r="T18" s="250"/>
      <c r="U18" s="250"/>
      <c r="V18" s="250"/>
      <c r="W18" s="250"/>
      <c r="X18" s="250"/>
      <c r="Y18" s="99"/>
      <c r="Z18" s="99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7" s="98" customFormat="1" ht="11.25" customHeight="1">
      <c r="A19" s="97"/>
      <c r="B19" s="97"/>
      <c r="C19" s="97"/>
      <c r="D19" s="100"/>
      <c r="F19" s="322" t="s">
        <v>121</v>
      </c>
      <c r="G19" s="320">
        <v>0.65526315789473688</v>
      </c>
      <c r="H19" s="320">
        <v>0.13198380566801621</v>
      </c>
      <c r="I19" s="324"/>
      <c r="J19" s="320"/>
      <c r="K19" s="320"/>
      <c r="L19" s="127"/>
      <c r="N19" s="266"/>
      <c r="O19" s="319"/>
      <c r="P19" s="318"/>
      <c r="Q19" s="250"/>
      <c r="R19" s="250"/>
      <c r="S19" s="250"/>
      <c r="T19" s="250"/>
      <c r="U19" s="250"/>
      <c r="V19" s="250"/>
      <c r="W19" s="250"/>
      <c r="X19" s="250"/>
      <c r="Y19" s="99"/>
      <c r="Z19" s="99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</row>
    <row r="20" spans="1:37" s="98" customFormat="1" ht="11.25" customHeight="1">
      <c r="D20" s="100"/>
      <c r="F20" s="325" t="s">
        <v>238</v>
      </c>
      <c r="G20" s="320">
        <v>0.81851851851851865</v>
      </c>
      <c r="H20" s="320">
        <v>6.1111111111111109E-2</v>
      </c>
      <c r="I20" s="324"/>
      <c r="J20" s="320"/>
      <c r="K20" s="320"/>
      <c r="L20" s="127"/>
      <c r="N20" s="266"/>
      <c r="O20" s="250"/>
      <c r="P20" s="250"/>
      <c r="Q20" s="250"/>
      <c r="R20" s="250"/>
      <c r="S20" s="319"/>
      <c r="T20" s="319"/>
      <c r="U20" s="319"/>
      <c r="V20" s="327"/>
      <c r="W20" s="250"/>
      <c r="X20" s="250"/>
      <c r="Y20" s="99"/>
      <c r="Z20" s="99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</row>
    <row r="21" spans="1:37" s="98" customFormat="1" ht="11.25" customHeight="1">
      <c r="A21" s="97"/>
      <c r="B21" s="97"/>
      <c r="C21" s="97"/>
      <c r="D21" s="100"/>
      <c r="F21" s="325" t="s">
        <v>130</v>
      </c>
      <c r="G21" s="320">
        <v>0.76276463262764627</v>
      </c>
      <c r="H21" s="320">
        <v>9.3399750933997508E-2</v>
      </c>
      <c r="I21" s="324"/>
      <c r="J21" s="320"/>
      <c r="K21" s="320"/>
      <c r="L21" s="127"/>
      <c r="N21" s="266"/>
      <c r="O21" s="250"/>
      <c r="P21" s="250"/>
      <c r="Q21" s="250"/>
      <c r="R21" s="250"/>
      <c r="S21" s="328"/>
      <c r="T21" s="328"/>
      <c r="U21" s="328"/>
      <c r="V21" s="327"/>
      <c r="W21" s="250"/>
      <c r="X21" s="250"/>
      <c r="Y21" s="99"/>
      <c r="Z21" s="99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spans="1:37" s="98" customFormat="1" ht="11.25" customHeight="1">
      <c r="A22" s="97"/>
      <c r="B22" s="97"/>
      <c r="C22" s="97"/>
      <c r="D22" s="100"/>
      <c r="F22" s="325"/>
      <c r="G22" s="320"/>
      <c r="H22" s="320"/>
      <c r="I22" s="324"/>
      <c r="J22" s="320"/>
      <c r="K22" s="320"/>
      <c r="L22" s="127"/>
      <c r="N22" s="266"/>
      <c r="O22" s="250"/>
      <c r="P22" s="250"/>
      <c r="Q22" s="250"/>
      <c r="R22" s="250"/>
      <c r="S22" s="328"/>
      <c r="T22" s="328"/>
      <c r="U22" s="328"/>
      <c r="V22" s="327"/>
      <c r="W22" s="250"/>
      <c r="X22" s="250"/>
      <c r="Y22" s="99"/>
      <c r="Z22" s="99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7" s="98" customFormat="1" ht="11.25" customHeight="1">
      <c r="A23" s="97"/>
      <c r="B23" s="97"/>
      <c r="C23" s="97"/>
      <c r="D23" s="100"/>
      <c r="F23" s="325"/>
      <c r="G23" s="320"/>
      <c r="H23" s="320"/>
      <c r="I23" s="324"/>
      <c r="J23" s="266"/>
      <c r="K23" s="266"/>
      <c r="N23" s="266"/>
      <c r="O23" s="250"/>
      <c r="P23" s="250"/>
      <c r="Q23" s="250"/>
      <c r="R23" s="250"/>
      <c r="S23" s="328"/>
      <c r="T23" s="328"/>
      <c r="U23" s="328"/>
      <c r="V23" s="327"/>
      <c r="W23" s="250"/>
      <c r="X23" s="250"/>
      <c r="Y23" s="99"/>
      <c r="Z23" s="99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</row>
    <row r="24" spans="1:37" s="98" customFormat="1" ht="12" customHeight="1">
      <c r="D24" s="100"/>
      <c r="F24" s="272"/>
      <c r="G24" s="266"/>
      <c r="H24" s="266"/>
      <c r="I24" s="266"/>
      <c r="J24" s="317"/>
      <c r="K24" s="317"/>
      <c r="N24" s="266"/>
      <c r="O24" s="250"/>
      <c r="P24" s="250"/>
      <c r="Q24" s="250"/>
      <c r="R24" s="250"/>
      <c r="S24" s="329"/>
      <c r="T24" s="329"/>
      <c r="U24" s="329"/>
      <c r="V24" s="329"/>
      <c r="W24" s="250"/>
      <c r="X24" s="250"/>
      <c r="Y24" s="99"/>
      <c r="Z24" s="99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7" s="98" customFormat="1" ht="12" customHeight="1">
      <c r="D25" s="100"/>
      <c r="F25" s="272"/>
      <c r="G25" s="266"/>
      <c r="H25" s="266"/>
      <c r="I25" s="266"/>
      <c r="J25" s="317"/>
      <c r="K25" s="317"/>
      <c r="N25" s="266"/>
      <c r="O25" s="250"/>
      <c r="P25" s="250"/>
      <c r="Q25" s="250"/>
      <c r="R25" s="250"/>
      <c r="S25" s="552"/>
      <c r="T25" s="552"/>
      <c r="U25" s="552"/>
      <c r="V25" s="552"/>
      <c r="W25" s="250"/>
      <c r="X25" s="250"/>
      <c r="Y25" s="99"/>
      <c r="Z25" s="99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</row>
    <row r="26" spans="1:37" s="98" customFormat="1" ht="12" customHeight="1">
      <c r="D26" s="100"/>
      <c r="F26" s="272"/>
      <c r="G26" s="266"/>
      <c r="H26" s="266"/>
      <c r="I26" s="266"/>
      <c r="J26" s="317"/>
      <c r="K26" s="317"/>
      <c r="N26" s="266"/>
      <c r="O26" s="250"/>
      <c r="P26" s="250"/>
      <c r="Q26" s="250"/>
      <c r="R26" s="250"/>
      <c r="S26" s="329"/>
      <c r="T26" s="329"/>
      <c r="U26" s="329"/>
      <c r="V26" s="329"/>
      <c r="W26" s="250"/>
      <c r="X26" s="250"/>
      <c r="Y26" s="99"/>
      <c r="Z26" s="99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</row>
    <row r="27" spans="1:37" s="98" customFormat="1" ht="3.75" customHeight="1">
      <c r="A27" s="202"/>
      <c r="B27" s="202"/>
      <c r="C27" s="34"/>
      <c r="D27" s="100"/>
      <c r="F27" s="266"/>
      <c r="G27" s="266"/>
      <c r="H27" s="266"/>
      <c r="I27" s="266"/>
      <c r="J27" s="317"/>
      <c r="K27" s="317"/>
      <c r="L27" s="583"/>
      <c r="N27" s="330"/>
      <c r="O27" s="266"/>
      <c r="P27" s="250"/>
      <c r="Q27" s="250"/>
      <c r="R27" s="250"/>
      <c r="S27" s="329"/>
      <c r="T27" s="329"/>
      <c r="U27" s="329"/>
      <c r="V27" s="329"/>
      <c r="W27" s="250"/>
      <c r="X27" s="250"/>
      <c r="Y27" s="99"/>
      <c r="Z27" s="99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37" s="98" customFormat="1" ht="10.5" customHeight="1">
      <c r="A28" s="603" t="s">
        <v>117</v>
      </c>
      <c r="B28" s="603"/>
      <c r="C28" s="603"/>
      <c r="D28" s="100"/>
      <c r="F28" s="331"/>
      <c r="G28" s="323"/>
      <c r="H28" s="323"/>
      <c r="I28" s="266"/>
      <c r="J28" s="266"/>
      <c r="K28" s="266"/>
      <c r="N28" s="323"/>
      <c r="O28" s="323"/>
      <c r="P28" s="318"/>
      <c r="Q28" s="250"/>
      <c r="R28" s="250"/>
      <c r="S28" s="250"/>
      <c r="T28" s="250"/>
      <c r="U28" s="250"/>
      <c r="V28" s="250"/>
      <c r="W28" s="250"/>
      <c r="X28" s="250"/>
      <c r="Y28" s="99"/>
      <c r="Z28" s="99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</row>
    <row r="29" spans="1:37" s="98" customFormat="1" ht="3.75" customHeight="1">
      <c r="A29" s="101"/>
      <c r="B29" s="154"/>
      <c r="C29" s="12"/>
      <c r="D29" s="100"/>
      <c r="F29" s="266"/>
      <c r="G29" s="293"/>
      <c r="H29" s="293"/>
      <c r="I29" s="266"/>
      <c r="J29" s="266"/>
      <c r="K29" s="266"/>
      <c r="M29" s="584"/>
      <c r="N29" s="293"/>
      <c r="O29" s="293"/>
      <c r="P29" s="318"/>
      <c r="Q29" s="250"/>
      <c r="R29" s="250"/>
      <c r="S29" s="250"/>
      <c r="T29" s="250"/>
      <c r="U29" s="250"/>
      <c r="V29" s="250"/>
      <c r="W29" s="250"/>
      <c r="X29" s="250"/>
      <c r="Y29" s="99"/>
      <c r="Z29" s="99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</row>
    <row r="30" spans="1:37" s="98" customFormat="1" ht="21" customHeight="1">
      <c r="A30" s="611" t="s">
        <v>242</v>
      </c>
      <c r="B30" s="611"/>
      <c r="C30" s="611"/>
      <c r="D30" s="100"/>
      <c r="F30" s="272" t="s">
        <v>102</v>
      </c>
      <c r="G30" s="323"/>
      <c r="H30" s="293"/>
      <c r="I30" s="266"/>
      <c r="J30" s="266"/>
      <c r="K30" s="266"/>
      <c r="M30" s="584"/>
      <c r="N30" s="323"/>
      <c r="O30" s="293"/>
      <c r="P30" s="318"/>
      <c r="Q30" s="250"/>
      <c r="R30" s="250"/>
      <c r="S30" s="250"/>
      <c r="T30" s="250"/>
      <c r="U30" s="250"/>
      <c r="V30" s="250"/>
      <c r="W30" s="250"/>
      <c r="X30" s="250"/>
      <c r="Y30" s="99"/>
      <c r="Z30" s="99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</row>
    <row r="31" spans="1:37" s="98" customFormat="1" ht="12" customHeight="1">
      <c r="A31" s="112"/>
      <c r="B31" s="154"/>
      <c r="C31" s="12"/>
      <c r="D31" s="100"/>
      <c r="F31" s="250"/>
      <c r="G31" s="259" t="s">
        <v>163</v>
      </c>
      <c r="H31" s="259" t="s">
        <v>174</v>
      </c>
      <c r="I31" s="259"/>
      <c r="J31" s="333"/>
      <c r="K31" s="333"/>
      <c r="N31" s="323"/>
      <c r="O31" s="323"/>
      <c r="P31" s="332"/>
      <c r="Q31" s="250"/>
      <c r="R31" s="250"/>
      <c r="S31" s="250"/>
      <c r="T31" s="250"/>
      <c r="U31" s="250"/>
      <c r="V31" s="250"/>
      <c r="W31" s="250"/>
      <c r="X31" s="250"/>
      <c r="Y31" s="99"/>
      <c r="Z31" s="99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</row>
    <row r="32" spans="1:37" s="98" customFormat="1" ht="12" customHeight="1">
      <c r="A32" s="615"/>
      <c r="B32" s="615"/>
      <c r="C32" s="615"/>
      <c r="D32" s="100"/>
      <c r="F32" s="557" t="s">
        <v>159</v>
      </c>
      <c r="G32" s="334">
        <v>0.90650406504065051</v>
      </c>
      <c r="H32" s="323">
        <v>0.24538562953197102</v>
      </c>
      <c r="I32" s="334"/>
      <c r="J32" s="323"/>
      <c r="K32" s="335"/>
      <c r="N32" s="335"/>
      <c r="O32" s="323"/>
      <c r="P32" s="336"/>
      <c r="Q32" s="250"/>
      <c r="R32" s="250"/>
      <c r="S32" s="250"/>
      <c r="T32" s="250"/>
      <c r="U32" s="250"/>
      <c r="V32" s="250"/>
      <c r="W32" s="250"/>
      <c r="X32" s="250"/>
      <c r="Y32" s="99"/>
      <c r="Z32" s="99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</row>
    <row r="33" spans="1:37" s="98" customFormat="1" ht="12" customHeight="1">
      <c r="A33" s="97"/>
      <c r="B33" s="97"/>
      <c r="C33" s="97"/>
      <c r="D33" s="100"/>
      <c r="F33" s="322"/>
      <c r="G33" s="293"/>
      <c r="H33" s="293"/>
      <c r="I33" s="293"/>
      <c r="J33" s="293"/>
      <c r="K33" s="266"/>
      <c r="N33" s="335"/>
      <c r="O33" s="323"/>
      <c r="P33" s="336"/>
      <c r="Q33" s="250"/>
      <c r="R33" s="250"/>
      <c r="S33" s="250"/>
      <c r="T33" s="250"/>
      <c r="U33" s="250"/>
      <c r="V33" s="250"/>
      <c r="W33" s="250"/>
      <c r="X33" s="250"/>
      <c r="Y33" s="99"/>
      <c r="Z33" s="99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</row>
    <row r="34" spans="1:37" s="98" customFormat="1" ht="12" customHeight="1">
      <c r="A34" s="610"/>
      <c r="B34" s="610"/>
      <c r="C34" s="610"/>
      <c r="D34" s="100"/>
      <c r="E34" s="108"/>
      <c r="F34" s="325" t="s">
        <v>119</v>
      </c>
      <c r="G34" s="337">
        <v>0.95300845350571861</v>
      </c>
      <c r="H34" s="293">
        <v>0.18349080059671807</v>
      </c>
      <c r="I34" s="337"/>
      <c r="J34" s="293"/>
      <c r="K34" s="324"/>
      <c r="N34" s="336"/>
      <c r="O34" s="336"/>
      <c r="P34" s="336"/>
      <c r="Q34" s="250"/>
      <c r="R34" s="250"/>
      <c r="S34" s="250"/>
      <c r="T34" s="250"/>
      <c r="U34" s="250"/>
      <c r="V34" s="250"/>
      <c r="W34" s="250"/>
      <c r="X34" s="250"/>
      <c r="Y34" s="99"/>
      <c r="Z34" s="99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</row>
    <row r="35" spans="1:37" s="98" customFormat="1" ht="12" customHeight="1">
      <c r="A35" s="6"/>
      <c r="B35" s="97"/>
      <c r="C35" s="97"/>
      <c r="F35" s="325" t="s">
        <v>120</v>
      </c>
      <c r="G35" s="337">
        <v>0.97468354430379744</v>
      </c>
      <c r="H35" s="323">
        <v>0.26294591484464902</v>
      </c>
      <c r="I35" s="337"/>
      <c r="J35" s="323"/>
      <c r="K35" s="324"/>
      <c r="N35" s="336"/>
      <c r="O35" s="336"/>
      <c r="P35" s="336"/>
      <c r="Q35" s="250"/>
      <c r="R35" s="249"/>
      <c r="S35" s="250"/>
      <c r="T35" s="250"/>
      <c r="U35" s="250"/>
      <c r="V35" s="250"/>
      <c r="W35" s="250"/>
      <c r="X35" s="250"/>
      <c r="Y35" s="99"/>
      <c r="Z35" s="99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</row>
    <row r="36" spans="1:37" s="98" customFormat="1" ht="12" customHeight="1">
      <c r="A36" s="6"/>
      <c r="B36" s="97"/>
      <c r="C36" s="97"/>
      <c r="F36" s="322" t="s">
        <v>121</v>
      </c>
      <c r="G36" s="337">
        <v>0.86153846153846159</v>
      </c>
      <c r="H36" s="323">
        <v>0.33825910931174091</v>
      </c>
      <c r="I36" s="337"/>
      <c r="J36" s="323"/>
      <c r="K36" s="335"/>
      <c r="N36" s="336"/>
      <c r="O36" s="336"/>
      <c r="P36" s="336"/>
      <c r="Q36" s="250"/>
      <c r="R36" s="250"/>
      <c r="S36" s="338"/>
      <c r="T36" s="339"/>
      <c r="U36" s="250"/>
      <c r="V36" s="250"/>
      <c r="W36" s="250"/>
      <c r="X36" s="250"/>
      <c r="Y36" s="99"/>
      <c r="Z36" s="99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</row>
    <row r="37" spans="1:37" s="98" customFormat="1" ht="12" customHeight="1">
      <c r="A37" s="6"/>
      <c r="B37" s="97"/>
      <c r="C37" s="97"/>
      <c r="F37" s="325" t="s">
        <v>238</v>
      </c>
      <c r="G37" s="337">
        <v>0.93148148148148158</v>
      </c>
      <c r="H37" s="323">
        <v>0.17407407407407408</v>
      </c>
      <c r="I37" s="337"/>
      <c r="J37" s="323"/>
      <c r="K37" s="335"/>
      <c r="N37" s="336"/>
      <c r="O37" s="250"/>
      <c r="P37" s="250"/>
      <c r="Q37" s="250"/>
      <c r="R37" s="250"/>
      <c r="S37" s="317"/>
      <c r="T37" s="317"/>
      <c r="U37" s="250"/>
      <c r="V37" s="250"/>
      <c r="W37" s="250"/>
      <c r="X37" s="250"/>
      <c r="Y37" s="99"/>
      <c r="Z37" s="99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</row>
    <row r="38" spans="1:37" s="98" customFormat="1" ht="12" customHeight="1">
      <c r="A38" s="6"/>
      <c r="B38" s="97"/>
      <c r="C38" s="97"/>
      <c r="D38" s="100"/>
      <c r="F38" s="325" t="s">
        <v>130</v>
      </c>
      <c r="G38" s="337">
        <v>0.8893212951432129</v>
      </c>
      <c r="H38" s="323">
        <v>0.2199564134495641</v>
      </c>
      <c r="I38" s="337"/>
      <c r="J38" s="323"/>
      <c r="K38" s="335"/>
      <c r="N38" s="336"/>
      <c r="O38" s="250"/>
      <c r="P38" s="250"/>
      <c r="Q38" s="250"/>
      <c r="R38" s="250"/>
      <c r="S38" s="317"/>
      <c r="T38" s="317"/>
      <c r="U38" s="250"/>
      <c r="V38" s="340"/>
      <c r="W38" s="340"/>
      <c r="X38" s="250"/>
      <c r="Y38" s="99"/>
      <c r="Z38" s="99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</row>
    <row r="39" spans="1:37" s="98" customFormat="1" ht="12" customHeight="1">
      <c r="A39" s="6"/>
      <c r="B39" s="97"/>
      <c r="C39" s="97"/>
      <c r="D39" s="100"/>
      <c r="F39" s="325"/>
      <c r="G39" s="337"/>
      <c r="H39" s="323"/>
      <c r="I39" s="337"/>
      <c r="J39" s="323"/>
      <c r="K39" s="335"/>
      <c r="N39" s="336"/>
      <c r="O39" s="250"/>
      <c r="P39" s="250"/>
      <c r="Q39" s="250"/>
      <c r="R39" s="250"/>
      <c r="S39" s="317"/>
      <c r="T39" s="317"/>
      <c r="U39" s="250"/>
      <c r="V39" s="340"/>
      <c r="W39" s="340"/>
      <c r="X39" s="250"/>
      <c r="Y39" s="99"/>
      <c r="Z39" s="99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</row>
    <row r="40" spans="1:37" s="98" customFormat="1" ht="12" customHeight="1">
      <c r="A40" s="6"/>
      <c r="B40" s="97"/>
      <c r="C40" s="97"/>
      <c r="D40" s="100"/>
      <c r="F40" s="325"/>
      <c r="G40" s="337"/>
      <c r="H40" s="323"/>
      <c r="I40" s="337"/>
      <c r="J40" s="323"/>
      <c r="K40" s="335"/>
      <c r="N40" s="336"/>
      <c r="O40" s="250"/>
      <c r="P40" s="250"/>
      <c r="Q40" s="250"/>
      <c r="R40" s="250"/>
      <c r="S40" s="317"/>
      <c r="T40" s="317"/>
      <c r="U40" s="250"/>
      <c r="V40" s="340"/>
      <c r="W40" s="340"/>
      <c r="X40" s="250"/>
      <c r="Y40" s="99"/>
      <c r="Z40" s="99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</row>
    <row r="41" spans="1:37" s="98" customFormat="1" ht="12" customHeight="1">
      <c r="A41" s="6"/>
      <c r="B41" s="97"/>
      <c r="C41" s="97"/>
      <c r="D41" s="100"/>
      <c r="F41" s="325"/>
      <c r="G41" s="337"/>
      <c r="H41" s="323"/>
      <c r="I41" s="337"/>
      <c r="J41" s="323"/>
      <c r="K41" s="335"/>
      <c r="N41" s="336"/>
      <c r="O41" s="250"/>
      <c r="P41" s="250"/>
      <c r="Q41" s="250"/>
      <c r="R41" s="250"/>
      <c r="S41" s="317"/>
      <c r="T41" s="317"/>
      <c r="U41" s="250"/>
      <c r="V41" s="340"/>
      <c r="W41" s="340"/>
      <c r="X41" s="250"/>
      <c r="Y41" s="99"/>
      <c r="Z41" s="99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</row>
    <row r="42" spans="1:37" s="98" customFormat="1" ht="12" customHeight="1">
      <c r="A42" s="6"/>
      <c r="B42" s="97"/>
      <c r="C42" s="97"/>
      <c r="D42" s="100"/>
      <c r="F42" s="325"/>
      <c r="G42" s="337"/>
      <c r="H42" s="323"/>
      <c r="I42" s="321"/>
      <c r="J42" s="341"/>
      <c r="K42" s="341"/>
      <c r="L42" s="585"/>
      <c r="M42" s="585"/>
      <c r="N42" s="336"/>
      <c r="O42" s="250"/>
      <c r="P42" s="250"/>
      <c r="Q42" s="250"/>
      <c r="R42" s="250"/>
      <c r="S42" s="317"/>
      <c r="T42" s="317"/>
      <c r="U42" s="250"/>
      <c r="V42" s="340"/>
      <c r="W42" s="340"/>
      <c r="X42" s="250"/>
      <c r="Y42" s="99"/>
      <c r="Z42" s="99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</row>
    <row r="43" spans="1:37" s="98" customFormat="1" ht="10.5" customHeight="1">
      <c r="D43" s="100"/>
      <c r="F43" s="266"/>
      <c r="G43" s="266"/>
      <c r="H43" s="266"/>
      <c r="I43" s="321"/>
      <c r="J43" s="341"/>
      <c r="K43" s="341"/>
      <c r="L43" s="585"/>
      <c r="M43" s="585"/>
      <c r="N43" s="336"/>
      <c r="O43" s="250"/>
      <c r="P43" s="250"/>
      <c r="Q43" s="250"/>
      <c r="R43" s="250"/>
      <c r="S43" s="317"/>
      <c r="T43" s="317"/>
      <c r="U43" s="250"/>
      <c r="V43" s="340"/>
      <c r="W43" s="340"/>
      <c r="X43" s="250"/>
      <c r="Y43" s="99"/>
      <c r="Z43" s="99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</row>
    <row r="44" spans="1:37" s="98" customFormat="1" ht="11.25" customHeight="1">
      <c r="A44" s="603" t="s">
        <v>117</v>
      </c>
      <c r="B44" s="603"/>
      <c r="C44" s="603"/>
      <c r="D44" s="100"/>
      <c r="F44" s="342"/>
      <c r="G44" s="342"/>
      <c r="H44" s="342"/>
      <c r="I44" s="342"/>
      <c r="J44" s="250"/>
      <c r="K44" s="250"/>
      <c r="L44" s="99"/>
      <c r="M44" s="99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99"/>
      <c r="Z44" s="99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</row>
    <row r="45" spans="1:37" s="98" customFormat="1" ht="15" customHeight="1">
      <c r="A45" s="531"/>
      <c r="B45" s="2"/>
      <c r="C45" s="228" t="s">
        <v>124</v>
      </c>
      <c r="D45" s="100"/>
      <c r="F45" s="343"/>
      <c r="G45" s="344"/>
      <c r="H45" s="344"/>
      <c r="I45" s="345"/>
      <c r="J45" s="250"/>
      <c r="K45" s="250"/>
      <c r="L45" s="99"/>
      <c r="M45" s="99"/>
      <c r="N45" s="250"/>
      <c r="O45" s="250"/>
      <c r="P45" s="250"/>
      <c r="Q45" s="250"/>
      <c r="R45" s="249"/>
      <c r="S45" s="250"/>
      <c r="T45" s="250"/>
      <c r="U45" s="250"/>
      <c r="V45" s="250"/>
      <c r="W45" s="250"/>
      <c r="X45" s="250"/>
      <c r="Y45" s="99"/>
      <c r="Z45" s="99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</row>
    <row r="46" spans="1:37">
      <c r="F46" s="274"/>
      <c r="G46" s="274"/>
      <c r="H46" s="274"/>
      <c r="I46" s="274"/>
      <c r="J46" s="274"/>
      <c r="K46" s="274"/>
      <c r="L46" s="2"/>
      <c r="M46" s="2"/>
      <c r="N46" s="274"/>
      <c r="O46" s="274"/>
      <c r="P46" s="274"/>
      <c r="Q46" s="274"/>
      <c r="R46" s="274"/>
    </row>
    <row r="47" spans="1:37">
      <c r="F47" s="274"/>
      <c r="G47" s="274"/>
      <c r="H47" s="274"/>
      <c r="I47" s="274"/>
      <c r="J47" s="274"/>
      <c r="K47" s="274"/>
      <c r="L47" s="2"/>
      <c r="M47" s="2"/>
      <c r="N47" s="274"/>
      <c r="O47" s="274"/>
      <c r="P47" s="274"/>
      <c r="Q47" s="274"/>
      <c r="R47" s="274"/>
    </row>
    <row r="48" spans="1:37">
      <c r="F48" s="274"/>
      <c r="G48" s="274"/>
      <c r="H48" s="274"/>
      <c r="I48" s="274"/>
      <c r="J48" s="274"/>
      <c r="K48" s="274"/>
      <c r="L48" s="2"/>
      <c r="M48" s="2"/>
      <c r="N48" s="274"/>
      <c r="O48" s="274"/>
      <c r="P48" s="274"/>
      <c r="Q48" s="274"/>
      <c r="R48" s="274"/>
    </row>
    <row r="49" spans="6:18">
      <c r="F49" s="274"/>
      <c r="G49" s="274"/>
      <c r="H49" s="274"/>
      <c r="I49" s="274"/>
      <c r="J49" s="274"/>
      <c r="K49" s="274"/>
      <c r="L49" s="2"/>
      <c r="M49" s="2"/>
      <c r="N49" s="274"/>
      <c r="O49" s="274"/>
      <c r="P49" s="274"/>
      <c r="Q49" s="274"/>
      <c r="R49" s="274"/>
    </row>
  </sheetData>
  <mergeCells count="10">
    <mergeCell ref="A1:C1"/>
    <mergeCell ref="A2:C2"/>
    <mergeCell ref="A13:C13"/>
    <mergeCell ref="A28:C28"/>
    <mergeCell ref="A34:C34"/>
    <mergeCell ref="A44:C44"/>
    <mergeCell ref="G3:I3"/>
    <mergeCell ref="K3:M3"/>
    <mergeCell ref="A30:C30"/>
    <mergeCell ref="A32:C32"/>
  </mergeCells>
  <hyperlinks>
    <hyperlink ref="E1" location="Contents!A1" display="Back to the Contents"/>
    <hyperlink ref="E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view="pageBreakPreview" zoomScale="140" zoomScaleNormal="100" zoomScaleSheetLayoutView="140" zoomScalePageLayoutView="150" workbookViewId="0">
      <selection sqref="A1:D1"/>
    </sheetView>
  </sheetViews>
  <sheetFormatPr defaultColWidth="9.140625" defaultRowHeight="11.25"/>
  <cols>
    <col min="1" max="1" width="17.42578125" style="2" customWidth="1"/>
    <col min="2" max="2" width="7.42578125" style="2" customWidth="1"/>
    <col min="3" max="4" width="8.140625" style="2" customWidth="1"/>
    <col min="5" max="5" width="2.85546875" style="96" customWidth="1"/>
    <col min="6" max="6" width="14" style="96" customWidth="1"/>
    <col min="7" max="7" width="21.42578125" style="275" customWidth="1"/>
    <col min="8" max="14" width="5.5703125" style="275" customWidth="1"/>
    <col min="15" max="15" width="5.7109375" style="275" customWidth="1"/>
    <col min="16" max="16" width="5.7109375" style="263" customWidth="1"/>
    <col min="17" max="17" width="5.7109375" style="275" customWidth="1"/>
    <col min="18" max="20" width="5.7109375" style="96" customWidth="1"/>
    <col min="21" max="16384" width="9.140625" style="96"/>
  </cols>
  <sheetData>
    <row r="1" spans="1:24" s="3" customFormat="1" ht="24" customHeight="1">
      <c r="A1" s="607" t="s">
        <v>42</v>
      </c>
      <c r="B1" s="608"/>
      <c r="C1" s="608"/>
      <c r="D1" s="608"/>
      <c r="E1" s="55"/>
      <c r="F1" s="527" t="s">
        <v>109</v>
      </c>
      <c r="G1" s="278"/>
      <c r="H1" s="278"/>
      <c r="I1" s="278"/>
      <c r="J1" s="278"/>
      <c r="K1" s="278"/>
      <c r="L1" s="278"/>
      <c r="M1" s="278"/>
      <c r="N1" s="279"/>
      <c r="O1" s="279"/>
      <c r="P1" s="279"/>
      <c r="Q1" s="304"/>
    </row>
    <row r="2" spans="1:24" s="2" customFormat="1" ht="30" customHeight="1">
      <c r="A2" s="609" t="s">
        <v>166</v>
      </c>
      <c r="B2" s="609"/>
      <c r="C2" s="609"/>
      <c r="D2" s="609"/>
      <c r="E2" s="31"/>
      <c r="F2" s="527" t="s">
        <v>71</v>
      </c>
      <c r="G2" s="280"/>
      <c r="H2" s="279"/>
      <c r="I2" s="279"/>
      <c r="J2" s="279"/>
      <c r="K2" s="279"/>
      <c r="L2" s="279"/>
      <c r="M2" s="279"/>
      <c r="N2" s="279"/>
      <c r="O2" s="279"/>
      <c r="P2" s="279"/>
      <c r="Q2" s="274"/>
    </row>
    <row r="3" spans="1:24" s="99" customFormat="1" ht="11.25" customHeight="1">
      <c r="A3" s="25"/>
      <c r="D3" s="34" t="s">
        <v>153</v>
      </c>
      <c r="E3" s="101"/>
      <c r="F3" s="70"/>
      <c r="G3" s="263"/>
      <c r="H3" s="618"/>
      <c r="I3" s="618"/>
      <c r="J3" s="618"/>
      <c r="K3" s="279"/>
      <c r="L3" s="618"/>
      <c r="M3" s="618"/>
      <c r="N3" s="618"/>
      <c r="O3" s="279"/>
      <c r="P3" s="279"/>
      <c r="Q3" s="250"/>
    </row>
    <row r="4" spans="1:24" s="100" customFormat="1" ht="30" customHeight="1">
      <c r="A4" s="45"/>
      <c r="B4" s="528" t="s">
        <v>131</v>
      </c>
      <c r="C4" s="528" t="s">
        <v>132</v>
      </c>
      <c r="D4" s="532" t="s">
        <v>133</v>
      </c>
      <c r="E4" s="102"/>
      <c r="F4" s="115"/>
      <c r="G4" s="282"/>
      <c r="H4" s="283"/>
      <c r="I4" s="283"/>
      <c r="J4" s="284"/>
      <c r="K4" s="281"/>
      <c r="L4" s="283"/>
      <c r="M4" s="283"/>
      <c r="N4" s="284"/>
      <c r="O4" s="346"/>
      <c r="P4" s="263"/>
      <c r="Q4" s="347"/>
      <c r="R4" s="137"/>
      <c r="S4" s="137"/>
      <c r="T4" s="137"/>
      <c r="U4" s="137"/>
      <c r="V4" s="137"/>
      <c r="W4" s="137"/>
      <c r="X4" s="137"/>
    </row>
    <row r="5" spans="1:24" s="100" customFormat="1" ht="10.5" customHeight="1">
      <c r="A5" s="559" t="s">
        <v>158</v>
      </c>
      <c r="B5" s="146">
        <v>65.22192924631949</v>
      </c>
      <c r="C5" s="146">
        <v>30.235113161942429</v>
      </c>
      <c r="D5" s="50">
        <v>33.371786420566906</v>
      </c>
      <c r="E5" s="102"/>
      <c r="F5" s="115"/>
      <c r="G5" s="280"/>
      <c r="H5" s="285"/>
      <c r="I5" s="285"/>
      <c r="J5" s="286"/>
      <c r="K5" s="348"/>
      <c r="L5" s="285"/>
      <c r="M5" s="285"/>
      <c r="N5" s="286"/>
      <c r="O5" s="346"/>
      <c r="P5" s="263"/>
      <c r="Q5" s="347"/>
      <c r="R5" s="137"/>
      <c r="S5" s="137"/>
      <c r="T5" s="137"/>
      <c r="U5" s="137"/>
      <c r="V5" s="137"/>
      <c r="W5" s="137"/>
      <c r="X5" s="137"/>
    </row>
    <row r="6" spans="1:24" s="100" customFormat="1" ht="9.75" customHeight="1">
      <c r="A6" s="529" t="s">
        <v>164</v>
      </c>
      <c r="B6" s="147">
        <v>78.493286921929382</v>
      </c>
      <c r="C6" s="147">
        <v>51.690701143709596</v>
      </c>
      <c r="D6" s="48">
        <v>60.318249627051223</v>
      </c>
      <c r="E6" s="102"/>
      <c r="F6" s="175"/>
      <c r="G6" s="278"/>
      <c r="H6" s="287"/>
      <c r="I6" s="287"/>
      <c r="J6" s="288"/>
      <c r="K6" s="349"/>
      <c r="L6" s="287"/>
      <c r="M6" s="287"/>
      <c r="N6" s="288"/>
      <c r="O6" s="346"/>
      <c r="P6" s="263"/>
      <c r="Q6" s="347"/>
      <c r="R6" s="137"/>
      <c r="S6" s="137"/>
      <c r="T6" s="137"/>
      <c r="U6" s="137"/>
      <c r="V6" s="137"/>
      <c r="W6" s="137"/>
      <c r="X6" s="137"/>
    </row>
    <row r="7" spans="1:24" s="100" customFormat="1" ht="9.75" customHeight="1">
      <c r="A7" s="529" t="s">
        <v>165</v>
      </c>
      <c r="B7" s="147">
        <v>70.080552359033376</v>
      </c>
      <c r="C7" s="147">
        <v>35.730724971231297</v>
      </c>
      <c r="D7" s="48">
        <v>53.624856156501721</v>
      </c>
      <c r="F7" s="114"/>
      <c r="G7" s="278"/>
      <c r="H7" s="287"/>
      <c r="I7" s="287"/>
      <c r="J7" s="288"/>
      <c r="K7" s="263"/>
      <c r="L7" s="287"/>
      <c r="M7" s="287"/>
      <c r="N7" s="288"/>
      <c r="O7" s="346"/>
      <c r="P7" s="263"/>
      <c r="Q7" s="347"/>
      <c r="R7" s="137"/>
      <c r="S7" s="137"/>
      <c r="T7" s="137"/>
      <c r="U7" s="137"/>
      <c r="V7" s="137"/>
      <c r="W7" s="137"/>
      <c r="X7" s="137"/>
    </row>
    <row r="8" spans="1:24" s="100" customFormat="1" ht="9.75" customHeight="1">
      <c r="A8" s="101" t="s">
        <v>115</v>
      </c>
      <c r="B8" s="147">
        <v>50.870445344129557</v>
      </c>
      <c r="C8" s="147">
        <v>13.704453441295547</v>
      </c>
      <c r="D8" s="48">
        <v>4.433198380566802</v>
      </c>
      <c r="F8" s="114"/>
      <c r="G8" s="278"/>
      <c r="H8" s="287"/>
      <c r="I8" s="287"/>
      <c r="J8" s="288"/>
      <c r="K8" s="263"/>
      <c r="L8" s="287"/>
      <c r="M8" s="287"/>
      <c r="N8" s="288"/>
      <c r="O8" s="346"/>
      <c r="P8" s="263"/>
      <c r="Q8" s="347"/>
      <c r="R8" s="137"/>
      <c r="S8" s="137"/>
      <c r="T8" s="137"/>
      <c r="U8" s="137"/>
      <c r="V8" s="137"/>
      <c r="W8" s="137"/>
      <c r="X8" s="137"/>
    </row>
    <row r="9" spans="1:24" s="100" customFormat="1" ht="9.75" customHeight="1">
      <c r="A9" s="101" t="s">
        <v>237</v>
      </c>
      <c r="B9" s="147">
        <v>78.518518518518519</v>
      </c>
      <c r="C9" s="147">
        <v>34.166666666666664</v>
      </c>
      <c r="D9" s="48">
        <v>61.296296296296291</v>
      </c>
      <c r="F9" s="588"/>
      <c r="G9" s="278"/>
      <c r="H9" s="287"/>
      <c r="I9" s="287"/>
      <c r="J9" s="288"/>
      <c r="K9" s="263"/>
      <c r="L9" s="287"/>
      <c r="M9" s="287"/>
      <c r="N9" s="288"/>
      <c r="O9" s="346"/>
      <c r="P9" s="263"/>
      <c r="Q9" s="347"/>
      <c r="R9" s="137"/>
      <c r="S9" s="137"/>
      <c r="T9" s="137"/>
      <c r="U9" s="137"/>
      <c r="V9" s="137"/>
      <c r="W9" s="137"/>
      <c r="X9" s="137"/>
    </row>
    <row r="10" spans="1:24" s="100" customFormat="1" ht="10.5" customHeight="1">
      <c r="A10" s="52" t="s">
        <v>116</v>
      </c>
      <c r="B10" s="148">
        <v>64.399128268991277</v>
      </c>
      <c r="C10" s="148">
        <v>27.366127023661267</v>
      </c>
      <c r="D10" s="53">
        <v>28.580323785803234</v>
      </c>
      <c r="F10" s="114"/>
      <c r="G10" s="289"/>
      <c r="H10" s="287"/>
      <c r="I10" s="287"/>
      <c r="J10" s="288"/>
      <c r="K10" s="263"/>
      <c r="L10" s="287"/>
      <c r="M10" s="287"/>
      <c r="N10" s="288"/>
      <c r="O10" s="346"/>
      <c r="P10" s="263"/>
      <c r="Q10" s="347"/>
      <c r="R10" s="137"/>
      <c r="S10" s="137"/>
      <c r="T10" s="137"/>
      <c r="U10" s="137"/>
      <c r="V10" s="137"/>
      <c r="W10" s="137"/>
      <c r="X10" s="137"/>
    </row>
    <row r="11" spans="1:24" s="98" customFormat="1" ht="10.5" customHeight="1">
      <c r="A11" s="612" t="s">
        <v>117</v>
      </c>
      <c r="B11" s="612"/>
      <c r="C11" s="612"/>
      <c r="D11" s="612"/>
      <c r="E11" s="100"/>
      <c r="F11" s="114"/>
      <c r="G11" s="266"/>
      <c r="H11" s="266"/>
      <c r="I11" s="266"/>
      <c r="J11" s="266"/>
      <c r="K11" s="263"/>
      <c r="L11" s="287"/>
      <c r="M11" s="287"/>
      <c r="N11" s="279"/>
      <c r="O11" s="346"/>
      <c r="P11" s="263"/>
      <c r="Q11" s="347"/>
      <c r="R11" s="137"/>
      <c r="S11" s="137"/>
      <c r="T11" s="137"/>
      <c r="U11" s="137"/>
      <c r="V11" s="137"/>
      <c r="W11" s="137"/>
      <c r="X11" s="137"/>
    </row>
    <row r="12" spans="1:24" s="98" customFormat="1" ht="3.75" customHeight="1">
      <c r="A12" s="162"/>
      <c r="E12" s="100"/>
      <c r="F12" s="114"/>
      <c r="G12" s="263"/>
      <c r="H12" s="263"/>
      <c r="I12" s="263"/>
      <c r="J12" s="263"/>
      <c r="K12" s="263"/>
      <c r="L12" s="263"/>
      <c r="M12" s="263"/>
      <c r="N12" s="263"/>
      <c r="O12" s="346"/>
      <c r="P12" s="263"/>
      <c r="Q12" s="347"/>
      <c r="R12" s="137"/>
      <c r="S12" s="137"/>
      <c r="T12" s="137"/>
      <c r="U12" s="137"/>
      <c r="V12" s="137"/>
      <c r="W12" s="137"/>
      <c r="X12" s="137"/>
    </row>
    <row r="13" spans="1:24" s="98" customFormat="1" ht="28.15" customHeight="1">
      <c r="A13" s="610" t="s">
        <v>167</v>
      </c>
      <c r="B13" s="610"/>
      <c r="C13" s="610"/>
      <c r="D13" s="610"/>
      <c r="E13" s="100"/>
      <c r="F13" s="114"/>
      <c r="G13" s="262" t="s">
        <v>99</v>
      </c>
      <c r="H13" s="263"/>
      <c r="I13" s="263"/>
      <c r="J13" s="263"/>
      <c r="K13" s="263"/>
      <c r="L13" s="263"/>
      <c r="M13" s="263"/>
      <c r="N13" s="263"/>
      <c r="O13" s="346"/>
      <c r="P13" s="263"/>
      <c r="Q13" s="347"/>
      <c r="R13" s="137"/>
      <c r="S13" s="137"/>
      <c r="T13" s="137"/>
      <c r="U13" s="137"/>
      <c r="V13" s="137"/>
      <c r="W13" s="137"/>
      <c r="X13" s="137"/>
    </row>
    <row r="14" spans="1:24" s="98" customFormat="1" ht="10.5" customHeight="1">
      <c r="A14" s="225"/>
      <c r="E14" s="100"/>
      <c r="F14" s="114"/>
      <c r="G14" s="266"/>
      <c r="H14" s="617" t="s">
        <v>36</v>
      </c>
      <c r="I14" s="617"/>
      <c r="J14" s="617"/>
      <c r="K14" s="266"/>
      <c r="L14" s="617"/>
      <c r="M14" s="617"/>
      <c r="N14" s="617"/>
      <c r="O14" s="263"/>
      <c r="P14" s="263"/>
      <c r="Q14" s="347"/>
      <c r="R14" s="137"/>
      <c r="S14" s="137"/>
      <c r="T14" s="137"/>
      <c r="U14" s="137"/>
      <c r="V14" s="137"/>
      <c r="W14" s="137"/>
      <c r="X14" s="137"/>
    </row>
    <row r="15" spans="1:24" s="98" customFormat="1" ht="10.5" customHeight="1">
      <c r="A15" s="225"/>
      <c r="E15" s="100"/>
      <c r="F15" s="114"/>
      <c r="G15" s="263"/>
      <c r="H15" s="295" t="s">
        <v>136</v>
      </c>
      <c r="I15" s="295" t="s">
        <v>168</v>
      </c>
      <c r="J15" s="295" t="s">
        <v>137</v>
      </c>
      <c r="K15" s="266"/>
      <c r="L15" s="295"/>
      <c r="M15" s="295"/>
      <c r="N15" s="295"/>
      <c r="O15" s="263"/>
      <c r="P15" s="266"/>
      <c r="Q15" s="347"/>
      <c r="R15" s="137"/>
      <c r="S15" s="137"/>
      <c r="T15" s="137"/>
      <c r="U15" s="137"/>
      <c r="V15" s="137"/>
      <c r="W15" s="137"/>
      <c r="X15" s="137"/>
    </row>
    <row r="16" spans="1:24" s="98" customFormat="1" ht="10.5" customHeight="1">
      <c r="A16" s="225"/>
      <c r="E16" s="100"/>
      <c r="F16" s="114"/>
      <c r="G16" s="295" t="s">
        <v>134</v>
      </c>
      <c r="H16" s="268">
        <v>0.51690701143709594</v>
      </c>
      <c r="I16" s="268">
        <v>0.60318249627051224</v>
      </c>
      <c r="J16" s="268">
        <v>0.78493286921929384</v>
      </c>
      <c r="K16" s="266"/>
      <c r="L16" s="268"/>
      <c r="M16" s="268"/>
      <c r="N16" s="268"/>
      <c r="O16" s="263"/>
      <c r="P16" s="266"/>
      <c r="Q16" s="347"/>
      <c r="R16" s="137"/>
      <c r="S16" s="137"/>
      <c r="T16" s="137"/>
      <c r="U16" s="137"/>
      <c r="V16" s="137"/>
      <c r="W16" s="137"/>
      <c r="X16" s="137"/>
    </row>
    <row r="17" spans="1:24" s="98" customFormat="1" ht="10.5" customHeight="1">
      <c r="A17" s="225"/>
      <c r="E17" s="100"/>
      <c r="F17" s="114"/>
      <c r="G17" s="295" t="s">
        <v>135</v>
      </c>
      <c r="H17" s="268">
        <v>0.35730724971231298</v>
      </c>
      <c r="I17" s="268">
        <v>0.53624856156501721</v>
      </c>
      <c r="J17" s="268">
        <v>0.70080552359033377</v>
      </c>
      <c r="K17" s="266"/>
      <c r="L17" s="268"/>
      <c r="M17" s="268"/>
      <c r="N17" s="268"/>
      <c r="O17" s="263"/>
      <c r="P17" s="266"/>
      <c r="Q17" s="347"/>
      <c r="R17" s="137"/>
      <c r="S17" s="137"/>
      <c r="T17" s="137"/>
      <c r="U17" s="137"/>
      <c r="V17" s="137"/>
      <c r="W17" s="137"/>
      <c r="X17" s="137"/>
    </row>
    <row r="18" spans="1:24" s="98" customFormat="1" ht="10.5" customHeight="1">
      <c r="A18" s="225"/>
      <c r="E18" s="100"/>
      <c r="F18" s="114"/>
      <c r="G18" s="270" t="s">
        <v>121</v>
      </c>
      <c r="H18" s="268">
        <v>0.13704453441295547</v>
      </c>
      <c r="I18" s="268">
        <v>4.4331983805668024E-2</v>
      </c>
      <c r="J18" s="268">
        <v>0.50870445344129556</v>
      </c>
      <c r="K18" s="266"/>
      <c r="L18" s="268"/>
      <c r="M18" s="268"/>
      <c r="N18" s="268"/>
      <c r="O18" s="263"/>
      <c r="P18" s="266"/>
      <c r="Q18" s="347"/>
      <c r="R18" s="137"/>
      <c r="S18" s="137"/>
      <c r="T18" s="137"/>
      <c r="U18" s="137"/>
      <c r="V18" s="137"/>
      <c r="W18" s="137"/>
      <c r="X18" s="137"/>
    </row>
    <row r="19" spans="1:24" s="98" customFormat="1" ht="10.5" customHeight="1">
      <c r="A19" s="225"/>
      <c r="E19" s="100"/>
      <c r="F19" s="114"/>
      <c r="G19" s="270" t="s">
        <v>122</v>
      </c>
      <c r="H19" s="268">
        <v>0.34166666666666662</v>
      </c>
      <c r="I19" s="268">
        <v>0.61296296296296293</v>
      </c>
      <c r="J19" s="268">
        <v>0.78518518518518521</v>
      </c>
      <c r="K19" s="266"/>
      <c r="L19" s="268"/>
      <c r="M19" s="268"/>
      <c r="N19" s="268"/>
      <c r="O19" s="263"/>
      <c r="P19" s="266"/>
      <c r="Q19" s="347"/>
      <c r="R19" s="137"/>
      <c r="S19" s="137"/>
      <c r="T19" s="137"/>
      <c r="U19" s="137"/>
      <c r="V19" s="137"/>
      <c r="W19" s="137"/>
      <c r="X19" s="137"/>
    </row>
    <row r="20" spans="1:24" s="98" customFormat="1" ht="10.5" customHeight="1">
      <c r="A20" s="225"/>
      <c r="E20" s="100"/>
      <c r="F20" s="114"/>
      <c r="G20" s="270" t="s">
        <v>123</v>
      </c>
      <c r="H20" s="268">
        <v>0.27366127023661269</v>
      </c>
      <c r="I20" s="268">
        <v>0.28580323785803236</v>
      </c>
      <c r="J20" s="268">
        <v>0.64399128268991279</v>
      </c>
      <c r="K20" s="263"/>
      <c r="L20" s="268"/>
      <c r="M20" s="268"/>
      <c r="N20" s="268"/>
      <c r="O20" s="263"/>
      <c r="P20" s="266"/>
      <c r="Q20" s="347"/>
      <c r="R20" s="137"/>
      <c r="S20" s="137"/>
      <c r="T20" s="137"/>
      <c r="U20" s="137"/>
      <c r="V20" s="137"/>
      <c r="W20" s="137"/>
      <c r="X20" s="137"/>
    </row>
    <row r="21" spans="1:24" s="98" customFormat="1" ht="10.5" customHeight="1">
      <c r="A21" s="225"/>
      <c r="E21" s="100"/>
      <c r="F21" s="114"/>
      <c r="G21" s="295"/>
      <c r="H21" s="293"/>
      <c r="I21" s="350"/>
      <c r="J21" s="263"/>
      <c r="K21" s="263"/>
      <c r="L21" s="263"/>
      <c r="M21" s="263"/>
      <c r="N21" s="263"/>
      <c r="O21" s="263"/>
      <c r="P21" s="263"/>
      <c r="Q21" s="347"/>
      <c r="R21" s="137"/>
      <c r="S21" s="137"/>
      <c r="T21" s="137"/>
      <c r="U21" s="137"/>
      <c r="V21" s="137"/>
      <c r="W21" s="137"/>
      <c r="X21" s="137"/>
    </row>
    <row r="22" spans="1:24" s="98" customFormat="1" ht="10.5" customHeight="1">
      <c r="A22" s="225"/>
      <c r="E22" s="100"/>
      <c r="F22" s="114"/>
      <c r="G22" s="295"/>
      <c r="H22" s="293"/>
      <c r="I22" s="350"/>
      <c r="J22" s="263"/>
      <c r="K22" s="263"/>
      <c r="L22" s="263"/>
      <c r="M22" s="263"/>
      <c r="N22" s="263"/>
      <c r="O22" s="263"/>
      <c r="P22" s="263"/>
      <c r="Q22" s="347"/>
      <c r="R22" s="137"/>
      <c r="S22" s="137"/>
      <c r="T22" s="137"/>
      <c r="U22" s="137"/>
      <c r="V22" s="137"/>
      <c r="W22" s="137"/>
      <c r="X22" s="137"/>
    </row>
    <row r="23" spans="1:24" s="98" customFormat="1" ht="10.5" customHeight="1">
      <c r="A23" s="551"/>
      <c r="E23" s="100"/>
      <c r="F23" s="114"/>
      <c r="G23" s="295"/>
      <c r="H23" s="293"/>
      <c r="I23" s="350"/>
      <c r="J23" s="263"/>
      <c r="K23" s="263"/>
      <c r="L23" s="263"/>
      <c r="M23" s="263"/>
      <c r="N23" s="263"/>
      <c r="O23" s="263"/>
      <c r="P23" s="263"/>
      <c r="Q23" s="347"/>
      <c r="R23" s="137"/>
      <c r="S23" s="137"/>
      <c r="T23" s="137"/>
      <c r="U23" s="137"/>
      <c r="V23" s="137"/>
      <c r="W23" s="137"/>
      <c r="X23" s="137"/>
    </row>
    <row r="24" spans="1:24" s="98" customFormat="1" ht="10.5" customHeight="1">
      <c r="A24" s="225"/>
      <c r="E24" s="100"/>
      <c r="F24" s="114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347"/>
      <c r="R24" s="137"/>
      <c r="S24" s="137"/>
      <c r="T24" s="137"/>
      <c r="U24" s="137"/>
      <c r="V24" s="137"/>
      <c r="W24" s="137"/>
      <c r="X24" s="137"/>
    </row>
    <row r="25" spans="1:24" s="98" customFormat="1" ht="10.5" customHeight="1">
      <c r="A25" s="225"/>
      <c r="E25" s="100"/>
      <c r="F25" s="114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347"/>
      <c r="R25" s="137"/>
      <c r="S25" s="137"/>
      <c r="T25" s="137"/>
      <c r="U25" s="137"/>
      <c r="V25" s="137"/>
      <c r="W25" s="137"/>
      <c r="X25" s="137"/>
    </row>
    <row r="26" spans="1:24" s="98" customFormat="1" ht="11.25" customHeight="1">
      <c r="A26" s="603" t="s">
        <v>117</v>
      </c>
      <c r="B26" s="603"/>
      <c r="C26" s="603"/>
      <c r="D26" s="603"/>
      <c r="E26" s="100"/>
      <c r="F26" s="114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347"/>
      <c r="R26" s="137"/>
      <c r="S26" s="137"/>
      <c r="T26" s="137"/>
      <c r="U26" s="137"/>
      <c r="V26" s="137"/>
      <c r="W26" s="137"/>
      <c r="X26" s="137"/>
    </row>
    <row r="27" spans="1:24" s="98" customFormat="1" ht="4.5" customHeight="1">
      <c r="A27" s="225"/>
      <c r="E27" s="100"/>
      <c r="F27" s="114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347"/>
      <c r="R27" s="137"/>
      <c r="S27" s="137"/>
      <c r="T27" s="137"/>
      <c r="U27" s="137"/>
      <c r="V27" s="137"/>
      <c r="W27" s="137"/>
      <c r="X27" s="137"/>
    </row>
    <row r="28" spans="1:24" s="98" customFormat="1" ht="28.15" customHeight="1">
      <c r="A28" s="611" t="s">
        <v>176</v>
      </c>
      <c r="B28" s="611"/>
      <c r="C28" s="611"/>
      <c r="D28" s="611"/>
      <c r="E28" s="100"/>
      <c r="F28" s="114"/>
      <c r="G28" s="525" t="s">
        <v>100</v>
      </c>
      <c r="H28" s="351"/>
      <c r="I28" s="297"/>
      <c r="J28" s="290"/>
      <c r="K28" s="291"/>
      <c r="L28" s="291"/>
      <c r="M28" s="278"/>
      <c r="N28" s="279"/>
      <c r="O28" s="263"/>
      <c r="P28" s="263"/>
      <c r="Q28" s="347"/>
      <c r="R28" s="137"/>
      <c r="S28" s="137"/>
      <c r="T28" s="137"/>
      <c r="U28" s="137"/>
      <c r="V28" s="137"/>
      <c r="W28" s="137"/>
      <c r="X28" s="137"/>
    </row>
    <row r="29" spans="1:24" s="98" customFormat="1" ht="12.75" customHeight="1">
      <c r="A29" s="222"/>
      <c r="B29" s="222"/>
      <c r="C29" s="222"/>
      <c r="D29" s="222"/>
      <c r="E29" s="100"/>
      <c r="F29" s="114"/>
      <c r="G29" s="266"/>
      <c r="H29" s="617" t="s">
        <v>36</v>
      </c>
      <c r="I29" s="617"/>
      <c r="J29" s="617"/>
      <c r="K29" s="266"/>
      <c r="L29" s="617"/>
      <c r="M29" s="617"/>
      <c r="N29" s="617"/>
      <c r="O29" s="263"/>
      <c r="P29" s="266"/>
      <c r="Q29" s="266"/>
      <c r="S29" s="137"/>
      <c r="T29" s="137"/>
      <c r="U29" s="137"/>
      <c r="V29" s="137"/>
      <c r="W29" s="137"/>
      <c r="X29" s="137"/>
    </row>
    <row r="30" spans="1:24" s="98" customFormat="1" ht="12.75" customHeight="1">
      <c r="A30" s="161"/>
      <c r="B30" s="161"/>
      <c r="C30" s="161"/>
      <c r="D30" s="161"/>
      <c r="E30" s="100"/>
      <c r="F30" s="114"/>
      <c r="G30" s="263"/>
      <c r="H30" s="352" t="s">
        <v>170</v>
      </c>
      <c r="I30" s="352" t="s">
        <v>171</v>
      </c>
      <c r="J30" s="352" t="s">
        <v>138</v>
      </c>
      <c r="K30" s="266"/>
      <c r="L30" s="352"/>
      <c r="M30" s="352"/>
      <c r="N30" s="352"/>
      <c r="O30" s="263"/>
      <c r="P30" s="266"/>
      <c r="Q30" s="266"/>
      <c r="S30" s="137"/>
      <c r="T30" s="137"/>
      <c r="U30" s="137"/>
      <c r="V30" s="137"/>
      <c r="W30" s="137"/>
      <c r="X30" s="137"/>
    </row>
    <row r="31" spans="1:24" s="98" customFormat="1" ht="12.75" customHeight="1">
      <c r="A31" s="222"/>
      <c r="B31" s="222"/>
      <c r="C31" s="222"/>
      <c r="D31" s="222"/>
      <c r="E31" s="100"/>
      <c r="F31" s="114"/>
      <c r="G31" s="270" t="s">
        <v>121</v>
      </c>
      <c r="H31" s="353">
        <v>8.1174089068825908E-2</v>
      </c>
      <c r="I31" s="353">
        <v>0.32712550607287449</v>
      </c>
      <c r="J31" s="353">
        <v>0.28502024291497974</v>
      </c>
      <c r="K31" s="266"/>
      <c r="L31" s="353"/>
      <c r="M31" s="353"/>
      <c r="N31" s="353"/>
      <c r="O31" s="354"/>
      <c r="P31" s="266"/>
      <c r="Q31" s="266"/>
      <c r="S31" s="137"/>
      <c r="T31" s="137"/>
      <c r="U31" s="137"/>
      <c r="V31" s="137"/>
      <c r="W31" s="137"/>
      <c r="X31" s="137"/>
    </row>
    <row r="32" spans="1:24" s="98" customFormat="1" ht="12.75" customHeight="1">
      <c r="A32" s="161"/>
      <c r="B32" s="161"/>
      <c r="C32" s="161"/>
      <c r="D32" s="161"/>
      <c r="E32" s="100"/>
      <c r="F32" s="114"/>
      <c r="G32" s="295" t="s">
        <v>123</v>
      </c>
      <c r="H32" s="353">
        <v>0.21980074719800746</v>
      </c>
      <c r="I32" s="353">
        <v>0.30697384806973849</v>
      </c>
      <c r="J32" s="353">
        <v>0.53237858032378582</v>
      </c>
      <c r="K32" s="266"/>
      <c r="L32" s="353"/>
      <c r="M32" s="353"/>
      <c r="N32" s="353"/>
      <c r="O32" s="354"/>
      <c r="P32" s="266"/>
      <c r="Q32" s="266"/>
      <c r="S32" s="137"/>
      <c r="T32" s="137"/>
      <c r="U32" s="137"/>
      <c r="V32" s="137"/>
      <c r="W32" s="137"/>
      <c r="X32" s="137"/>
    </row>
    <row r="33" spans="1:24" s="98" customFormat="1" ht="12.75" customHeight="1">
      <c r="A33" s="161"/>
      <c r="B33" s="161"/>
      <c r="C33" s="161"/>
      <c r="D33" s="161"/>
      <c r="E33" s="100"/>
      <c r="F33" s="114"/>
      <c r="G33" s="270" t="s">
        <v>135</v>
      </c>
      <c r="H33" s="353">
        <v>0.33831990794016109</v>
      </c>
      <c r="I33" s="353">
        <v>0.53394706559263516</v>
      </c>
      <c r="J33" s="353">
        <v>0.51208285385500574</v>
      </c>
      <c r="K33" s="266"/>
      <c r="L33" s="353"/>
      <c r="M33" s="353"/>
      <c r="N33" s="353"/>
      <c r="O33" s="354"/>
      <c r="P33" s="266"/>
      <c r="Q33" s="266"/>
      <c r="S33" s="137"/>
      <c r="T33" s="137"/>
      <c r="U33" s="137"/>
      <c r="V33" s="137"/>
      <c r="W33" s="137"/>
      <c r="X33" s="137"/>
    </row>
    <row r="34" spans="1:24" s="98" customFormat="1" ht="12.75" customHeight="1">
      <c r="A34" s="161"/>
      <c r="B34" s="161"/>
      <c r="C34" s="161"/>
      <c r="D34" s="161"/>
      <c r="E34" s="100"/>
      <c r="F34" s="114"/>
      <c r="G34" s="270" t="s">
        <v>134</v>
      </c>
      <c r="H34" s="353">
        <v>0.37294878170064644</v>
      </c>
      <c r="I34" s="353">
        <v>0.55320735952262556</v>
      </c>
      <c r="J34" s="353">
        <v>0.62207856787667826</v>
      </c>
      <c r="K34" s="266"/>
      <c r="L34" s="353"/>
      <c r="M34" s="353"/>
      <c r="N34" s="353"/>
      <c r="O34" s="354"/>
      <c r="P34" s="266"/>
      <c r="Q34" s="266"/>
      <c r="S34" s="137"/>
      <c r="T34" s="137"/>
      <c r="U34" s="137"/>
      <c r="V34" s="137"/>
      <c r="W34" s="137"/>
      <c r="X34" s="137"/>
    </row>
    <row r="35" spans="1:24" s="98" customFormat="1" ht="12.75" customHeight="1">
      <c r="A35" s="161"/>
      <c r="B35" s="161"/>
      <c r="C35" s="161"/>
      <c r="D35" s="161"/>
      <c r="E35" s="100"/>
      <c r="F35" s="114"/>
      <c r="G35" s="270" t="s">
        <v>122</v>
      </c>
      <c r="H35" s="353">
        <v>0.4064814814814815</v>
      </c>
      <c r="I35" s="353">
        <v>0.57685185185185184</v>
      </c>
      <c r="J35" s="353">
        <v>0.66666666666666652</v>
      </c>
      <c r="K35" s="266"/>
      <c r="L35" s="353"/>
      <c r="M35" s="353"/>
      <c r="N35" s="353"/>
      <c r="O35" s="354"/>
      <c r="P35" s="266"/>
      <c r="Q35" s="266"/>
      <c r="S35" s="137"/>
      <c r="T35" s="137"/>
      <c r="U35" s="137"/>
      <c r="V35" s="137"/>
      <c r="W35" s="137"/>
      <c r="X35" s="137"/>
    </row>
    <row r="36" spans="1:24" s="98" customFormat="1" ht="12.75" customHeight="1">
      <c r="A36" s="162"/>
      <c r="B36" s="97"/>
      <c r="C36" s="97"/>
      <c r="D36" s="97"/>
      <c r="E36" s="100"/>
      <c r="F36" s="114"/>
      <c r="G36" s="266"/>
      <c r="H36" s="266"/>
      <c r="I36" s="266"/>
      <c r="J36" s="266"/>
      <c r="K36" s="266"/>
      <c r="L36" s="266"/>
      <c r="M36" s="266"/>
      <c r="N36" s="266"/>
      <c r="O36" s="354"/>
      <c r="P36" s="266"/>
      <c r="Q36" s="266"/>
      <c r="S36" s="137"/>
      <c r="T36" s="137"/>
      <c r="U36" s="137"/>
      <c r="V36" s="137"/>
      <c r="W36" s="137"/>
      <c r="X36" s="137"/>
    </row>
    <row r="37" spans="1:24" s="98" customFormat="1" ht="12.75" customHeight="1">
      <c r="A37" s="97"/>
      <c r="B37" s="97"/>
      <c r="C37" s="97"/>
      <c r="D37" s="97"/>
      <c r="E37" s="100"/>
      <c r="F37" s="114"/>
      <c r="G37" s="558" t="s">
        <v>169</v>
      </c>
      <c r="H37" s="355">
        <v>0.23840914084816525</v>
      </c>
      <c r="I37" s="355">
        <v>0.4045264776972094</v>
      </c>
      <c r="J37" s="355">
        <v>0.4911008569545155</v>
      </c>
      <c r="K37" s="266"/>
      <c r="L37" s="355"/>
      <c r="M37" s="355"/>
      <c r="N37" s="355"/>
      <c r="O37" s="354"/>
      <c r="P37" s="266"/>
      <c r="Q37" s="266"/>
      <c r="S37" s="137"/>
      <c r="T37" s="137"/>
      <c r="U37" s="137"/>
      <c r="V37" s="139"/>
      <c r="W37" s="137"/>
      <c r="X37" s="137"/>
    </row>
    <row r="38" spans="1:24" s="98" customFormat="1" ht="12.75" customHeight="1">
      <c r="A38" s="97"/>
      <c r="B38" s="97"/>
      <c r="C38" s="97"/>
      <c r="D38" s="97"/>
      <c r="E38" s="100"/>
      <c r="F38" s="114"/>
      <c r="G38" s="266"/>
      <c r="H38" s="266"/>
      <c r="I38" s="266"/>
      <c r="J38" s="266"/>
      <c r="K38" s="266"/>
      <c r="L38" s="266"/>
      <c r="M38" s="278"/>
      <c r="N38" s="263"/>
      <c r="O38" s="263"/>
      <c r="P38" s="263"/>
      <c r="Q38" s="347"/>
      <c r="R38" s="137"/>
      <c r="S38" s="137"/>
      <c r="T38" s="137"/>
      <c r="U38" s="137"/>
      <c r="V38" s="139"/>
      <c r="W38" s="137"/>
      <c r="X38" s="137"/>
    </row>
    <row r="39" spans="1:24" s="98" customFormat="1" ht="12.75" customHeight="1">
      <c r="A39" s="97"/>
      <c r="B39" s="97"/>
      <c r="C39" s="97"/>
      <c r="D39" s="97"/>
      <c r="E39" s="100"/>
      <c r="F39" s="114"/>
      <c r="G39" s="266"/>
      <c r="H39" s="266"/>
      <c r="I39" s="266"/>
      <c r="J39" s="266"/>
      <c r="K39" s="266"/>
      <c r="L39" s="266"/>
      <c r="M39" s="278"/>
      <c r="N39" s="263"/>
      <c r="O39" s="263"/>
      <c r="P39" s="263"/>
      <c r="Q39" s="347"/>
      <c r="R39" s="137"/>
      <c r="S39" s="137"/>
      <c r="T39" s="137"/>
      <c r="U39" s="137"/>
      <c r="V39" s="139"/>
      <c r="W39" s="137"/>
      <c r="X39" s="137"/>
    </row>
    <row r="40" spans="1:24" s="98" customFormat="1" ht="12.75" customHeight="1">
      <c r="A40" s="97"/>
      <c r="B40" s="97"/>
      <c r="C40" s="97"/>
      <c r="D40" s="97"/>
      <c r="E40" s="100"/>
      <c r="F40" s="114"/>
      <c r="G40" s="266"/>
      <c r="H40" s="266"/>
      <c r="I40" s="266"/>
      <c r="J40" s="266"/>
      <c r="K40" s="266"/>
      <c r="L40" s="266"/>
      <c r="M40" s="268"/>
      <c r="N40" s="263"/>
      <c r="O40" s="263"/>
      <c r="P40" s="263"/>
      <c r="Q40" s="347"/>
      <c r="R40" s="137"/>
      <c r="S40" s="137"/>
      <c r="T40" s="137"/>
      <c r="U40" s="137"/>
      <c r="V40" s="139"/>
      <c r="W40" s="137"/>
      <c r="X40" s="137"/>
    </row>
    <row r="41" spans="1:24" s="98" customFormat="1" ht="12.75" customHeight="1">
      <c r="A41" s="97"/>
      <c r="B41" s="97"/>
      <c r="C41" s="97"/>
      <c r="D41" s="97"/>
      <c r="E41" s="100"/>
      <c r="F41" s="114"/>
      <c r="G41" s="266"/>
      <c r="H41" s="266"/>
      <c r="I41" s="266"/>
      <c r="J41" s="266"/>
      <c r="K41" s="266"/>
      <c r="L41" s="266"/>
      <c r="M41" s="268"/>
      <c r="N41" s="263"/>
      <c r="O41" s="263"/>
      <c r="P41" s="263"/>
      <c r="Q41" s="347"/>
      <c r="R41" s="137"/>
      <c r="S41" s="137"/>
      <c r="T41" s="137"/>
      <c r="U41" s="137"/>
      <c r="V41" s="139"/>
      <c r="W41" s="137"/>
      <c r="X41" s="137"/>
    </row>
    <row r="42" spans="1:24" s="98" customFormat="1" ht="12" customHeight="1">
      <c r="A42" s="619" t="s">
        <v>117</v>
      </c>
      <c r="B42" s="619"/>
      <c r="C42" s="619"/>
      <c r="D42" s="619"/>
      <c r="E42" s="160"/>
      <c r="F42" s="114"/>
      <c r="G42" s="263"/>
      <c r="H42" s="263"/>
      <c r="I42" s="263"/>
      <c r="J42" s="356"/>
      <c r="K42" s="356"/>
      <c r="L42" s="291"/>
      <c r="M42" s="278"/>
      <c r="N42" s="263"/>
      <c r="O42" s="263"/>
      <c r="P42" s="263"/>
      <c r="Q42" s="347"/>
      <c r="R42" s="137"/>
      <c r="S42" s="137"/>
      <c r="T42" s="137"/>
      <c r="U42" s="137"/>
      <c r="V42" s="137"/>
      <c r="W42" s="137"/>
      <c r="X42" s="137"/>
    </row>
    <row r="43" spans="1:24" s="98" customFormat="1" ht="15" customHeight="1">
      <c r="D43" s="228" t="s">
        <v>124</v>
      </c>
      <c r="E43" s="100"/>
      <c r="F43" s="114"/>
      <c r="G43" s="262"/>
      <c r="H43" s="263"/>
      <c r="I43" s="263"/>
      <c r="J43" s="263"/>
      <c r="K43" s="263"/>
      <c r="L43" s="263"/>
      <c r="M43" s="263"/>
      <c r="N43" s="263"/>
      <c r="O43" s="263"/>
      <c r="P43" s="263"/>
      <c r="Q43" s="347"/>
      <c r="R43" s="137"/>
      <c r="S43" s="137"/>
      <c r="T43" s="137"/>
      <c r="U43" s="137"/>
      <c r="V43" s="137"/>
      <c r="W43" s="137"/>
      <c r="X43" s="137"/>
    </row>
    <row r="44" spans="1:24" s="98" customFormat="1" ht="10.5" customHeight="1">
      <c r="E44" s="100"/>
      <c r="F44" s="114"/>
      <c r="G44" s="263"/>
      <c r="H44" s="267"/>
      <c r="I44" s="267"/>
      <c r="J44" s="263"/>
      <c r="K44" s="267"/>
      <c r="L44" s="267"/>
      <c r="M44" s="263"/>
      <c r="N44" s="263"/>
      <c r="O44" s="263"/>
      <c r="P44" s="263"/>
      <c r="Q44" s="347"/>
      <c r="R44" s="137"/>
      <c r="S44" s="137"/>
      <c r="T44" s="137"/>
      <c r="U44" s="137"/>
      <c r="V44" s="137"/>
      <c r="W44" s="137"/>
      <c r="X44" s="137"/>
    </row>
    <row r="45" spans="1:24">
      <c r="F45" s="114"/>
      <c r="P45" s="357"/>
      <c r="Q45" s="358"/>
      <c r="R45" s="137"/>
      <c r="S45" s="137"/>
      <c r="T45" s="136"/>
      <c r="U45" s="136"/>
      <c r="V45" s="136"/>
      <c r="W45" s="137"/>
      <c r="X45" s="137"/>
    </row>
    <row r="46" spans="1:24">
      <c r="F46" s="114"/>
      <c r="P46" s="359"/>
      <c r="Q46" s="360"/>
      <c r="R46" s="140"/>
      <c r="S46" s="140"/>
      <c r="T46" s="139"/>
      <c r="U46" s="139"/>
      <c r="V46" s="139"/>
      <c r="W46" s="137"/>
      <c r="X46" s="137"/>
    </row>
    <row r="47" spans="1:24">
      <c r="F47" s="114"/>
      <c r="P47" s="359"/>
      <c r="Q47" s="360"/>
      <c r="R47" s="140"/>
      <c r="S47" s="140"/>
      <c r="T47" s="139"/>
      <c r="U47" s="139"/>
      <c r="V47" s="139"/>
      <c r="W47" s="137"/>
      <c r="X47" s="137"/>
    </row>
    <row r="48" spans="1:24">
      <c r="F48" s="114"/>
      <c r="G48" s="263"/>
      <c r="H48" s="263"/>
      <c r="I48" s="263"/>
      <c r="J48" s="263"/>
      <c r="K48" s="263"/>
      <c r="L48" s="263"/>
      <c r="M48" s="263"/>
      <c r="N48" s="263"/>
      <c r="O48" s="359"/>
      <c r="P48" s="359"/>
      <c r="Q48" s="360"/>
      <c r="R48" s="140"/>
      <c r="S48" s="140"/>
      <c r="T48" s="139"/>
      <c r="U48" s="139"/>
      <c r="V48" s="139"/>
      <c r="W48" s="137"/>
      <c r="X48" s="137"/>
    </row>
    <row r="49" spans="6:24">
      <c r="F49" s="137"/>
      <c r="P49" s="359"/>
      <c r="Q49" s="360"/>
      <c r="R49" s="140"/>
      <c r="S49" s="140"/>
      <c r="T49" s="139"/>
      <c r="U49" s="139"/>
      <c r="V49" s="139"/>
      <c r="W49" s="137"/>
      <c r="X49" s="137"/>
    </row>
    <row r="50" spans="6:24">
      <c r="F50" s="137"/>
      <c r="P50" s="359"/>
      <c r="Q50" s="360"/>
      <c r="R50" s="140"/>
      <c r="S50" s="140"/>
      <c r="T50" s="139"/>
      <c r="U50" s="139"/>
      <c r="V50" s="139"/>
      <c r="W50" s="137"/>
      <c r="X50" s="137"/>
    </row>
    <row r="51" spans="6:24">
      <c r="F51" s="137"/>
      <c r="Q51" s="347"/>
      <c r="R51" s="137"/>
      <c r="S51" s="137"/>
      <c r="T51" s="137"/>
      <c r="U51" s="137"/>
      <c r="V51" s="137"/>
      <c r="W51" s="137"/>
      <c r="X51" s="137"/>
    </row>
    <row r="52" spans="6:24">
      <c r="F52" s="137"/>
      <c r="Q52" s="347"/>
      <c r="R52" s="137"/>
      <c r="S52" s="137"/>
      <c r="T52" s="137"/>
      <c r="U52" s="137"/>
      <c r="V52" s="137"/>
      <c r="W52" s="137"/>
      <c r="X52" s="137"/>
    </row>
    <row r="53" spans="6:24">
      <c r="F53" s="137"/>
      <c r="Q53" s="347"/>
      <c r="R53" s="137"/>
      <c r="S53" s="137"/>
      <c r="T53" s="137"/>
      <c r="U53" s="137"/>
      <c r="V53" s="137"/>
      <c r="W53" s="137"/>
      <c r="X53" s="137"/>
    </row>
    <row r="54" spans="6:24">
      <c r="F54" s="137"/>
      <c r="Q54" s="347"/>
      <c r="R54" s="137"/>
      <c r="S54" s="137"/>
      <c r="T54" s="137"/>
      <c r="U54" s="137"/>
      <c r="V54" s="137"/>
      <c r="W54" s="137"/>
      <c r="X54" s="137"/>
    </row>
    <row r="55" spans="6:24">
      <c r="P55" s="361"/>
      <c r="Q55" s="347"/>
      <c r="R55" s="137"/>
      <c r="S55" s="137"/>
      <c r="T55" s="137"/>
      <c r="U55" s="137"/>
      <c r="V55" s="137"/>
    </row>
    <row r="56" spans="6:24">
      <c r="G56" s="347"/>
      <c r="H56" s="347"/>
      <c r="I56" s="347"/>
      <c r="J56" s="347"/>
      <c r="K56" s="347"/>
      <c r="L56" s="347"/>
      <c r="M56" s="347"/>
      <c r="N56" s="347"/>
      <c r="O56" s="347"/>
      <c r="P56" s="361"/>
      <c r="Q56" s="347"/>
      <c r="R56" s="137"/>
      <c r="S56" s="137"/>
      <c r="T56" s="137"/>
      <c r="U56" s="137"/>
      <c r="V56" s="137"/>
    </row>
    <row r="57" spans="6:24">
      <c r="G57" s="347"/>
      <c r="H57" s="347"/>
      <c r="I57" s="347"/>
      <c r="J57" s="347"/>
      <c r="K57" s="347"/>
      <c r="L57" s="347"/>
      <c r="M57" s="347"/>
      <c r="N57" s="347"/>
      <c r="O57" s="347"/>
      <c r="P57" s="361"/>
      <c r="Q57" s="347"/>
      <c r="R57" s="137"/>
      <c r="S57" s="137"/>
      <c r="T57" s="137"/>
      <c r="U57" s="137"/>
      <c r="V57" s="137"/>
    </row>
    <row r="58" spans="6:24">
      <c r="G58" s="347"/>
      <c r="H58" s="347"/>
      <c r="I58" s="347"/>
      <c r="J58" s="347"/>
      <c r="K58" s="347"/>
      <c r="L58" s="347"/>
      <c r="M58" s="347"/>
      <c r="N58" s="347"/>
      <c r="O58" s="347"/>
      <c r="P58" s="361"/>
      <c r="Q58" s="347"/>
      <c r="R58" s="137"/>
      <c r="S58" s="137"/>
      <c r="T58" s="137"/>
      <c r="U58" s="137"/>
      <c r="V58" s="137"/>
    </row>
    <row r="59" spans="6:24">
      <c r="G59" s="347"/>
      <c r="H59" s="347"/>
      <c r="I59" s="347"/>
      <c r="J59" s="347"/>
      <c r="K59" s="347"/>
      <c r="L59" s="347"/>
      <c r="M59" s="347"/>
      <c r="N59" s="347"/>
      <c r="O59" s="347"/>
      <c r="Q59" s="347"/>
      <c r="R59" s="137"/>
      <c r="S59" s="137"/>
      <c r="T59" s="137"/>
      <c r="U59" s="137"/>
      <c r="V59" s="137"/>
    </row>
    <row r="60" spans="6:24">
      <c r="G60" s="347"/>
      <c r="H60" s="347"/>
      <c r="I60" s="347"/>
      <c r="J60" s="347"/>
      <c r="K60" s="347"/>
      <c r="L60" s="347"/>
      <c r="M60" s="347"/>
      <c r="N60" s="347"/>
      <c r="O60" s="347"/>
      <c r="Q60" s="347"/>
      <c r="R60" s="137"/>
      <c r="S60" s="137"/>
      <c r="T60" s="137"/>
      <c r="U60" s="137"/>
      <c r="V60" s="137"/>
    </row>
    <row r="61" spans="6:24">
      <c r="G61" s="347"/>
      <c r="H61" s="347"/>
      <c r="I61" s="347"/>
      <c r="J61" s="347"/>
      <c r="K61" s="347"/>
      <c r="L61" s="347"/>
      <c r="M61" s="347"/>
      <c r="N61" s="347"/>
      <c r="O61" s="347"/>
      <c r="Q61" s="347"/>
      <c r="R61" s="137"/>
      <c r="S61" s="137"/>
      <c r="T61" s="137"/>
      <c r="U61" s="137"/>
      <c r="V61" s="137"/>
    </row>
    <row r="62" spans="6:24">
      <c r="G62" s="347"/>
      <c r="H62" s="347"/>
      <c r="I62" s="347"/>
      <c r="J62" s="347"/>
      <c r="K62" s="347"/>
      <c r="L62" s="347"/>
      <c r="M62" s="347"/>
      <c r="N62" s="347"/>
      <c r="O62" s="347"/>
      <c r="Q62" s="347"/>
      <c r="R62" s="137"/>
      <c r="S62" s="137"/>
      <c r="T62" s="137"/>
      <c r="U62" s="137"/>
      <c r="V62" s="137"/>
    </row>
    <row r="63" spans="6:24">
      <c r="G63" s="347"/>
      <c r="H63" s="347"/>
      <c r="I63" s="347"/>
      <c r="J63" s="347"/>
      <c r="K63" s="347"/>
      <c r="L63" s="347"/>
      <c r="M63" s="347"/>
      <c r="N63" s="347"/>
      <c r="O63" s="347"/>
      <c r="Q63" s="347"/>
      <c r="R63" s="137"/>
      <c r="S63" s="137"/>
      <c r="T63" s="137"/>
      <c r="U63" s="137"/>
      <c r="V63" s="137"/>
    </row>
    <row r="64" spans="6:24">
      <c r="G64" s="347"/>
      <c r="H64" s="347"/>
      <c r="I64" s="347"/>
      <c r="J64" s="347"/>
      <c r="K64" s="347"/>
      <c r="L64" s="347"/>
      <c r="M64" s="347"/>
      <c r="N64" s="347"/>
      <c r="O64" s="347"/>
      <c r="Q64" s="347"/>
      <c r="R64" s="137"/>
      <c r="S64" s="137"/>
      <c r="T64" s="137"/>
      <c r="U64" s="137"/>
      <c r="V64" s="137"/>
    </row>
    <row r="65" spans="7:22">
      <c r="G65" s="347"/>
      <c r="H65" s="347"/>
      <c r="I65" s="347"/>
      <c r="J65" s="347"/>
      <c r="K65" s="347"/>
      <c r="L65" s="347"/>
      <c r="M65" s="347"/>
      <c r="N65" s="347"/>
      <c r="O65" s="347"/>
      <c r="Q65" s="347"/>
      <c r="R65" s="137"/>
      <c r="S65" s="137"/>
      <c r="T65" s="137"/>
      <c r="U65" s="137"/>
      <c r="V65" s="137"/>
    </row>
    <row r="66" spans="7:22">
      <c r="G66" s="347"/>
      <c r="H66" s="347"/>
      <c r="I66" s="347"/>
      <c r="J66" s="347"/>
      <c r="K66" s="347"/>
      <c r="L66" s="347"/>
      <c r="M66" s="347"/>
      <c r="N66" s="347"/>
      <c r="O66" s="347"/>
      <c r="Q66" s="347"/>
      <c r="R66" s="137"/>
      <c r="S66" s="137"/>
      <c r="T66" s="137"/>
      <c r="U66" s="137"/>
      <c r="V66" s="137"/>
    </row>
    <row r="67" spans="7:22">
      <c r="G67" s="347"/>
      <c r="H67" s="347"/>
      <c r="I67" s="347"/>
      <c r="J67" s="347"/>
      <c r="K67" s="347"/>
      <c r="L67" s="347"/>
      <c r="M67" s="347"/>
      <c r="N67" s="347"/>
      <c r="O67" s="347"/>
      <c r="Q67" s="347"/>
      <c r="R67" s="137"/>
      <c r="S67" s="137"/>
      <c r="T67" s="137"/>
      <c r="U67" s="137"/>
      <c r="V67" s="137"/>
    </row>
    <row r="68" spans="7:22">
      <c r="G68" s="347"/>
      <c r="H68" s="347"/>
      <c r="I68" s="347"/>
      <c r="J68" s="347"/>
      <c r="K68" s="347"/>
      <c r="L68" s="347"/>
      <c r="M68" s="347"/>
      <c r="N68" s="347"/>
      <c r="O68" s="347"/>
      <c r="Q68" s="347"/>
      <c r="R68" s="137"/>
      <c r="S68" s="137"/>
      <c r="T68" s="137"/>
      <c r="U68" s="137"/>
      <c r="V68" s="137"/>
    </row>
    <row r="69" spans="7:22">
      <c r="G69" s="347"/>
      <c r="H69" s="347"/>
      <c r="I69" s="347"/>
      <c r="J69" s="347"/>
      <c r="K69" s="347"/>
      <c r="L69" s="347"/>
      <c r="M69" s="347"/>
      <c r="N69" s="347"/>
      <c r="O69" s="347"/>
      <c r="Q69" s="347"/>
      <c r="R69" s="137"/>
      <c r="S69" s="137"/>
      <c r="T69" s="137"/>
      <c r="U69" s="137"/>
      <c r="V69" s="137"/>
    </row>
  </sheetData>
  <mergeCells count="13">
    <mergeCell ref="A42:D42"/>
    <mergeCell ref="A1:D1"/>
    <mergeCell ref="A2:D2"/>
    <mergeCell ref="A11:D11"/>
    <mergeCell ref="A28:D28"/>
    <mergeCell ref="A13:D13"/>
    <mergeCell ref="A26:D26"/>
    <mergeCell ref="L29:N29"/>
    <mergeCell ref="H29:J29"/>
    <mergeCell ref="H3:J3"/>
    <mergeCell ref="L3:N3"/>
    <mergeCell ref="L14:N14"/>
    <mergeCell ref="H14:J14"/>
  </mergeCells>
  <hyperlinks>
    <hyperlink ref="F1" location="Contents!A1" display="Back to the Content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H14 H2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showGridLines="0" view="pageBreakPreview" zoomScale="140" zoomScaleNormal="100" zoomScaleSheetLayoutView="140" workbookViewId="0">
      <selection sqref="A1:D1"/>
    </sheetView>
  </sheetViews>
  <sheetFormatPr defaultColWidth="9.140625" defaultRowHeight="11.25"/>
  <cols>
    <col min="1" max="1" width="24.28515625" style="2" customWidth="1"/>
    <col min="2" max="4" width="5.7109375" style="2" customWidth="1"/>
    <col min="5" max="5" width="2.85546875" style="1" customWidth="1"/>
    <col min="6" max="6" width="14" style="1" customWidth="1"/>
    <col min="7" max="7" width="21.42578125" style="259" customWidth="1"/>
    <col min="8" max="13" width="5.7109375" style="259" customWidth="1"/>
    <col min="14" max="16" width="5.7109375" style="378" customWidth="1"/>
    <col min="17" max="20" width="5.7109375" style="102" customWidth="1"/>
    <col min="21" max="29" width="5.7109375" style="83" customWidth="1"/>
    <col min="30" max="16384" width="9.140625" style="83"/>
  </cols>
  <sheetData>
    <row r="1" spans="1:24" s="30" customFormat="1" ht="24" customHeight="1">
      <c r="A1" s="601" t="s">
        <v>42</v>
      </c>
      <c r="B1" s="602"/>
      <c r="C1" s="602"/>
      <c r="D1" s="602"/>
      <c r="E1" s="3"/>
      <c r="F1" s="527" t="s">
        <v>109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01"/>
      <c r="R1" s="101"/>
      <c r="S1" s="101"/>
      <c r="T1" s="101"/>
    </row>
    <row r="2" spans="1:24" s="31" customFormat="1" ht="30" customHeight="1">
      <c r="A2" s="609" t="s">
        <v>184</v>
      </c>
      <c r="B2" s="609"/>
      <c r="C2" s="609"/>
      <c r="D2" s="609"/>
      <c r="E2" s="67"/>
      <c r="F2" s="527" t="s">
        <v>71</v>
      </c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101"/>
      <c r="R2" s="101"/>
      <c r="S2" s="101"/>
      <c r="T2" s="101"/>
    </row>
    <row r="3" spans="1:24" s="101" customFormat="1" ht="11.25" customHeight="1">
      <c r="A3" s="25"/>
      <c r="B3" s="7"/>
      <c r="C3" s="7"/>
      <c r="D3" s="34" t="s">
        <v>153</v>
      </c>
      <c r="E3" s="7"/>
      <c r="F3" s="163"/>
      <c r="G3" s="534"/>
      <c r="H3" s="259"/>
      <c r="I3" s="259"/>
      <c r="J3" s="259"/>
      <c r="K3" s="259"/>
      <c r="L3" s="259"/>
      <c r="M3" s="302"/>
      <c r="N3" s="302"/>
      <c r="O3" s="302"/>
      <c r="P3" s="302"/>
      <c r="Q3" s="58"/>
      <c r="R3" s="58"/>
      <c r="S3" s="58"/>
      <c r="T3" s="58"/>
      <c r="U3" s="58"/>
      <c r="V3" s="58"/>
      <c r="W3" s="58"/>
      <c r="X3" s="58"/>
    </row>
    <row r="4" spans="1:24" s="102" customFormat="1" ht="10.5" customHeight="1">
      <c r="A4" s="159"/>
      <c r="B4" s="49">
        <v>2015</v>
      </c>
      <c r="C4" s="518">
        <v>2017</v>
      </c>
      <c r="D4" s="49">
        <v>2018</v>
      </c>
      <c r="E4" s="8"/>
      <c r="F4" s="589"/>
      <c r="G4" s="378"/>
      <c r="H4" s="378"/>
      <c r="I4" s="535"/>
      <c r="J4" s="536"/>
      <c r="K4" s="536"/>
      <c r="L4" s="536"/>
      <c r="M4" s="380"/>
      <c r="N4" s="376"/>
      <c r="O4" s="376"/>
      <c r="P4" s="376"/>
      <c r="Q4" s="165"/>
      <c r="R4" s="165"/>
      <c r="S4" s="165"/>
      <c r="T4" s="165"/>
      <c r="U4" s="165"/>
      <c r="V4" s="165"/>
      <c r="W4" s="165"/>
      <c r="X4" s="165"/>
    </row>
    <row r="5" spans="1:24" s="102" customFormat="1" ht="9" customHeight="1">
      <c r="A5" s="25" t="s">
        <v>232</v>
      </c>
      <c r="B5" s="50">
        <v>37.3497262568807</v>
      </c>
      <c r="C5" s="519">
        <v>47.652253587490037</v>
      </c>
      <c r="D5" s="50">
        <v>51.584189888433599</v>
      </c>
      <c r="E5" s="8"/>
      <c r="F5" s="163"/>
      <c r="G5" s="259"/>
      <c r="H5" s="537"/>
      <c r="I5" s="538"/>
      <c r="J5" s="537"/>
      <c r="K5" s="537"/>
      <c r="L5" s="537"/>
      <c r="M5" s="363"/>
      <c r="N5" s="363"/>
      <c r="O5" s="378"/>
      <c r="P5" s="378"/>
      <c r="S5" s="165"/>
      <c r="T5" s="165"/>
      <c r="U5" s="165"/>
      <c r="V5" s="165"/>
      <c r="W5" s="165"/>
      <c r="X5" s="165"/>
    </row>
    <row r="6" spans="1:24" s="102" customFormat="1" ht="9" customHeight="1">
      <c r="A6" s="163" t="s">
        <v>233</v>
      </c>
      <c r="B6" s="187">
        <v>39.867946867865662</v>
      </c>
      <c r="C6" s="598">
        <v>51.135085849531301</v>
      </c>
      <c r="D6" s="187">
        <v>55.080740712489032</v>
      </c>
      <c r="E6" s="8"/>
      <c r="F6" s="72"/>
      <c r="G6" s="534"/>
      <c r="H6" s="539"/>
      <c r="I6" s="313"/>
      <c r="J6" s="539"/>
      <c r="K6" s="539"/>
      <c r="L6" s="539"/>
      <c r="M6" s="364"/>
      <c r="N6" s="364"/>
      <c r="O6" s="381"/>
      <c r="P6" s="378"/>
      <c r="S6" s="165"/>
      <c r="T6" s="165"/>
      <c r="U6" s="165"/>
      <c r="V6" s="165"/>
      <c r="W6" s="165"/>
      <c r="X6" s="165"/>
    </row>
    <row r="7" spans="1:24" s="102" customFormat="1" ht="9" customHeight="1">
      <c r="A7" s="590" t="s">
        <v>144</v>
      </c>
      <c r="B7" s="517"/>
      <c r="C7" s="520"/>
      <c r="D7" s="48"/>
      <c r="E7" s="8"/>
      <c r="F7" s="72"/>
      <c r="G7" s="259"/>
      <c r="H7" s="540"/>
      <c r="I7" s="313"/>
      <c r="J7" s="541"/>
      <c r="K7" s="541"/>
      <c r="L7" s="541"/>
      <c r="M7" s="365"/>
      <c r="N7" s="365"/>
      <c r="O7" s="381"/>
      <c r="P7" s="378"/>
      <c r="S7" s="165"/>
      <c r="T7" s="165"/>
      <c r="U7" s="165"/>
      <c r="V7" s="165"/>
      <c r="W7" s="165"/>
      <c r="X7" s="165"/>
    </row>
    <row r="8" spans="1:24" s="102" customFormat="1" ht="9" customHeight="1">
      <c r="A8" s="9" t="s">
        <v>234</v>
      </c>
      <c r="B8" s="48">
        <v>26.350200389694002</v>
      </c>
      <c r="C8" s="520">
        <v>35.733941656089627</v>
      </c>
      <c r="D8" s="48">
        <v>39.176736127317916</v>
      </c>
      <c r="E8" s="8"/>
      <c r="F8" s="72"/>
      <c r="G8" s="542"/>
      <c r="H8" s="540"/>
      <c r="I8" s="313"/>
      <c r="J8" s="541"/>
      <c r="K8" s="541"/>
      <c r="L8" s="541"/>
      <c r="M8" s="365"/>
      <c r="N8" s="365"/>
      <c r="O8" s="381"/>
      <c r="P8" s="378"/>
      <c r="S8" s="165"/>
      <c r="T8" s="165"/>
      <c r="U8" s="165"/>
      <c r="V8" s="165"/>
      <c r="W8" s="165"/>
      <c r="X8" s="165"/>
    </row>
    <row r="9" spans="1:24" s="102" customFormat="1" ht="9" customHeight="1">
      <c r="A9" s="99" t="s">
        <v>235</v>
      </c>
      <c r="B9" s="48">
        <v>47.851148170255797</v>
      </c>
      <c r="C9" s="520">
        <v>59.350765160197469</v>
      </c>
      <c r="D9" s="48">
        <v>63.369729721781397</v>
      </c>
      <c r="E9" s="8"/>
      <c r="F9" s="165"/>
      <c r="G9" s="261"/>
      <c r="H9" s="540"/>
      <c r="I9" s="313"/>
      <c r="J9" s="541"/>
      <c r="K9" s="541"/>
      <c r="L9" s="541"/>
      <c r="M9" s="365"/>
      <c r="N9" s="365"/>
      <c r="O9" s="381"/>
      <c r="P9" s="378"/>
      <c r="S9" s="165"/>
      <c r="T9" s="165"/>
      <c r="U9" s="165"/>
      <c r="V9" s="165"/>
      <c r="W9" s="165"/>
      <c r="X9" s="165"/>
    </row>
    <row r="10" spans="1:24" s="102" customFormat="1" ht="9" customHeight="1">
      <c r="A10" s="590" t="s">
        <v>143</v>
      </c>
      <c r="B10" s="48"/>
      <c r="C10" s="520"/>
      <c r="D10" s="48"/>
      <c r="E10" s="8"/>
      <c r="F10" s="164"/>
      <c r="G10" s="259"/>
      <c r="H10" s="540"/>
      <c r="I10" s="313"/>
      <c r="J10" s="541"/>
      <c r="K10" s="541"/>
      <c r="L10" s="541"/>
      <c r="M10" s="365"/>
      <c r="N10" s="365"/>
      <c r="O10" s="381"/>
      <c r="P10" s="378"/>
      <c r="S10" s="165"/>
      <c r="T10" s="165"/>
      <c r="U10" s="165"/>
      <c r="V10" s="165"/>
      <c r="W10" s="165"/>
      <c r="X10" s="165"/>
    </row>
    <row r="11" spans="1:24" s="102" customFormat="1" ht="9" customHeight="1">
      <c r="A11" s="99" t="s">
        <v>177</v>
      </c>
      <c r="B11" s="48">
        <v>22.876708531969147</v>
      </c>
      <c r="C11" s="520">
        <v>41.828595307449334</v>
      </c>
      <c r="D11" s="48">
        <v>47.238607481369257</v>
      </c>
      <c r="E11" s="8"/>
      <c r="F11" s="164"/>
      <c r="G11" s="542"/>
      <c r="H11" s="540"/>
      <c r="I11" s="313"/>
      <c r="J11" s="541"/>
      <c r="K11" s="541"/>
      <c r="L11" s="541"/>
      <c r="M11" s="365"/>
      <c r="N11" s="365"/>
      <c r="O11" s="381"/>
      <c r="P11" s="378"/>
      <c r="S11" s="165"/>
      <c r="T11" s="165"/>
      <c r="U11" s="165"/>
      <c r="V11" s="165"/>
      <c r="W11" s="165"/>
      <c r="X11" s="165"/>
    </row>
    <row r="12" spans="1:24" s="102" customFormat="1" ht="9" customHeight="1">
      <c r="A12" s="99" t="s">
        <v>145</v>
      </c>
      <c r="B12" s="48">
        <v>45.738663256920447</v>
      </c>
      <c r="C12" s="520">
        <v>58.724528982241054</v>
      </c>
      <c r="D12" s="48">
        <v>63.632644579799738</v>
      </c>
      <c r="E12" s="8"/>
      <c r="F12" s="164"/>
      <c r="G12" s="259"/>
      <c r="H12" s="540"/>
      <c r="I12" s="313"/>
      <c r="J12" s="541"/>
      <c r="K12" s="541"/>
      <c r="L12" s="541"/>
      <c r="M12" s="365"/>
      <c r="N12" s="365"/>
      <c r="O12" s="381"/>
      <c r="P12" s="378"/>
      <c r="S12" s="165"/>
      <c r="T12" s="165"/>
      <c r="U12" s="165"/>
      <c r="V12" s="165"/>
      <c r="W12" s="165"/>
      <c r="X12" s="165"/>
    </row>
    <row r="13" spans="1:24" s="102" customFormat="1" ht="9" customHeight="1">
      <c r="A13" s="99" t="s">
        <v>178</v>
      </c>
      <c r="B13" s="48">
        <v>48.122494804038006</v>
      </c>
      <c r="C13" s="520">
        <v>62.33496521544695</v>
      </c>
      <c r="D13" s="48">
        <v>62.774846124346453</v>
      </c>
      <c r="E13" s="8"/>
      <c r="F13" s="164"/>
      <c r="G13" s="259"/>
      <c r="H13" s="540"/>
      <c r="I13" s="313"/>
      <c r="J13" s="541"/>
      <c r="K13" s="541"/>
      <c r="L13" s="541"/>
      <c r="M13" s="365"/>
      <c r="N13" s="365"/>
      <c r="O13" s="381"/>
      <c r="P13" s="378"/>
      <c r="S13" s="165"/>
      <c r="T13" s="165"/>
      <c r="U13" s="165"/>
      <c r="V13" s="165"/>
      <c r="W13" s="165"/>
      <c r="X13" s="165"/>
    </row>
    <row r="14" spans="1:24" s="102" customFormat="1" ht="9" customHeight="1">
      <c r="A14" s="99" t="s">
        <v>146</v>
      </c>
      <c r="B14" s="48">
        <v>47.450156524014595</v>
      </c>
      <c r="C14" s="520">
        <v>57.574820857459471</v>
      </c>
      <c r="D14" s="48">
        <v>62.733117126779369</v>
      </c>
      <c r="E14" s="8"/>
      <c r="F14" s="164"/>
      <c r="G14" s="259"/>
      <c r="H14" s="540"/>
      <c r="I14" s="313"/>
      <c r="J14" s="541"/>
      <c r="K14" s="541"/>
      <c r="L14" s="541"/>
      <c r="M14" s="365"/>
      <c r="N14" s="365"/>
      <c r="O14" s="381"/>
      <c r="P14" s="378"/>
      <c r="S14" s="165"/>
      <c r="T14" s="165"/>
      <c r="U14" s="165"/>
      <c r="V14" s="165"/>
      <c r="W14" s="165"/>
      <c r="X14" s="165"/>
    </row>
    <row r="15" spans="1:24" s="102" customFormat="1" ht="9" customHeight="1">
      <c r="A15" s="99" t="s">
        <v>179</v>
      </c>
      <c r="B15" s="48">
        <v>40.928960596154525</v>
      </c>
      <c r="C15" s="520">
        <v>47.476626088160778</v>
      </c>
      <c r="D15" s="48">
        <v>52.349925147983733</v>
      </c>
      <c r="E15" s="8"/>
      <c r="F15" s="164"/>
      <c r="G15" s="259"/>
      <c r="H15" s="540"/>
      <c r="I15" s="313"/>
      <c r="J15" s="541"/>
      <c r="K15" s="541"/>
      <c r="L15" s="541"/>
      <c r="M15" s="365"/>
      <c r="N15" s="365"/>
      <c r="O15" s="381"/>
      <c r="P15" s="378"/>
      <c r="S15" s="165"/>
      <c r="T15" s="165"/>
      <c r="U15" s="165"/>
      <c r="V15" s="165"/>
      <c r="W15" s="165"/>
      <c r="X15" s="165"/>
    </row>
    <row r="16" spans="1:24" s="102" customFormat="1" ht="9" customHeight="1">
      <c r="A16" s="99" t="s">
        <v>25</v>
      </c>
      <c r="B16" s="48">
        <v>18.12038336289746</v>
      </c>
      <c r="C16" s="520">
        <v>23.231385323522787</v>
      </c>
      <c r="D16" s="48">
        <v>26.926674074133288</v>
      </c>
      <c r="E16" s="71"/>
      <c r="F16" s="164"/>
      <c r="G16" s="259"/>
      <c r="H16" s="540"/>
      <c r="I16" s="313"/>
      <c r="J16" s="541"/>
      <c r="K16" s="541"/>
      <c r="L16" s="541"/>
      <c r="M16" s="365"/>
      <c r="N16" s="365"/>
      <c r="O16" s="381"/>
      <c r="P16" s="378"/>
      <c r="S16" s="165"/>
      <c r="T16" s="165"/>
      <c r="U16" s="165"/>
      <c r="V16" s="165"/>
      <c r="W16" s="165"/>
      <c r="X16" s="165"/>
    </row>
    <row r="17" spans="1:24" s="102" customFormat="1" ht="9" customHeight="1">
      <c r="A17" s="590" t="s">
        <v>225</v>
      </c>
      <c r="B17" s="48"/>
      <c r="C17" s="520"/>
      <c r="D17" s="48"/>
      <c r="E17" s="8"/>
      <c r="F17" s="591"/>
      <c r="G17" s="259"/>
      <c r="H17" s="540"/>
      <c r="I17" s="313"/>
      <c r="J17" s="541"/>
      <c r="K17" s="541"/>
      <c r="L17" s="541"/>
      <c r="M17" s="365"/>
      <c r="N17" s="365"/>
      <c r="O17" s="381"/>
      <c r="P17" s="378"/>
      <c r="S17" s="165"/>
      <c r="T17" s="165"/>
      <c r="U17" s="165"/>
      <c r="V17" s="165"/>
      <c r="W17" s="165"/>
      <c r="X17" s="165"/>
    </row>
    <row r="18" spans="1:24" s="102" customFormat="1" ht="9" customHeight="1">
      <c r="A18" s="99" t="s">
        <v>147</v>
      </c>
      <c r="B18" s="48">
        <v>12.808789942039603</v>
      </c>
      <c r="C18" s="520">
        <v>16.71651562567914</v>
      </c>
      <c r="D18" s="48">
        <v>21.081542757053899</v>
      </c>
      <c r="E18" s="8"/>
      <c r="F18" s="164"/>
      <c r="G18" s="542"/>
      <c r="H18" s="540"/>
      <c r="I18" s="313"/>
      <c r="J18" s="541"/>
      <c r="K18" s="541"/>
      <c r="L18" s="541"/>
      <c r="M18" s="365"/>
      <c r="N18" s="365"/>
      <c r="O18" s="381"/>
      <c r="P18" s="378"/>
      <c r="S18" s="165"/>
      <c r="T18" s="165"/>
      <c r="U18" s="165"/>
      <c r="V18" s="165"/>
      <c r="W18" s="165"/>
      <c r="X18" s="165"/>
    </row>
    <row r="19" spans="1:24" s="102" customFormat="1" ht="9" customHeight="1">
      <c r="A19" s="99" t="s">
        <v>226</v>
      </c>
      <c r="B19" s="48">
        <v>28.33529110507747</v>
      </c>
      <c r="C19" s="520">
        <v>36.385919778748402</v>
      </c>
      <c r="D19" s="48">
        <v>41.9538030469812</v>
      </c>
      <c r="E19" s="8"/>
      <c r="F19" s="592"/>
      <c r="G19" s="259"/>
      <c r="H19" s="540"/>
      <c r="I19" s="313"/>
      <c r="J19" s="541"/>
      <c r="K19" s="541"/>
      <c r="L19" s="541"/>
      <c r="M19" s="365"/>
      <c r="N19" s="365"/>
      <c r="O19" s="381"/>
      <c r="P19" s="378"/>
      <c r="S19" s="165"/>
      <c r="T19" s="165"/>
      <c r="U19" s="165"/>
      <c r="V19" s="165"/>
      <c r="W19" s="165"/>
      <c r="X19" s="165"/>
    </row>
    <row r="20" spans="1:24" s="102" customFormat="1" ht="9" customHeight="1">
      <c r="A20" s="99" t="s">
        <v>139</v>
      </c>
      <c r="B20" s="48">
        <v>49.394567840092215</v>
      </c>
      <c r="C20" s="520">
        <v>59.584999717336814</v>
      </c>
      <c r="D20" s="48">
        <v>60.441840917203102</v>
      </c>
      <c r="E20" s="8"/>
      <c r="F20" s="164"/>
      <c r="G20" s="259"/>
      <c r="H20" s="540"/>
      <c r="I20" s="313"/>
      <c r="J20" s="541"/>
      <c r="K20" s="541"/>
      <c r="L20" s="541"/>
      <c r="M20" s="365"/>
      <c r="N20" s="365"/>
      <c r="O20" s="381"/>
      <c r="P20" s="378"/>
      <c r="S20" s="165"/>
      <c r="T20" s="165"/>
      <c r="U20" s="165"/>
      <c r="V20" s="165"/>
      <c r="W20" s="165"/>
      <c r="X20" s="165"/>
    </row>
    <row r="21" spans="1:24" s="102" customFormat="1" ht="9" customHeight="1">
      <c r="A21" s="99" t="s">
        <v>140</v>
      </c>
      <c r="B21" s="48">
        <v>57.119626863908124</v>
      </c>
      <c r="C21" s="520">
        <v>66.999949417457714</v>
      </c>
      <c r="D21" s="48">
        <v>71.489260797966196</v>
      </c>
      <c r="E21" s="8"/>
      <c r="F21" s="164"/>
      <c r="G21" s="259"/>
      <c r="H21" s="540"/>
      <c r="I21" s="313"/>
      <c r="J21" s="541"/>
      <c r="K21" s="541"/>
      <c r="L21" s="541"/>
      <c r="M21" s="365"/>
      <c r="N21" s="365"/>
      <c r="O21" s="381"/>
      <c r="P21" s="378"/>
      <c r="S21" s="165"/>
      <c r="T21" s="165"/>
      <c r="U21" s="165"/>
      <c r="V21" s="165"/>
      <c r="W21" s="165"/>
      <c r="X21" s="165"/>
    </row>
    <row r="22" spans="1:24" s="102" customFormat="1" ht="9" customHeight="1">
      <c r="A22" s="590" t="s">
        <v>148</v>
      </c>
      <c r="B22" s="48"/>
      <c r="C22" s="520"/>
      <c r="D22" s="48"/>
      <c r="E22" s="8"/>
      <c r="F22" s="80"/>
      <c r="G22" s="259"/>
      <c r="H22" s="540"/>
      <c r="I22" s="313"/>
      <c r="J22" s="541"/>
      <c r="K22" s="541"/>
      <c r="L22" s="541"/>
      <c r="M22" s="365"/>
      <c r="N22" s="365"/>
      <c r="O22" s="381"/>
      <c r="P22" s="378"/>
      <c r="S22" s="165"/>
      <c r="T22" s="165"/>
      <c r="U22" s="165"/>
      <c r="V22" s="165"/>
      <c r="W22" s="165"/>
      <c r="X22" s="165"/>
    </row>
    <row r="23" spans="1:24" s="102" customFormat="1" ht="9" customHeight="1">
      <c r="A23" s="99" t="s">
        <v>141</v>
      </c>
      <c r="B23" s="48">
        <v>68.344171501962009</v>
      </c>
      <c r="C23" s="520">
        <v>83.228100510360605</v>
      </c>
      <c r="D23" s="48">
        <v>84.820724552991578</v>
      </c>
      <c r="E23" s="8"/>
      <c r="F23" s="164"/>
      <c r="G23" s="542"/>
      <c r="H23" s="540"/>
      <c r="I23" s="313"/>
      <c r="J23" s="541"/>
      <c r="K23" s="541"/>
      <c r="L23" s="541"/>
      <c r="M23" s="365"/>
      <c r="N23" s="365"/>
      <c r="O23" s="381"/>
      <c r="P23" s="378"/>
      <c r="S23" s="165"/>
      <c r="T23" s="165"/>
      <c r="U23" s="165"/>
      <c r="V23" s="165"/>
      <c r="W23" s="165"/>
      <c r="X23" s="165"/>
    </row>
    <row r="24" spans="1:24" s="102" customFormat="1" ht="9" customHeight="1">
      <c r="A24" s="99" t="s">
        <v>245</v>
      </c>
      <c r="B24" s="48">
        <v>19.5698263601832</v>
      </c>
      <c r="C24" s="520">
        <v>42.03954034386291</v>
      </c>
      <c r="D24" s="48">
        <v>47.809936825540596</v>
      </c>
      <c r="E24" s="8"/>
      <c r="F24" s="166"/>
      <c r="G24" s="259"/>
      <c r="H24" s="540"/>
      <c r="I24" s="313"/>
      <c r="J24" s="541"/>
      <c r="K24" s="541"/>
      <c r="L24" s="541"/>
      <c r="M24" s="365"/>
      <c r="N24" s="365"/>
      <c r="O24" s="381"/>
      <c r="P24" s="378"/>
      <c r="S24" s="165"/>
      <c r="T24" s="165"/>
      <c r="U24" s="165"/>
      <c r="V24" s="165"/>
      <c r="W24" s="165"/>
      <c r="X24" s="165"/>
    </row>
    <row r="25" spans="1:24" s="102" customFormat="1" ht="9" customHeight="1">
      <c r="A25" s="562" t="s">
        <v>142</v>
      </c>
      <c r="B25" s="53">
        <v>21.882851695988599</v>
      </c>
      <c r="C25" s="521">
        <v>25.95279358178405</v>
      </c>
      <c r="D25" s="53">
        <v>29.89706491829406</v>
      </c>
      <c r="E25" s="8"/>
      <c r="F25" s="166"/>
      <c r="G25" s="543"/>
      <c r="H25" s="540"/>
      <c r="I25" s="313"/>
      <c r="J25" s="541"/>
      <c r="K25" s="541"/>
      <c r="L25" s="541"/>
      <c r="M25" s="365"/>
      <c r="N25" s="365"/>
      <c r="O25" s="381"/>
      <c r="P25" s="378"/>
      <c r="S25" s="165"/>
      <c r="T25" s="165"/>
      <c r="U25" s="165"/>
      <c r="V25" s="165"/>
      <c r="W25" s="165"/>
      <c r="X25" s="165"/>
    </row>
    <row r="26" spans="1:24" s="102" customFormat="1" ht="11.25" customHeight="1">
      <c r="A26" s="523" t="s">
        <v>149</v>
      </c>
      <c r="B26" s="7"/>
      <c r="C26" s="7"/>
      <c r="D26" s="7"/>
      <c r="E26" s="8"/>
      <c r="F26" s="164"/>
      <c r="G26" s="259"/>
      <c r="H26" s="540"/>
      <c r="I26" s="313"/>
      <c r="J26" s="541"/>
      <c r="K26" s="541"/>
      <c r="L26" s="541"/>
      <c r="M26" s="365"/>
      <c r="N26" s="365"/>
      <c r="O26" s="381"/>
      <c r="P26" s="378"/>
      <c r="S26" s="165"/>
      <c r="T26" s="165"/>
      <c r="U26" s="165"/>
      <c r="V26" s="165"/>
      <c r="W26" s="165"/>
      <c r="X26" s="165"/>
    </row>
    <row r="27" spans="1:24" s="102" customFormat="1" ht="3.75" customHeight="1">
      <c r="A27" s="11"/>
      <c r="B27" s="7"/>
      <c r="C27" s="7"/>
      <c r="D27" s="7"/>
      <c r="E27" s="8"/>
      <c r="F27" s="164"/>
      <c r="G27" s="378"/>
      <c r="H27" s="378"/>
      <c r="I27" s="378"/>
      <c r="J27" s="378"/>
      <c r="K27" s="378"/>
      <c r="L27" s="378"/>
      <c r="M27" s="376"/>
      <c r="N27" s="376"/>
      <c r="O27" s="376"/>
      <c r="P27" s="376"/>
      <c r="Q27" s="165"/>
      <c r="R27" s="165"/>
      <c r="S27" s="165"/>
      <c r="T27" s="165"/>
      <c r="U27" s="165"/>
      <c r="V27" s="165"/>
      <c r="W27" s="165"/>
      <c r="X27" s="165"/>
    </row>
    <row r="28" spans="1:24" s="102" customFormat="1" ht="21" customHeight="1">
      <c r="A28" s="610" t="s">
        <v>236</v>
      </c>
      <c r="B28" s="610"/>
      <c r="C28" s="610"/>
      <c r="D28" s="610"/>
      <c r="E28" s="72"/>
      <c r="F28" s="593"/>
      <c r="G28" s="534" t="s">
        <v>97</v>
      </c>
      <c r="H28" s="259"/>
      <c r="I28" s="259"/>
      <c r="J28" s="259"/>
      <c r="K28" s="259"/>
      <c r="L28" s="259"/>
      <c r="M28" s="368"/>
      <c r="N28" s="376"/>
      <c r="O28" s="378"/>
      <c r="P28" s="378"/>
    </row>
    <row r="29" spans="1:24" s="102" customFormat="1" ht="12" customHeight="1">
      <c r="A29" s="7"/>
      <c r="B29" s="7"/>
      <c r="C29" s="7"/>
      <c r="D29" s="7"/>
      <c r="E29" s="8"/>
      <c r="F29" s="163"/>
      <c r="G29" s="259"/>
      <c r="H29" s="407" t="s">
        <v>27</v>
      </c>
      <c r="I29" s="407" t="s">
        <v>26</v>
      </c>
      <c r="J29" s="407" t="s">
        <v>40</v>
      </c>
      <c r="K29" s="407"/>
      <c r="L29" s="378"/>
      <c r="M29" s="370"/>
      <c r="N29" s="302"/>
      <c r="O29" s="378"/>
      <c r="P29" s="378"/>
    </row>
    <row r="30" spans="1:24" s="102" customFormat="1" ht="12" customHeight="1">
      <c r="A30" s="7"/>
      <c r="B30" s="7"/>
      <c r="C30" s="7"/>
      <c r="D30" s="7"/>
      <c r="E30" s="8"/>
      <c r="F30" s="72"/>
      <c r="G30" s="543" t="s">
        <v>70</v>
      </c>
      <c r="H30" s="544">
        <v>0.12432641620879301</v>
      </c>
      <c r="I30" s="544">
        <v>0.38500000000000001</v>
      </c>
      <c r="J30" s="544">
        <v>0.51584189888433596</v>
      </c>
      <c r="K30" s="460"/>
      <c r="L30" s="378"/>
      <c r="M30" s="383"/>
      <c r="N30" s="372"/>
      <c r="O30" s="378"/>
      <c r="P30" s="378"/>
    </row>
    <row r="31" spans="1:24" s="102" customFormat="1" ht="12" customHeight="1">
      <c r="A31" s="99"/>
      <c r="B31" s="99"/>
      <c r="C31" s="99"/>
      <c r="D31" s="99"/>
      <c r="E31" s="100"/>
      <c r="F31" s="72"/>
      <c r="G31" s="259" t="s">
        <v>180</v>
      </c>
      <c r="H31" s="545">
        <v>7.9360256003116803E-2</v>
      </c>
      <c r="I31" s="545">
        <v>0.28600000000000003</v>
      </c>
      <c r="J31" s="545">
        <v>0.39176736127317918</v>
      </c>
      <c r="K31" s="546"/>
      <c r="L31" s="378"/>
      <c r="M31" s="383"/>
      <c r="N31" s="302"/>
      <c r="O31" s="378"/>
      <c r="P31" s="378"/>
    </row>
    <row r="32" spans="1:24" s="102" customFormat="1" ht="12" customHeight="1">
      <c r="A32" s="7"/>
      <c r="B32" s="7"/>
      <c r="C32" s="7"/>
      <c r="D32" s="7"/>
      <c r="E32" s="8"/>
      <c r="F32" s="72"/>
      <c r="G32" s="259" t="s">
        <v>181</v>
      </c>
      <c r="H32" s="545">
        <v>0.16267548823605399</v>
      </c>
      <c r="I32" s="459">
        <v>0.47700000000000004</v>
      </c>
      <c r="J32" s="459">
        <v>0.63369729721781398</v>
      </c>
      <c r="K32" s="459"/>
      <c r="L32" s="378"/>
      <c r="M32" s="383"/>
      <c r="N32" s="301"/>
      <c r="O32" s="301"/>
      <c r="P32" s="376"/>
      <c r="Q32" s="165"/>
      <c r="T32" s="83"/>
      <c r="U32" s="83"/>
    </row>
    <row r="33" spans="1:25" s="102" customFormat="1" ht="12" customHeight="1">
      <c r="A33" s="99"/>
      <c r="B33" s="99"/>
      <c r="C33" s="99"/>
      <c r="D33" s="99"/>
      <c r="E33" s="100"/>
      <c r="F33" s="72"/>
      <c r="G33" s="259"/>
      <c r="H33" s="545"/>
      <c r="I33" s="459"/>
      <c r="J33" s="459"/>
      <c r="K33" s="459"/>
      <c r="L33" s="548"/>
      <c r="M33" s="384"/>
      <c r="N33" s="301"/>
      <c r="O33" s="301"/>
      <c r="P33" s="376"/>
      <c r="Q33" s="165"/>
      <c r="T33" s="83"/>
      <c r="U33" s="83"/>
    </row>
    <row r="34" spans="1:25" s="102" customFormat="1" ht="12" customHeight="1">
      <c r="A34" s="99"/>
      <c r="B34" s="99"/>
      <c r="C34" s="99"/>
      <c r="D34" s="99"/>
      <c r="E34" s="100"/>
      <c r="F34" s="72"/>
      <c r="G34" s="534"/>
      <c r="H34" s="259"/>
      <c r="I34" s="259"/>
      <c r="J34" s="259"/>
      <c r="K34" s="259"/>
      <c r="L34" s="459"/>
      <c r="M34" s="301"/>
      <c r="N34" s="301"/>
      <c r="O34" s="376"/>
      <c r="P34" s="376"/>
      <c r="Q34" s="165"/>
      <c r="T34" s="83"/>
      <c r="U34" s="83"/>
    </row>
    <row r="35" spans="1:25" s="102" customFormat="1" ht="7.5" customHeight="1">
      <c r="A35" s="7"/>
      <c r="B35" s="7"/>
      <c r="C35" s="7"/>
      <c r="D35" s="7"/>
      <c r="E35" s="8"/>
      <c r="F35" s="164"/>
      <c r="G35" s="543"/>
      <c r="H35" s="544"/>
      <c r="I35" s="544"/>
      <c r="J35" s="544"/>
      <c r="K35" s="378"/>
      <c r="L35" s="388"/>
      <c r="M35" s="385"/>
      <c r="N35" s="371"/>
      <c r="O35" s="371"/>
      <c r="P35" s="371"/>
      <c r="Q35" s="235"/>
      <c r="R35" s="170"/>
      <c r="T35" s="83"/>
      <c r="U35" s="83"/>
    </row>
    <row r="36" spans="1:25" s="102" customFormat="1" ht="11.25" customHeight="1">
      <c r="A36" s="622" t="s">
        <v>246</v>
      </c>
      <c r="B36" s="622"/>
      <c r="C36" s="622"/>
      <c r="D36" s="622"/>
      <c r="E36" s="8"/>
      <c r="F36" s="591"/>
      <c r="G36" s="259"/>
      <c r="H36" s="545"/>
      <c r="I36" s="545"/>
      <c r="J36" s="545"/>
      <c r="K36" s="378"/>
      <c r="L36" s="388"/>
      <c r="M36" s="385"/>
      <c r="N36" s="373"/>
      <c r="O36" s="373"/>
      <c r="P36" s="373"/>
      <c r="Q36" s="236"/>
      <c r="R36" s="170"/>
      <c r="T36" s="83"/>
      <c r="U36" s="83"/>
    </row>
    <row r="37" spans="1:25" s="102" customFormat="1" ht="3.75" customHeight="1">
      <c r="A37" s="8"/>
      <c r="B37" s="8"/>
      <c r="C37" s="8"/>
      <c r="D37" s="8"/>
      <c r="E37" s="8"/>
      <c r="F37" s="167"/>
      <c r="G37" s="259"/>
      <c r="H37" s="545"/>
      <c r="I37" s="545"/>
      <c r="J37" s="459"/>
      <c r="K37" s="378"/>
      <c r="L37" s="388"/>
      <c r="M37" s="385"/>
      <c r="N37" s="301"/>
      <c r="O37" s="301"/>
      <c r="P37" s="301"/>
      <c r="Q37" s="169"/>
      <c r="R37" s="386"/>
      <c r="S37" s="83"/>
      <c r="T37" s="83"/>
      <c r="U37" s="83"/>
      <c r="V37" s="83"/>
      <c r="W37" s="83"/>
      <c r="X37" s="83"/>
      <c r="Y37" s="83"/>
    </row>
    <row r="38" spans="1:25" s="102" customFormat="1" ht="21" customHeight="1">
      <c r="A38" s="610" t="s">
        <v>182</v>
      </c>
      <c r="B38" s="610"/>
      <c r="C38" s="610"/>
      <c r="D38" s="610"/>
      <c r="E38" s="8"/>
      <c r="F38" s="167"/>
      <c r="G38" s="572" t="s">
        <v>98</v>
      </c>
      <c r="H38" s="572"/>
      <c r="I38" s="572"/>
      <c r="J38" s="573"/>
      <c r="O38" s="378"/>
      <c r="P38" s="378"/>
      <c r="Q38" s="387"/>
      <c r="R38" s="83"/>
      <c r="S38" s="83"/>
      <c r="T38" s="83"/>
      <c r="U38" s="83"/>
    </row>
    <row r="39" spans="1:25" s="102" customFormat="1" ht="12" customHeight="1">
      <c r="A39" s="103"/>
      <c r="B39" s="103"/>
      <c r="C39" s="103"/>
      <c r="D39" s="103"/>
      <c r="E39" s="100"/>
      <c r="F39" s="167"/>
      <c r="G39" s="573"/>
      <c r="H39" s="620">
        <v>2018</v>
      </c>
      <c r="I39" s="620"/>
      <c r="J39" s="573"/>
      <c r="K39" s="621"/>
      <c r="L39" s="621"/>
      <c r="O39" s="378"/>
      <c r="P39" s="378"/>
    </row>
    <row r="40" spans="1:25" s="102" customFormat="1" ht="12" customHeight="1">
      <c r="A40" s="7"/>
      <c r="B40" s="7"/>
      <c r="C40" s="7"/>
      <c r="D40" s="7"/>
      <c r="E40" s="8"/>
      <c r="F40" s="151"/>
      <c r="G40" s="574"/>
      <c r="H40" s="574" t="s">
        <v>183</v>
      </c>
      <c r="I40" s="259" t="s">
        <v>227</v>
      </c>
      <c r="J40" s="573"/>
      <c r="K40" s="101"/>
      <c r="L40" s="101"/>
      <c r="O40" s="378"/>
      <c r="P40" s="378"/>
    </row>
    <row r="41" spans="1:25" s="102" customFormat="1" ht="12" customHeight="1">
      <c r="A41" s="99"/>
      <c r="B41" s="99"/>
      <c r="C41" s="99"/>
      <c r="D41" s="99"/>
      <c r="E41" s="100"/>
      <c r="F41" s="151"/>
      <c r="G41" s="575" t="s">
        <v>70</v>
      </c>
      <c r="H41" s="576">
        <f>51.5841898884336/100</f>
        <v>0.51584189888433596</v>
      </c>
      <c r="I41" s="576">
        <f>63.9272997499042/100</f>
        <v>0.63927299749904198</v>
      </c>
      <c r="J41" s="573"/>
      <c r="K41" s="563"/>
      <c r="L41" s="563"/>
      <c r="O41" s="378"/>
      <c r="P41" s="378"/>
    </row>
    <row r="42" spans="1:25" s="102" customFormat="1" ht="12" customHeight="1">
      <c r="A42" s="99"/>
      <c r="B42" s="99"/>
      <c r="C42" s="99"/>
      <c r="D42" s="99"/>
      <c r="E42" s="100"/>
      <c r="F42" s="151"/>
      <c r="G42" s="573"/>
      <c r="H42" s="573"/>
      <c r="I42" s="573"/>
      <c r="J42" s="573"/>
      <c r="K42" s="563"/>
      <c r="L42" s="563"/>
      <c r="O42" s="378"/>
      <c r="P42" s="378"/>
    </row>
    <row r="43" spans="1:25" s="102" customFormat="1" ht="12" customHeight="1">
      <c r="A43" s="99"/>
      <c r="B43" s="99"/>
      <c r="C43" s="99"/>
      <c r="D43" s="99"/>
      <c r="E43" s="100"/>
      <c r="F43" s="151"/>
      <c r="G43" s="570" t="s">
        <v>180</v>
      </c>
      <c r="H43" s="577">
        <f>39.1767361273179/100</f>
        <v>0.39176736127317902</v>
      </c>
      <c r="I43" s="577">
        <v>0.47309033334371875</v>
      </c>
      <c r="J43" s="573"/>
      <c r="K43" s="193"/>
      <c r="L43" s="193"/>
      <c r="O43" s="378"/>
      <c r="P43" s="378"/>
    </row>
    <row r="44" spans="1:25" s="102" customFormat="1" ht="12" customHeight="1">
      <c r="A44" s="7"/>
      <c r="B44" s="7"/>
      <c r="C44" s="7"/>
      <c r="D44" s="7"/>
      <c r="E44" s="8"/>
      <c r="F44" s="151"/>
      <c r="G44" s="570" t="s">
        <v>181</v>
      </c>
      <c r="H44" s="577">
        <f>63.3697297217814/100</f>
        <v>0.63369729721781398</v>
      </c>
      <c r="I44" s="577">
        <v>0.80541265138026175</v>
      </c>
      <c r="J44" s="573"/>
      <c r="K44" s="193"/>
      <c r="L44" s="193"/>
      <c r="O44" s="378"/>
      <c r="P44" s="378"/>
    </row>
    <row r="45" spans="1:25" s="102" customFormat="1" ht="12" customHeight="1">
      <c r="A45" s="7"/>
      <c r="B45" s="7"/>
      <c r="C45" s="7"/>
      <c r="D45" s="7"/>
      <c r="E45" s="8"/>
      <c r="F45" s="151"/>
      <c r="G45" s="570"/>
      <c r="H45" s="573"/>
      <c r="I45" s="573"/>
      <c r="J45" s="573"/>
      <c r="K45" s="193"/>
      <c r="L45" s="193"/>
      <c r="O45" s="378"/>
      <c r="P45" s="378"/>
    </row>
    <row r="46" spans="1:25" s="102" customFormat="1" ht="12" customHeight="1">
      <c r="A46" s="7"/>
      <c r="B46" s="7"/>
      <c r="C46" s="7"/>
      <c r="D46" s="7"/>
      <c r="E46" s="8"/>
      <c r="F46" s="151"/>
      <c r="G46" s="571" t="s">
        <v>191</v>
      </c>
      <c r="H46" s="577">
        <v>0.3157235036058223</v>
      </c>
      <c r="I46" s="577">
        <v>0.31933932258244518</v>
      </c>
      <c r="J46" s="573"/>
      <c r="K46" s="193"/>
      <c r="L46" s="193"/>
      <c r="O46" s="378"/>
      <c r="P46" s="378"/>
    </row>
    <row r="47" spans="1:25" s="102" customFormat="1" ht="12" customHeight="1">
      <c r="A47" s="7"/>
      <c r="B47" s="7"/>
      <c r="C47" s="7"/>
      <c r="D47" s="7"/>
      <c r="E47" s="8"/>
      <c r="F47" s="151"/>
      <c r="G47" s="571" t="s">
        <v>192</v>
      </c>
      <c r="H47" s="577">
        <v>0.63849800410877489</v>
      </c>
      <c r="I47" s="577">
        <v>0.64258768232318719</v>
      </c>
      <c r="J47" s="573"/>
      <c r="K47" s="193"/>
      <c r="L47" s="193"/>
      <c r="O47" s="378"/>
      <c r="P47" s="378"/>
    </row>
    <row r="48" spans="1:25" s="102" customFormat="1" ht="12" customHeight="1">
      <c r="A48" s="11"/>
      <c r="B48" s="7"/>
      <c r="C48" s="7"/>
      <c r="D48" s="7"/>
      <c r="E48" s="8"/>
      <c r="F48" s="151"/>
      <c r="G48" s="571" t="s">
        <v>193</v>
      </c>
      <c r="H48" s="577">
        <v>0.44174571905042792</v>
      </c>
      <c r="I48" s="577">
        <v>0.47988807693962249</v>
      </c>
      <c r="J48" s="573"/>
      <c r="K48" s="193"/>
      <c r="L48" s="193"/>
      <c r="O48" s="378"/>
      <c r="P48" s="378"/>
    </row>
    <row r="49" spans="1:23" s="102" customFormat="1" ht="15" customHeight="1">
      <c r="A49" s="8"/>
      <c r="B49" s="7"/>
      <c r="C49" s="7"/>
      <c r="D49" s="228" t="s">
        <v>150</v>
      </c>
      <c r="E49" s="8"/>
      <c r="F49" s="151"/>
      <c r="G49" s="571" t="s">
        <v>194</v>
      </c>
      <c r="H49" s="577">
        <v>0.76771622877871193</v>
      </c>
      <c r="I49" s="577">
        <v>0.82838737000200835</v>
      </c>
      <c r="J49" s="573"/>
      <c r="K49" s="193"/>
      <c r="L49" s="193"/>
      <c r="O49" s="378"/>
      <c r="P49" s="378"/>
    </row>
    <row r="50" spans="1:23" s="102" customFormat="1" ht="15.75" customHeight="1">
      <c r="A50" s="8"/>
      <c r="B50" s="8"/>
      <c r="C50" s="8"/>
      <c r="D50" s="8"/>
      <c r="E50" s="8"/>
      <c r="F50" s="151"/>
      <c r="G50" s="571" t="s">
        <v>195</v>
      </c>
      <c r="H50" s="577">
        <v>0.26963251992328624</v>
      </c>
      <c r="I50" s="577">
        <v>0.59698998289763017</v>
      </c>
      <c r="J50" s="573"/>
      <c r="K50" s="193"/>
      <c r="L50" s="193"/>
      <c r="O50" s="378"/>
      <c r="P50" s="378"/>
    </row>
    <row r="51" spans="1:23" ht="19.5">
      <c r="F51" s="164"/>
      <c r="G51" s="571" t="s">
        <v>196</v>
      </c>
      <c r="H51" s="578">
        <v>0.26896411949335286</v>
      </c>
      <c r="I51" s="578">
        <v>0.82215313862176354</v>
      </c>
      <c r="J51" s="573"/>
      <c r="K51" s="244"/>
      <c r="L51" s="244"/>
      <c r="M51" s="564"/>
      <c r="N51" s="564"/>
      <c r="O51" s="376"/>
      <c r="U51" s="102"/>
    </row>
    <row r="52" spans="1:23">
      <c r="F52" s="164"/>
      <c r="G52" s="574"/>
      <c r="H52" s="574"/>
      <c r="I52" s="574"/>
      <c r="J52" s="579"/>
      <c r="K52" s="564"/>
      <c r="L52" s="564"/>
      <c r="M52" s="564"/>
      <c r="N52" s="564"/>
      <c r="O52" s="376"/>
      <c r="U52" s="102"/>
    </row>
    <row r="53" spans="1:23">
      <c r="F53" s="164"/>
      <c r="J53" s="101"/>
      <c r="K53" s="101"/>
      <c r="L53" s="101"/>
      <c r="M53" s="566"/>
      <c r="N53" s="101"/>
      <c r="O53" s="376"/>
      <c r="P53" s="376"/>
      <c r="Q53" s="170"/>
      <c r="R53" s="170"/>
      <c r="S53" s="170"/>
      <c r="T53" s="170"/>
      <c r="U53" s="170"/>
      <c r="V53" s="165"/>
      <c r="W53" s="165"/>
    </row>
    <row r="54" spans="1:23">
      <c r="F54" s="164"/>
      <c r="G54" s="83"/>
      <c r="H54" s="83"/>
      <c r="I54" s="83"/>
      <c r="J54" s="567"/>
      <c r="K54" s="567"/>
      <c r="L54" s="567"/>
      <c r="M54" s="567"/>
      <c r="N54" s="567"/>
      <c r="O54" s="372"/>
      <c r="P54" s="372"/>
      <c r="Q54" s="75"/>
      <c r="R54" s="75"/>
      <c r="S54" s="75"/>
      <c r="T54" s="75"/>
      <c r="U54" s="75"/>
      <c r="V54" s="75"/>
      <c r="W54" s="75"/>
    </row>
    <row r="55" spans="1:23">
      <c r="F55" s="164"/>
      <c r="G55" s="83"/>
      <c r="H55" s="83"/>
      <c r="I55" s="83"/>
      <c r="J55" s="568"/>
      <c r="K55" s="568"/>
      <c r="L55" s="569"/>
      <c r="M55" s="565"/>
      <c r="N55" s="569"/>
      <c r="O55" s="374"/>
      <c r="P55" s="377"/>
      <c r="Q55" s="172"/>
      <c r="R55" s="168"/>
      <c r="S55" s="172"/>
      <c r="T55" s="168"/>
      <c r="U55" s="172"/>
      <c r="V55" s="168"/>
      <c r="W55" s="172"/>
    </row>
    <row r="56" spans="1:23">
      <c r="F56" s="164"/>
      <c r="H56" s="459"/>
      <c r="I56" s="502"/>
      <c r="J56" s="502"/>
      <c r="K56" s="502"/>
      <c r="L56" s="459"/>
      <c r="M56" s="301"/>
      <c r="N56" s="301"/>
      <c r="O56" s="301"/>
      <c r="P56" s="301"/>
      <c r="Q56" s="169"/>
      <c r="R56" s="169"/>
      <c r="S56" s="169"/>
      <c r="T56" s="169"/>
      <c r="U56" s="169"/>
      <c r="V56" s="169"/>
      <c r="W56" s="169"/>
    </row>
    <row r="57" spans="1:23">
      <c r="F57" s="164"/>
    </row>
    <row r="58" spans="1:23">
      <c r="F58" s="164"/>
    </row>
    <row r="59" spans="1:23">
      <c r="F59" s="164"/>
    </row>
    <row r="60" spans="1:23">
      <c r="F60" s="164"/>
    </row>
    <row r="61" spans="1:23">
      <c r="F61" s="164"/>
    </row>
    <row r="62" spans="1:23">
      <c r="F62" s="164"/>
    </row>
    <row r="63" spans="1:23">
      <c r="F63" s="164"/>
    </row>
    <row r="64" spans="1:23">
      <c r="F64" s="164"/>
    </row>
    <row r="65" spans="6:6">
      <c r="F65" s="164"/>
    </row>
    <row r="66" spans="6:6">
      <c r="F66" s="164"/>
    </row>
    <row r="67" spans="6:6">
      <c r="F67" s="164"/>
    </row>
    <row r="68" spans="6:6">
      <c r="F68" s="164"/>
    </row>
    <row r="69" spans="6:6">
      <c r="F69" s="164"/>
    </row>
    <row r="70" spans="6:6" ht="12.75" customHeight="1">
      <c r="F70" s="164"/>
    </row>
    <row r="71" spans="6:6">
      <c r="F71" s="164"/>
    </row>
    <row r="72" spans="6:6">
      <c r="F72" s="164"/>
    </row>
    <row r="73" spans="6:6">
      <c r="F73" s="164"/>
    </row>
    <row r="74" spans="6:6">
      <c r="F74" s="164"/>
    </row>
    <row r="75" spans="6:6">
      <c r="F75" s="164"/>
    </row>
    <row r="76" spans="6:6">
      <c r="F76" s="164"/>
    </row>
    <row r="77" spans="6:6">
      <c r="F77" s="164"/>
    </row>
    <row r="78" spans="6:6">
      <c r="F78" s="164"/>
    </row>
    <row r="79" spans="6:6">
      <c r="F79" s="164"/>
    </row>
    <row r="80" spans="6:6">
      <c r="F80" s="164"/>
    </row>
    <row r="81" spans="6:21">
      <c r="F81" s="164"/>
      <c r="U81" s="102"/>
    </row>
    <row r="82" spans="6:21">
      <c r="F82" s="164"/>
      <c r="P82" s="259"/>
      <c r="Q82" s="101"/>
      <c r="R82" s="101"/>
      <c r="S82" s="101"/>
      <c r="U82" s="389"/>
    </row>
    <row r="83" spans="6:21">
      <c r="P83" s="259"/>
      <c r="Q83" s="101"/>
      <c r="R83" s="101"/>
      <c r="S83" s="101"/>
      <c r="U83" s="389"/>
    </row>
    <row r="84" spans="6:21">
      <c r="P84" s="259"/>
      <c r="Q84" s="101"/>
      <c r="R84" s="101"/>
      <c r="S84" s="101"/>
      <c r="T84" s="101"/>
      <c r="U84" s="101"/>
    </row>
    <row r="85" spans="6:21">
      <c r="G85" s="390"/>
      <c r="H85" s="390"/>
      <c r="I85" s="390"/>
      <c r="J85" s="390"/>
      <c r="K85" s="390"/>
      <c r="L85" s="390"/>
      <c r="M85" s="390"/>
      <c r="N85" s="390"/>
    </row>
    <row r="86" spans="6:21">
      <c r="G86" s="390"/>
      <c r="H86" s="390"/>
      <c r="I86" s="390"/>
      <c r="J86" s="390"/>
      <c r="K86" s="390"/>
      <c r="L86" s="390"/>
      <c r="M86" s="390"/>
      <c r="N86" s="390"/>
      <c r="O86" s="379"/>
    </row>
    <row r="87" spans="6:21">
      <c r="G87" s="390"/>
      <c r="H87" s="390"/>
      <c r="I87" s="390"/>
      <c r="J87" s="390"/>
      <c r="K87" s="390"/>
      <c r="L87" s="390"/>
      <c r="M87" s="390"/>
      <c r="N87" s="390"/>
      <c r="O87" s="379"/>
    </row>
    <row r="88" spans="6:21">
      <c r="G88" s="390"/>
      <c r="H88" s="390"/>
      <c r="I88" s="390"/>
      <c r="J88" s="390"/>
      <c r="K88" s="390"/>
      <c r="L88" s="390"/>
      <c r="M88" s="390"/>
      <c r="N88" s="390"/>
      <c r="O88" s="379"/>
    </row>
    <row r="89" spans="6:21">
      <c r="G89" s="390"/>
      <c r="H89" s="390"/>
      <c r="I89" s="390"/>
      <c r="J89" s="390"/>
      <c r="K89" s="390"/>
      <c r="L89" s="390"/>
      <c r="M89" s="390"/>
      <c r="N89" s="390"/>
    </row>
    <row r="90" spans="6:21">
      <c r="G90" s="390"/>
      <c r="H90" s="390"/>
      <c r="I90" s="390"/>
      <c r="J90" s="390"/>
      <c r="K90" s="390"/>
      <c r="L90" s="390"/>
      <c r="M90" s="390"/>
      <c r="N90" s="390"/>
    </row>
    <row r="91" spans="6:21">
      <c r="G91" s="390"/>
      <c r="H91" s="390"/>
      <c r="I91" s="390"/>
      <c r="J91" s="390"/>
      <c r="K91" s="390"/>
      <c r="L91" s="390"/>
      <c r="M91" s="390"/>
      <c r="N91" s="390"/>
    </row>
    <row r="92" spans="6:21">
      <c r="G92" s="390"/>
      <c r="H92" s="390"/>
      <c r="I92" s="390"/>
      <c r="J92" s="390"/>
      <c r="K92" s="390"/>
      <c r="L92" s="390"/>
      <c r="M92" s="390"/>
      <c r="N92" s="390"/>
    </row>
    <row r="93" spans="6:21">
      <c r="G93" s="390"/>
      <c r="H93" s="390"/>
      <c r="I93" s="390"/>
      <c r="J93" s="390"/>
      <c r="K93" s="390"/>
      <c r="L93" s="390"/>
      <c r="M93" s="390"/>
      <c r="N93" s="390"/>
    </row>
    <row r="94" spans="6:21">
      <c r="G94" s="390"/>
      <c r="H94" s="390"/>
      <c r="I94" s="390"/>
      <c r="J94" s="390"/>
      <c r="K94" s="390"/>
      <c r="L94" s="390"/>
      <c r="M94" s="390"/>
      <c r="N94" s="390"/>
    </row>
    <row r="95" spans="6:21">
      <c r="G95" s="390"/>
      <c r="H95" s="390"/>
      <c r="I95" s="390"/>
      <c r="J95" s="390"/>
      <c r="K95" s="390"/>
      <c r="L95" s="390"/>
      <c r="M95" s="390"/>
      <c r="N95" s="390"/>
    </row>
    <row r="96" spans="6:21">
      <c r="G96" s="390"/>
      <c r="H96" s="390"/>
      <c r="I96" s="390"/>
      <c r="J96" s="390"/>
      <c r="K96" s="390"/>
      <c r="L96" s="390"/>
      <c r="M96" s="390"/>
      <c r="N96" s="390"/>
    </row>
    <row r="97" spans="7:14">
      <c r="G97" s="390"/>
      <c r="H97" s="390"/>
      <c r="I97" s="390"/>
      <c r="J97" s="390"/>
      <c r="K97" s="390"/>
      <c r="L97" s="390"/>
      <c r="M97" s="390"/>
      <c r="N97" s="390"/>
    </row>
    <row r="98" spans="7:14">
      <c r="G98" s="390"/>
      <c r="H98" s="390"/>
      <c r="I98" s="390"/>
      <c r="J98" s="390"/>
      <c r="K98" s="390"/>
      <c r="L98" s="390"/>
      <c r="M98" s="390"/>
      <c r="N98" s="390"/>
    </row>
    <row r="99" spans="7:14">
      <c r="G99" s="390"/>
      <c r="H99" s="390"/>
      <c r="I99" s="390"/>
      <c r="J99" s="390"/>
      <c r="K99" s="390"/>
      <c r="L99" s="390"/>
      <c r="M99" s="390"/>
      <c r="N99" s="390"/>
    </row>
    <row r="100" spans="7:14">
      <c r="G100" s="390"/>
      <c r="H100" s="390"/>
      <c r="I100" s="390"/>
      <c r="J100" s="390"/>
      <c r="K100" s="390"/>
      <c r="L100" s="390"/>
      <c r="M100" s="390"/>
      <c r="N100" s="390"/>
    </row>
    <row r="101" spans="7:14">
      <c r="G101" s="390"/>
      <c r="H101" s="390"/>
      <c r="I101" s="390"/>
      <c r="J101" s="390"/>
      <c r="K101" s="390"/>
      <c r="L101" s="390"/>
      <c r="M101" s="390"/>
      <c r="N101" s="390"/>
    </row>
    <row r="102" spans="7:14">
      <c r="G102" s="390"/>
      <c r="H102" s="390"/>
      <c r="I102" s="390"/>
      <c r="J102" s="390"/>
      <c r="K102" s="390"/>
      <c r="L102" s="390"/>
      <c r="M102" s="390"/>
      <c r="N102" s="390"/>
    </row>
    <row r="103" spans="7:14">
      <c r="G103" s="390"/>
      <c r="H103" s="390"/>
      <c r="I103" s="390"/>
      <c r="J103" s="390"/>
      <c r="K103" s="390"/>
      <c r="L103" s="390"/>
      <c r="M103" s="390"/>
      <c r="N103" s="390"/>
    </row>
    <row r="104" spans="7:14">
      <c r="G104" s="390"/>
      <c r="H104" s="390"/>
      <c r="I104" s="390"/>
      <c r="J104" s="390"/>
      <c r="K104" s="390"/>
      <c r="L104" s="390"/>
      <c r="M104" s="390"/>
      <c r="N104" s="390"/>
    </row>
    <row r="105" spans="7:14">
      <c r="G105" s="390"/>
      <c r="H105" s="390"/>
      <c r="I105" s="390"/>
      <c r="J105" s="390"/>
      <c r="K105" s="390"/>
      <c r="L105" s="390"/>
      <c r="M105" s="390"/>
      <c r="N105" s="390"/>
    </row>
    <row r="106" spans="7:14">
      <c r="G106" s="390"/>
      <c r="H106" s="390"/>
      <c r="I106" s="390"/>
      <c r="J106" s="390"/>
      <c r="K106" s="390"/>
      <c r="L106" s="390"/>
      <c r="M106" s="390"/>
      <c r="N106" s="390"/>
    </row>
  </sheetData>
  <mergeCells count="7">
    <mergeCell ref="H39:I39"/>
    <mergeCell ref="K39:L39"/>
    <mergeCell ref="A1:D1"/>
    <mergeCell ref="A2:D2"/>
    <mergeCell ref="A28:D28"/>
    <mergeCell ref="A38:D38"/>
    <mergeCell ref="A36:D36"/>
  </mergeCells>
  <hyperlinks>
    <hyperlink ref="F1" location="Contents!A1" display="Back to the Contents"/>
    <hyperlink ref="F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H29:J2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Q84"/>
  <sheetViews>
    <sheetView workbookViewId="0"/>
  </sheetViews>
  <sheetFormatPr defaultColWidth="9.140625" defaultRowHeight="11.25"/>
  <cols>
    <col min="1" max="1" width="9.140625" style="18"/>
    <col min="2" max="8" width="10.85546875" style="18" customWidth="1"/>
    <col min="9" max="10" width="9.140625" style="18"/>
    <col min="11" max="17" width="12" style="18" customWidth="1"/>
    <col min="18" max="16384" width="9.140625" style="18"/>
  </cols>
  <sheetData>
    <row r="1" spans="1:17">
      <c r="A1" s="17" t="s">
        <v>5</v>
      </c>
      <c r="J1" s="17" t="s">
        <v>6</v>
      </c>
    </row>
    <row r="2" spans="1:17" ht="12" thickBot="1">
      <c r="J2" s="19"/>
    </row>
    <row r="3" spans="1:17" ht="14.25" thickBot="1">
      <c r="A3" s="20"/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1" t="s">
        <v>12</v>
      </c>
      <c r="H3" s="20" t="s">
        <v>13</v>
      </c>
      <c r="J3" s="20"/>
      <c r="K3" s="21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</row>
    <row r="4" spans="1:17" ht="14.25" thickBot="1">
      <c r="A4" s="22" t="s">
        <v>0</v>
      </c>
      <c r="B4" s="23">
        <v>47.8</v>
      </c>
      <c r="C4" s="23">
        <v>39.799999999999997</v>
      </c>
      <c r="D4" s="23">
        <v>15.1</v>
      </c>
      <c r="E4" s="23">
        <v>10.3</v>
      </c>
      <c r="F4" s="23">
        <v>9.6999999999999993</v>
      </c>
      <c r="G4" s="14">
        <v>6.3</v>
      </c>
      <c r="H4" s="23">
        <v>0.7</v>
      </c>
      <c r="J4" s="22" t="s">
        <v>0</v>
      </c>
      <c r="K4" s="14">
        <v>55.2</v>
      </c>
      <c r="L4" s="23">
        <v>38.799999999999997</v>
      </c>
      <c r="M4" s="23">
        <v>20.8</v>
      </c>
      <c r="N4" s="23">
        <v>20.3</v>
      </c>
      <c r="O4" s="23">
        <v>17.100000000000001</v>
      </c>
      <c r="P4" s="23">
        <v>11.5</v>
      </c>
      <c r="Q4" s="23">
        <v>6.8</v>
      </c>
    </row>
    <row r="5" spans="1:17" ht="14.25" thickBot="1">
      <c r="A5" s="22" t="s">
        <v>60</v>
      </c>
      <c r="B5" s="23">
        <v>74.7</v>
      </c>
      <c r="C5" s="23">
        <v>73.5</v>
      </c>
      <c r="D5" s="23">
        <v>2.5</v>
      </c>
      <c r="E5" s="23">
        <v>12.9</v>
      </c>
      <c r="F5" s="23">
        <v>12.9</v>
      </c>
      <c r="G5" s="14">
        <v>1.6</v>
      </c>
      <c r="H5" s="23">
        <v>0.9</v>
      </c>
      <c r="J5" s="22" t="s">
        <v>60</v>
      </c>
      <c r="K5" s="14">
        <v>76.900000000000006</v>
      </c>
      <c r="L5" s="23">
        <v>74.400000000000006</v>
      </c>
      <c r="M5" s="23">
        <v>24.9</v>
      </c>
      <c r="N5" s="23">
        <v>61.5</v>
      </c>
      <c r="O5" s="23">
        <v>9.8000000000000007</v>
      </c>
      <c r="P5" s="23">
        <v>42.9</v>
      </c>
      <c r="Q5" s="23">
        <v>4.4000000000000004</v>
      </c>
    </row>
    <row r="6" spans="1:17" ht="14.25" thickBot="1">
      <c r="A6" s="22" t="s">
        <v>50</v>
      </c>
      <c r="B6" s="23">
        <v>17</v>
      </c>
      <c r="C6" s="23">
        <v>5.3</v>
      </c>
      <c r="D6" s="23">
        <v>9.6999999999999993</v>
      </c>
      <c r="E6" s="23">
        <v>3.4</v>
      </c>
      <c r="F6" s="23">
        <v>5.8</v>
      </c>
      <c r="G6" s="14">
        <v>2.4</v>
      </c>
      <c r="H6" s="23">
        <v>1</v>
      </c>
      <c r="J6" s="22" t="s">
        <v>50</v>
      </c>
      <c r="K6" s="14">
        <v>23.8</v>
      </c>
      <c r="L6" s="23">
        <v>6.8</v>
      </c>
      <c r="M6" s="23">
        <v>11.2</v>
      </c>
      <c r="N6" s="23">
        <v>3.9</v>
      </c>
      <c r="O6" s="23">
        <v>7.3</v>
      </c>
      <c r="P6" s="23">
        <v>6.8</v>
      </c>
      <c r="Q6" s="23">
        <v>2.9</v>
      </c>
    </row>
    <row r="7" spans="1:17" ht="14.25" thickBot="1">
      <c r="A7" s="22" t="s">
        <v>46</v>
      </c>
      <c r="B7" s="23">
        <v>32.9</v>
      </c>
      <c r="C7" s="23">
        <v>24.7</v>
      </c>
      <c r="D7" s="23">
        <v>12.8</v>
      </c>
      <c r="E7" s="23">
        <v>5.6</v>
      </c>
      <c r="F7" s="23">
        <v>5.9</v>
      </c>
      <c r="G7" s="14">
        <v>0</v>
      </c>
      <c r="H7" s="23">
        <v>0.7</v>
      </c>
      <c r="J7" s="22" t="s">
        <v>46</v>
      </c>
      <c r="K7" s="14">
        <v>39.5</v>
      </c>
      <c r="L7" s="23">
        <v>24</v>
      </c>
      <c r="M7" s="23">
        <v>8.9</v>
      </c>
      <c r="N7" s="23">
        <v>7.9</v>
      </c>
      <c r="O7" s="23">
        <v>4.9000000000000004</v>
      </c>
      <c r="P7" s="23">
        <v>4.9000000000000004</v>
      </c>
      <c r="Q7" s="23">
        <v>1.6</v>
      </c>
    </row>
    <row r="8" spans="1:17" ht="14.25" thickBot="1">
      <c r="A8" s="22" t="s">
        <v>54</v>
      </c>
      <c r="B8" s="23">
        <v>98.1</v>
      </c>
      <c r="C8" s="23">
        <v>96.2</v>
      </c>
      <c r="D8" s="23">
        <v>47.9</v>
      </c>
      <c r="E8" s="23">
        <v>73.599999999999994</v>
      </c>
      <c r="F8" s="23">
        <v>74</v>
      </c>
      <c r="G8" s="14">
        <v>97.3</v>
      </c>
      <c r="H8" s="23">
        <v>1.9</v>
      </c>
      <c r="J8" s="22" t="s">
        <v>54</v>
      </c>
      <c r="K8" s="14">
        <v>87.8</v>
      </c>
      <c r="L8" s="23">
        <v>82.8</v>
      </c>
      <c r="M8" s="23">
        <v>62.1</v>
      </c>
      <c r="N8" s="23">
        <v>76.3</v>
      </c>
      <c r="O8" s="23">
        <v>63.6</v>
      </c>
      <c r="P8" s="23">
        <v>70.099999999999994</v>
      </c>
      <c r="Q8" s="23">
        <v>77.400000000000006</v>
      </c>
    </row>
    <row r="9" spans="1:17" ht="14.25" thickBot="1">
      <c r="A9" s="22" t="s">
        <v>67</v>
      </c>
      <c r="B9" s="23">
        <v>65.599999999999994</v>
      </c>
      <c r="C9" s="23">
        <v>63.2</v>
      </c>
      <c r="D9" s="23">
        <v>3.6</v>
      </c>
      <c r="E9" s="23">
        <v>4</v>
      </c>
      <c r="F9" s="23">
        <v>3.2</v>
      </c>
      <c r="G9" s="14">
        <v>0</v>
      </c>
      <c r="H9" s="23">
        <v>0</v>
      </c>
      <c r="J9" s="22" t="s">
        <v>67</v>
      </c>
      <c r="K9" s="14">
        <v>68.400000000000006</v>
      </c>
      <c r="L9" s="23">
        <v>67.599999999999994</v>
      </c>
      <c r="M9" s="23">
        <v>6.3</v>
      </c>
      <c r="N9" s="23">
        <v>3.6</v>
      </c>
      <c r="O9" s="23">
        <v>3.6</v>
      </c>
      <c r="P9" s="23">
        <v>8.3000000000000007</v>
      </c>
      <c r="Q9" s="23">
        <v>2</v>
      </c>
    </row>
    <row r="10" spans="1:17" ht="14.25" thickBot="1">
      <c r="A10" s="22" t="s">
        <v>53</v>
      </c>
      <c r="B10" s="23">
        <v>42.7</v>
      </c>
      <c r="C10" s="23">
        <v>39.299999999999997</v>
      </c>
      <c r="D10" s="23">
        <v>5.3</v>
      </c>
      <c r="E10" s="23">
        <v>1.3</v>
      </c>
      <c r="F10" s="23">
        <v>1.3</v>
      </c>
      <c r="G10" s="14">
        <v>0.7</v>
      </c>
      <c r="H10" s="23">
        <v>0</v>
      </c>
      <c r="J10" s="22" t="s">
        <v>53</v>
      </c>
      <c r="K10" s="14">
        <v>94</v>
      </c>
      <c r="L10" s="23">
        <v>52.7</v>
      </c>
      <c r="M10" s="23">
        <v>20.7</v>
      </c>
      <c r="N10" s="23">
        <v>32</v>
      </c>
      <c r="O10" s="23">
        <v>78</v>
      </c>
      <c r="P10" s="23">
        <v>10.7</v>
      </c>
      <c r="Q10" s="23">
        <v>10</v>
      </c>
    </row>
    <row r="11" spans="1:17" ht="14.25" thickBot="1">
      <c r="A11" s="22" t="s">
        <v>64</v>
      </c>
      <c r="B11" s="23">
        <v>7.3</v>
      </c>
      <c r="C11" s="23">
        <v>3.5</v>
      </c>
      <c r="D11" s="23">
        <v>2.5</v>
      </c>
      <c r="E11" s="23">
        <v>4.4000000000000004</v>
      </c>
      <c r="F11" s="23">
        <v>4.4000000000000004</v>
      </c>
      <c r="G11" s="14">
        <v>1.6</v>
      </c>
      <c r="H11" s="23">
        <v>1.9</v>
      </c>
      <c r="J11" s="22" t="s">
        <v>64</v>
      </c>
      <c r="K11" s="14">
        <v>12.1</v>
      </c>
      <c r="L11" s="23">
        <v>4.0999999999999996</v>
      </c>
      <c r="M11" s="23">
        <v>5.0999999999999996</v>
      </c>
      <c r="N11" s="23">
        <v>4.0999999999999996</v>
      </c>
      <c r="O11" s="23">
        <v>1.3</v>
      </c>
      <c r="P11" s="23">
        <v>3.2</v>
      </c>
      <c r="Q11" s="23">
        <v>2.2000000000000002</v>
      </c>
    </row>
    <row r="12" spans="1:17" ht="14.25" thickBot="1">
      <c r="A12" s="22" t="s">
        <v>59</v>
      </c>
      <c r="B12" s="23">
        <v>36.6</v>
      </c>
      <c r="C12" s="23">
        <v>29.8</v>
      </c>
      <c r="D12" s="23">
        <v>2.5</v>
      </c>
      <c r="E12" s="23">
        <v>12.6</v>
      </c>
      <c r="F12" s="23">
        <v>5.5</v>
      </c>
      <c r="G12" s="14">
        <v>3.1</v>
      </c>
      <c r="H12" s="23">
        <v>0.9</v>
      </c>
      <c r="J12" s="22" t="s">
        <v>59</v>
      </c>
      <c r="K12" s="14">
        <v>54.2</v>
      </c>
      <c r="L12" s="23">
        <v>30.5</v>
      </c>
      <c r="M12" s="23">
        <v>35.4</v>
      </c>
      <c r="N12" s="23">
        <v>24</v>
      </c>
      <c r="O12" s="23">
        <v>12.9</v>
      </c>
      <c r="P12" s="23">
        <v>16.899999999999999</v>
      </c>
      <c r="Q12" s="23">
        <v>3.7</v>
      </c>
    </row>
    <row r="13" spans="1:17" ht="14.25" thickBot="1">
      <c r="A13" s="22" t="s">
        <v>68</v>
      </c>
      <c r="B13" s="23">
        <v>47.7</v>
      </c>
      <c r="C13" s="23">
        <v>32.799999999999997</v>
      </c>
      <c r="D13" s="23">
        <v>26.2</v>
      </c>
      <c r="E13" s="23">
        <v>4.5999999999999996</v>
      </c>
      <c r="F13" s="23">
        <v>3.6</v>
      </c>
      <c r="G13" s="14">
        <v>1.3</v>
      </c>
      <c r="H13" s="23">
        <v>1.7</v>
      </c>
      <c r="J13" s="22" t="s">
        <v>68</v>
      </c>
      <c r="K13" s="14">
        <v>48.3</v>
      </c>
      <c r="L13" s="23">
        <v>31.5</v>
      </c>
      <c r="M13" s="23">
        <v>15.2</v>
      </c>
      <c r="N13" s="23">
        <v>9.6</v>
      </c>
      <c r="O13" s="23">
        <v>17.899999999999999</v>
      </c>
      <c r="P13" s="23">
        <v>13.9</v>
      </c>
      <c r="Q13" s="23">
        <v>1</v>
      </c>
    </row>
    <row r="14" spans="1:17" ht="14.25" thickBot="1">
      <c r="A14" s="22" t="s">
        <v>62</v>
      </c>
      <c r="B14" s="23">
        <v>46.7</v>
      </c>
      <c r="C14" s="23">
        <v>40.4</v>
      </c>
      <c r="D14" s="23">
        <v>15.1</v>
      </c>
      <c r="E14" s="23">
        <v>1.9</v>
      </c>
      <c r="F14" s="23">
        <v>4.4000000000000004</v>
      </c>
      <c r="G14" s="14">
        <v>0.5</v>
      </c>
      <c r="H14" s="23">
        <v>0.5</v>
      </c>
      <c r="J14" s="22" t="s">
        <v>62</v>
      </c>
      <c r="K14" s="14">
        <v>47.7</v>
      </c>
      <c r="L14" s="23">
        <v>39.9</v>
      </c>
      <c r="M14" s="23">
        <v>6.8</v>
      </c>
      <c r="N14" s="23">
        <v>22.9</v>
      </c>
      <c r="O14" s="23">
        <v>12.6</v>
      </c>
      <c r="P14" s="23">
        <v>2.9</v>
      </c>
      <c r="Q14" s="23">
        <v>0.5</v>
      </c>
    </row>
    <row r="15" spans="1:17" ht="14.25" thickBot="1">
      <c r="A15" s="22" t="s">
        <v>55</v>
      </c>
      <c r="B15" s="23">
        <v>15.9</v>
      </c>
      <c r="C15" s="23">
        <v>7.6</v>
      </c>
      <c r="D15" s="23">
        <v>1</v>
      </c>
      <c r="E15" s="23">
        <v>7.2</v>
      </c>
      <c r="F15" s="23">
        <v>2.8</v>
      </c>
      <c r="G15" s="14">
        <v>0.7</v>
      </c>
      <c r="H15" s="23">
        <v>0.3</v>
      </c>
      <c r="J15" s="22" t="s">
        <v>55</v>
      </c>
      <c r="K15" s="14">
        <v>47.2</v>
      </c>
      <c r="L15" s="23">
        <v>9.6999999999999993</v>
      </c>
      <c r="M15" s="23">
        <v>34.5</v>
      </c>
      <c r="N15" s="23">
        <v>13.8</v>
      </c>
      <c r="O15" s="23">
        <v>21</v>
      </c>
      <c r="P15" s="23">
        <v>3.4</v>
      </c>
      <c r="Q15" s="23">
        <v>0.7</v>
      </c>
    </row>
    <row r="16" spans="1:17" ht="14.25" thickBot="1">
      <c r="A16" s="22" t="s">
        <v>51</v>
      </c>
      <c r="B16" s="23">
        <v>16.7</v>
      </c>
      <c r="C16" s="23">
        <v>9.6999999999999993</v>
      </c>
      <c r="D16" s="23">
        <v>2.8</v>
      </c>
      <c r="E16" s="23">
        <v>2.8</v>
      </c>
      <c r="F16" s="23">
        <v>2.8</v>
      </c>
      <c r="G16" s="14">
        <v>0</v>
      </c>
      <c r="H16" s="23">
        <v>2.8</v>
      </c>
      <c r="J16" s="22" t="s">
        <v>51</v>
      </c>
      <c r="K16" s="14">
        <v>18.100000000000001</v>
      </c>
      <c r="L16" s="23">
        <v>6.9</v>
      </c>
      <c r="M16" s="23">
        <v>4.2</v>
      </c>
      <c r="N16" s="23">
        <v>5.6</v>
      </c>
      <c r="O16" s="23">
        <v>2.8</v>
      </c>
      <c r="P16" s="23">
        <v>6.9</v>
      </c>
      <c r="Q16" s="23">
        <v>1.4</v>
      </c>
    </row>
    <row r="17" spans="1:17" ht="14.25" thickBot="1">
      <c r="A17" s="22" t="s">
        <v>48</v>
      </c>
      <c r="B17" s="23">
        <v>1.1000000000000001</v>
      </c>
      <c r="C17" s="23">
        <v>1.1000000000000001</v>
      </c>
      <c r="D17" s="23">
        <v>0</v>
      </c>
      <c r="E17" s="23">
        <v>0</v>
      </c>
      <c r="F17" s="23">
        <v>0</v>
      </c>
      <c r="G17" s="14">
        <v>0</v>
      </c>
      <c r="H17" s="23">
        <v>0</v>
      </c>
      <c r="J17" s="22" t="s">
        <v>48</v>
      </c>
      <c r="K17" s="14">
        <v>16.399999999999999</v>
      </c>
      <c r="L17" s="23">
        <v>0.6</v>
      </c>
      <c r="M17" s="23">
        <v>0</v>
      </c>
      <c r="N17" s="23">
        <v>0</v>
      </c>
      <c r="O17" s="23">
        <v>5.0999999999999996</v>
      </c>
      <c r="P17" s="23">
        <v>0</v>
      </c>
      <c r="Q17" s="23">
        <v>0</v>
      </c>
    </row>
    <row r="18" spans="1:17" ht="14.25" thickBot="1">
      <c r="A18" s="22" t="s">
        <v>47</v>
      </c>
      <c r="B18" s="23">
        <v>27.4</v>
      </c>
      <c r="C18" s="23">
        <v>7.6</v>
      </c>
      <c r="D18" s="23">
        <v>20.5</v>
      </c>
      <c r="E18" s="23">
        <v>2.7</v>
      </c>
      <c r="F18" s="23">
        <v>9.5</v>
      </c>
      <c r="G18" s="14">
        <v>1.1000000000000001</v>
      </c>
      <c r="H18" s="23">
        <v>0.4</v>
      </c>
      <c r="J18" s="22" t="s">
        <v>47</v>
      </c>
      <c r="K18" s="14">
        <v>36.9</v>
      </c>
      <c r="L18" s="23">
        <v>8</v>
      </c>
      <c r="M18" s="23">
        <v>4.5999999999999996</v>
      </c>
      <c r="N18" s="23">
        <v>4.5999999999999996</v>
      </c>
      <c r="O18" s="23">
        <v>29.3</v>
      </c>
      <c r="P18" s="23">
        <v>3.8</v>
      </c>
      <c r="Q18" s="23">
        <v>2.2999999999999998</v>
      </c>
    </row>
    <row r="19" spans="1:17" ht="14.25" thickBot="1">
      <c r="A19" s="22" t="s">
        <v>65</v>
      </c>
      <c r="B19" s="23">
        <v>27.1</v>
      </c>
      <c r="C19" s="23">
        <v>27.1</v>
      </c>
      <c r="D19" s="23">
        <v>0</v>
      </c>
      <c r="E19" s="23">
        <v>0</v>
      </c>
      <c r="F19" s="23">
        <v>0</v>
      </c>
      <c r="G19" s="14">
        <v>0</v>
      </c>
      <c r="H19" s="23">
        <v>0</v>
      </c>
      <c r="J19" s="22" t="s">
        <v>65</v>
      </c>
      <c r="K19" s="14">
        <v>44.6</v>
      </c>
      <c r="L19" s="23">
        <v>38.200000000000003</v>
      </c>
      <c r="M19" s="23">
        <v>6.4</v>
      </c>
      <c r="N19" s="23">
        <v>11.2</v>
      </c>
      <c r="O19" s="23">
        <v>4.8</v>
      </c>
      <c r="P19" s="23">
        <v>6.4</v>
      </c>
      <c r="Q19" s="23">
        <v>0</v>
      </c>
    </row>
    <row r="20" spans="1:17" ht="14.25" thickBot="1">
      <c r="A20" s="22" t="s">
        <v>52</v>
      </c>
      <c r="B20" s="23">
        <v>15.1</v>
      </c>
      <c r="C20" s="23">
        <v>12.4</v>
      </c>
      <c r="D20" s="23">
        <v>4.8</v>
      </c>
      <c r="E20" s="23">
        <v>2.4</v>
      </c>
      <c r="F20" s="23">
        <v>0.8</v>
      </c>
      <c r="G20" s="14">
        <v>0.8</v>
      </c>
      <c r="H20" s="23">
        <v>0</v>
      </c>
      <c r="J20" s="22" t="s">
        <v>52</v>
      </c>
      <c r="K20" s="14">
        <v>25.1</v>
      </c>
      <c r="L20" s="23">
        <v>12.4</v>
      </c>
      <c r="M20" s="23">
        <v>9.6</v>
      </c>
      <c r="N20" s="23">
        <v>9.6</v>
      </c>
      <c r="O20" s="23">
        <v>3.6</v>
      </c>
      <c r="P20" s="23">
        <v>5.2</v>
      </c>
      <c r="Q20" s="23">
        <v>0</v>
      </c>
    </row>
    <row r="21" spans="1:17" ht="14.25" thickBot="1">
      <c r="A21" s="22" t="s">
        <v>1</v>
      </c>
      <c r="B21" s="23">
        <v>17.399999999999999</v>
      </c>
      <c r="C21" s="23">
        <v>10.9</v>
      </c>
      <c r="D21" s="23">
        <v>3.3</v>
      </c>
      <c r="E21" s="23">
        <v>6.5</v>
      </c>
      <c r="F21" s="23">
        <v>6.5</v>
      </c>
      <c r="G21" s="14">
        <v>0</v>
      </c>
      <c r="H21" s="23">
        <v>3.3</v>
      </c>
      <c r="J21" s="22" t="s">
        <v>1</v>
      </c>
      <c r="K21" s="14">
        <v>22.8</v>
      </c>
      <c r="L21" s="23">
        <v>9.8000000000000007</v>
      </c>
      <c r="M21" s="23">
        <v>9.8000000000000007</v>
      </c>
      <c r="N21" s="23">
        <v>13</v>
      </c>
      <c r="O21" s="23">
        <v>10.9</v>
      </c>
      <c r="P21" s="23">
        <v>6.5</v>
      </c>
      <c r="Q21" s="23">
        <v>3.3</v>
      </c>
    </row>
    <row r="22" spans="1:17" ht="14.25" thickBot="1">
      <c r="A22" s="22" t="s">
        <v>61</v>
      </c>
      <c r="B22" s="23">
        <v>90.8</v>
      </c>
      <c r="C22" s="23">
        <v>83.8</v>
      </c>
      <c r="D22" s="23">
        <v>45.4</v>
      </c>
      <c r="E22" s="23">
        <v>26</v>
      </c>
      <c r="F22" s="23">
        <v>27.5</v>
      </c>
      <c r="G22" s="14">
        <v>71</v>
      </c>
      <c r="H22" s="23">
        <v>4.7</v>
      </c>
      <c r="J22" s="22" t="s">
        <v>61</v>
      </c>
      <c r="K22" s="14">
        <v>90.8</v>
      </c>
      <c r="L22" s="23">
        <v>71.7</v>
      </c>
      <c r="M22" s="23">
        <v>59.3</v>
      </c>
      <c r="N22" s="23">
        <v>71.7</v>
      </c>
      <c r="O22" s="23">
        <v>7</v>
      </c>
      <c r="P22" s="23">
        <v>32.6</v>
      </c>
      <c r="Q22" s="23">
        <v>72.099999999999994</v>
      </c>
    </row>
    <row r="23" spans="1:17" ht="14.25" thickBot="1">
      <c r="A23" s="22" t="s">
        <v>57</v>
      </c>
      <c r="B23" s="23">
        <v>44.1</v>
      </c>
      <c r="C23" s="23">
        <v>37.1</v>
      </c>
      <c r="D23" s="23">
        <v>18.7</v>
      </c>
      <c r="E23" s="23">
        <v>12.4</v>
      </c>
      <c r="F23" s="23">
        <v>7.4</v>
      </c>
      <c r="G23" s="14">
        <v>2</v>
      </c>
      <c r="H23" s="23">
        <v>0.7</v>
      </c>
      <c r="J23" s="22" t="s">
        <v>57</v>
      </c>
      <c r="K23" s="14">
        <v>45.5</v>
      </c>
      <c r="L23" s="23">
        <v>25.8</v>
      </c>
      <c r="M23" s="23">
        <v>11</v>
      </c>
      <c r="N23" s="23">
        <v>31.1</v>
      </c>
      <c r="O23" s="23">
        <v>11.4</v>
      </c>
      <c r="P23" s="23">
        <v>20.399999999999999</v>
      </c>
      <c r="Q23" s="23">
        <v>5.4</v>
      </c>
    </row>
    <row r="24" spans="1:17" ht="14.25" thickBot="1">
      <c r="A24" s="22" t="s">
        <v>44</v>
      </c>
      <c r="B24" s="23">
        <v>29.3</v>
      </c>
      <c r="C24" s="23">
        <v>10</v>
      </c>
      <c r="D24" s="23">
        <v>22.5</v>
      </c>
      <c r="E24" s="23">
        <v>2.2999999999999998</v>
      </c>
      <c r="F24" s="23">
        <v>6.3</v>
      </c>
      <c r="G24" s="14">
        <v>0.3</v>
      </c>
      <c r="H24" s="23">
        <v>0</v>
      </c>
      <c r="J24" s="22" t="s">
        <v>44</v>
      </c>
      <c r="K24" s="14">
        <v>29.6</v>
      </c>
      <c r="L24" s="23">
        <v>10.5</v>
      </c>
      <c r="M24" s="23">
        <v>10.5</v>
      </c>
      <c r="N24" s="23">
        <v>6.6</v>
      </c>
      <c r="O24" s="23">
        <v>12.8</v>
      </c>
      <c r="P24" s="23">
        <v>6.3</v>
      </c>
      <c r="Q24" s="23">
        <v>3.7</v>
      </c>
    </row>
    <row r="25" spans="1:17" ht="14.25" thickBot="1">
      <c r="A25" s="22" t="s">
        <v>63</v>
      </c>
      <c r="B25" s="23">
        <v>13.4</v>
      </c>
      <c r="C25" s="23">
        <v>1.4</v>
      </c>
      <c r="D25" s="23">
        <v>5.3</v>
      </c>
      <c r="E25" s="23">
        <v>7.7</v>
      </c>
      <c r="F25" s="23">
        <v>6.3</v>
      </c>
      <c r="G25" s="14">
        <v>2.1</v>
      </c>
      <c r="H25" s="23">
        <v>0.4</v>
      </c>
      <c r="J25" s="22" t="s">
        <v>63</v>
      </c>
      <c r="K25" s="14">
        <v>46.8</v>
      </c>
      <c r="L25" s="23">
        <v>1.8</v>
      </c>
      <c r="M25" s="23">
        <v>21.1</v>
      </c>
      <c r="N25" s="23">
        <v>19</v>
      </c>
      <c r="O25" s="23">
        <v>18</v>
      </c>
      <c r="P25" s="23">
        <v>2.8</v>
      </c>
      <c r="Q25" s="23">
        <v>1.8</v>
      </c>
    </row>
    <row r="26" spans="1:17" ht="14.25" thickBot="1">
      <c r="A26" s="22" t="s">
        <v>49</v>
      </c>
      <c r="B26" s="23">
        <v>10.9</v>
      </c>
      <c r="C26" s="23">
        <v>4.3</v>
      </c>
      <c r="D26" s="23">
        <v>1.6</v>
      </c>
      <c r="E26" s="23">
        <v>2</v>
      </c>
      <c r="F26" s="23">
        <v>6.3</v>
      </c>
      <c r="G26" s="14">
        <v>0</v>
      </c>
      <c r="H26" s="23">
        <v>0</v>
      </c>
      <c r="J26" s="22" t="s">
        <v>49</v>
      </c>
      <c r="K26" s="14">
        <v>13.2</v>
      </c>
      <c r="L26" s="23">
        <v>2</v>
      </c>
      <c r="M26" s="23">
        <v>3.9</v>
      </c>
      <c r="N26" s="23">
        <v>0.3</v>
      </c>
      <c r="O26" s="23">
        <v>7.2</v>
      </c>
      <c r="P26" s="23">
        <v>0.7</v>
      </c>
      <c r="Q26" s="23">
        <v>1</v>
      </c>
    </row>
    <row r="27" spans="1:17" ht="14.25" thickBot="1">
      <c r="A27" s="22" t="s">
        <v>69</v>
      </c>
      <c r="B27" s="23">
        <v>23.3</v>
      </c>
      <c r="C27" s="23">
        <v>9.6999999999999993</v>
      </c>
      <c r="D27" s="23">
        <v>13.6</v>
      </c>
      <c r="E27" s="23">
        <v>0</v>
      </c>
      <c r="F27" s="23">
        <v>2.9</v>
      </c>
      <c r="G27" s="14">
        <v>1.9</v>
      </c>
      <c r="H27" s="23">
        <v>0</v>
      </c>
      <c r="J27" s="22" t="s">
        <v>69</v>
      </c>
      <c r="K27" s="14">
        <v>58.3</v>
      </c>
      <c r="L27" s="23">
        <v>20.399999999999999</v>
      </c>
      <c r="M27" s="23">
        <v>32</v>
      </c>
      <c r="N27" s="23">
        <v>8.6999999999999993</v>
      </c>
      <c r="O27" s="23">
        <v>14.6</v>
      </c>
      <c r="P27" s="23">
        <v>15.5</v>
      </c>
      <c r="Q27" s="23">
        <v>4.9000000000000004</v>
      </c>
    </row>
    <row r="28" spans="1:17" ht="14.25" thickBot="1">
      <c r="A28" s="22" t="s">
        <v>45</v>
      </c>
      <c r="B28" s="23">
        <v>8.4</v>
      </c>
      <c r="C28" s="23">
        <v>4.5999999999999996</v>
      </c>
      <c r="D28" s="23">
        <v>4.2</v>
      </c>
      <c r="E28" s="23">
        <v>1.1000000000000001</v>
      </c>
      <c r="F28" s="23">
        <v>1.5</v>
      </c>
      <c r="G28" s="14">
        <v>0.4</v>
      </c>
      <c r="H28" s="23">
        <v>0</v>
      </c>
      <c r="J28" s="22" t="s">
        <v>45</v>
      </c>
      <c r="K28" s="14">
        <v>15.3</v>
      </c>
      <c r="L28" s="23">
        <v>5.7</v>
      </c>
      <c r="M28" s="23">
        <v>5</v>
      </c>
      <c r="N28" s="23">
        <v>3.8</v>
      </c>
      <c r="O28" s="23">
        <v>3.4</v>
      </c>
      <c r="P28" s="23">
        <v>3.4</v>
      </c>
      <c r="Q28" s="23">
        <v>3.8</v>
      </c>
    </row>
    <row r="29" spans="1:17" ht="14.25" thickBot="1">
      <c r="A29" s="22" t="s">
        <v>43</v>
      </c>
      <c r="B29" s="23">
        <v>90.8</v>
      </c>
      <c r="C29" s="23">
        <v>90</v>
      </c>
      <c r="D29" s="23">
        <v>7.6</v>
      </c>
      <c r="E29" s="23">
        <v>54.8</v>
      </c>
      <c r="F29" s="23">
        <v>20.8</v>
      </c>
      <c r="G29" s="14">
        <v>0.4</v>
      </c>
      <c r="H29" s="23">
        <v>0.4</v>
      </c>
      <c r="J29" s="22" t="s">
        <v>43</v>
      </c>
      <c r="K29" s="14">
        <v>92.4</v>
      </c>
      <c r="L29" s="23">
        <v>89.2</v>
      </c>
      <c r="M29" s="23">
        <v>67.599999999999994</v>
      </c>
      <c r="N29" s="23">
        <v>73.2</v>
      </c>
      <c r="O29" s="23">
        <v>10.8</v>
      </c>
      <c r="P29" s="23">
        <v>63.6</v>
      </c>
      <c r="Q29" s="23">
        <v>3.2</v>
      </c>
    </row>
    <row r="30" spans="1:17" ht="14.25" thickBot="1">
      <c r="A30" s="22" t="s">
        <v>58</v>
      </c>
      <c r="B30" s="23">
        <v>89.1</v>
      </c>
      <c r="C30" s="23">
        <v>82.4</v>
      </c>
      <c r="D30" s="23">
        <v>8.1999999999999993</v>
      </c>
      <c r="E30" s="23">
        <v>13.1</v>
      </c>
      <c r="F30" s="23">
        <v>15.7</v>
      </c>
      <c r="G30" s="14">
        <v>80.900000000000006</v>
      </c>
      <c r="H30" s="23">
        <v>1.5</v>
      </c>
      <c r="J30" s="22" t="s">
        <v>58</v>
      </c>
      <c r="K30" s="14">
        <v>87.3</v>
      </c>
      <c r="L30" s="23">
        <v>68.5</v>
      </c>
      <c r="M30" s="23">
        <v>51.3</v>
      </c>
      <c r="N30" s="23">
        <v>43.8</v>
      </c>
      <c r="O30" s="23">
        <v>9.4</v>
      </c>
      <c r="P30" s="23">
        <v>29.2</v>
      </c>
      <c r="Q30" s="23">
        <v>67</v>
      </c>
    </row>
    <row r="31" spans="1:17" ht="14.25" thickBot="1">
      <c r="A31" s="22" t="s">
        <v>2</v>
      </c>
      <c r="B31" s="23">
        <v>90.7</v>
      </c>
      <c r="C31" s="23">
        <v>84.9</v>
      </c>
      <c r="D31" s="23">
        <v>43.2</v>
      </c>
      <c r="E31" s="23">
        <v>26.5</v>
      </c>
      <c r="F31" s="23">
        <v>31.5</v>
      </c>
      <c r="G31" s="14">
        <v>5.0999999999999996</v>
      </c>
      <c r="H31" s="23">
        <v>0.4</v>
      </c>
      <c r="J31" s="22" t="s">
        <v>2</v>
      </c>
      <c r="K31" s="14">
        <v>88.4</v>
      </c>
      <c r="L31" s="23">
        <v>77.099999999999994</v>
      </c>
      <c r="M31" s="23">
        <v>24.5</v>
      </c>
      <c r="N31" s="23">
        <v>50.6</v>
      </c>
      <c r="O31" s="23">
        <v>51</v>
      </c>
      <c r="P31" s="23">
        <v>7.4</v>
      </c>
      <c r="Q31" s="23">
        <v>5.0999999999999996</v>
      </c>
    </row>
    <row r="32" spans="1:17" ht="14.25" thickBot="1">
      <c r="A32" s="22" t="s">
        <v>3</v>
      </c>
      <c r="B32" s="23">
        <v>60.2</v>
      </c>
      <c r="C32" s="23">
        <v>52.4</v>
      </c>
      <c r="D32" s="23">
        <v>1</v>
      </c>
      <c r="E32" s="23">
        <v>17.5</v>
      </c>
      <c r="F32" s="23">
        <v>11.7</v>
      </c>
      <c r="G32" s="14">
        <v>18.399999999999999</v>
      </c>
      <c r="H32" s="23">
        <v>0</v>
      </c>
      <c r="J32" s="22" t="s">
        <v>3</v>
      </c>
      <c r="K32" s="14">
        <v>84.5</v>
      </c>
      <c r="L32" s="23">
        <v>68.900000000000006</v>
      </c>
      <c r="M32" s="23">
        <v>50.5</v>
      </c>
      <c r="N32" s="23">
        <v>46.6</v>
      </c>
      <c r="O32" s="23">
        <v>15.5</v>
      </c>
      <c r="P32" s="23">
        <v>9.6999999999999993</v>
      </c>
      <c r="Q32" s="23">
        <v>13.6</v>
      </c>
    </row>
    <row r="33" spans="1:17" ht="14.25" thickBot="1">
      <c r="A33" s="24" t="s">
        <v>4</v>
      </c>
      <c r="B33" s="13">
        <v>88.7</v>
      </c>
      <c r="C33" s="13">
        <v>88.2</v>
      </c>
      <c r="D33" s="13">
        <v>18.600000000000001</v>
      </c>
      <c r="E33" s="13">
        <v>34.799999999999997</v>
      </c>
      <c r="F33" s="13">
        <v>25.5</v>
      </c>
      <c r="G33" s="15">
        <v>2.9</v>
      </c>
      <c r="H33" s="13">
        <v>0.5</v>
      </c>
      <c r="J33" s="24" t="s">
        <v>4</v>
      </c>
      <c r="K33" s="15">
        <v>85.3</v>
      </c>
      <c r="L33" s="13">
        <v>78.900000000000006</v>
      </c>
      <c r="M33" s="13">
        <v>21.6</v>
      </c>
      <c r="N33" s="13">
        <v>74.5</v>
      </c>
      <c r="O33" s="13">
        <v>12.7</v>
      </c>
      <c r="P33" s="13">
        <v>43.6</v>
      </c>
      <c r="Q33" s="13">
        <v>3.4</v>
      </c>
    </row>
    <row r="34" spans="1:17">
      <c r="A34" s="19" t="s">
        <v>23</v>
      </c>
    </row>
    <row r="35" spans="1:17">
      <c r="A35" s="19"/>
    </row>
    <row r="36" spans="1:17" ht="14.25" thickBot="1">
      <c r="A36" s="22" t="s">
        <v>21</v>
      </c>
      <c r="B36" s="23">
        <v>48.2</v>
      </c>
      <c r="C36" s="23">
        <v>40.200000000000003</v>
      </c>
      <c r="D36" s="23">
        <v>15.1</v>
      </c>
      <c r="E36" s="23">
        <v>10.5</v>
      </c>
      <c r="F36" s="23">
        <v>9.8000000000000007</v>
      </c>
      <c r="G36" s="14">
        <v>6.3</v>
      </c>
      <c r="H36" s="23">
        <v>0.7</v>
      </c>
      <c r="J36" s="22" t="s">
        <v>21</v>
      </c>
      <c r="K36" s="14">
        <v>55.5</v>
      </c>
      <c r="L36" s="23">
        <v>39.200000000000003</v>
      </c>
      <c r="M36" s="23">
        <v>20.8</v>
      </c>
      <c r="N36" s="23">
        <v>20.9</v>
      </c>
      <c r="O36" s="23">
        <v>17.100000000000001</v>
      </c>
      <c r="P36" s="23">
        <v>11.8</v>
      </c>
      <c r="Q36" s="23">
        <v>6.8</v>
      </c>
    </row>
    <row r="37" spans="1:17" ht="14.25" thickBot="1">
      <c r="A37" s="24" t="s">
        <v>22</v>
      </c>
      <c r="B37" s="13">
        <v>21.7</v>
      </c>
      <c r="C37" s="13">
        <v>10</v>
      </c>
      <c r="D37" s="13">
        <v>12.4</v>
      </c>
      <c r="E37" s="13">
        <v>2.5</v>
      </c>
      <c r="F37" s="13">
        <v>5.2</v>
      </c>
      <c r="G37" s="15">
        <v>0.5</v>
      </c>
      <c r="H37" s="13">
        <v>0.2</v>
      </c>
      <c r="J37" s="24" t="s">
        <v>22</v>
      </c>
      <c r="K37" s="15">
        <v>26.8</v>
      </c>
      <c r="L37" s="13">
        <v>10.1</v>
      </c>
      <c r="M37" s="13">
        <v>8.6999999999999993</v>
      </c>
      <c r="N37" s="13">
        <v>5.5</v>
      </c>
      <c r="O37" s="13">
        <v>10.199999999999999</v>
      </c>
      <c r="P37" s="13">
        <v>4.8</v>
      </c>
      <c r="Q37" s="13">
        <v>2.5</v>
      </c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</sheetData>
  <phoneticPr fontId="22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Z79"/>
  <sheetViews>
    <sheetView showGridLines="0" view="pageBreakPreview" zoomScale="140" zoomScaleNormal="10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1" customWidth="1"/>
    <col min="3" max="3" width="14" style="1" customWidth="1"/>
    <col min="4" max="4" width="10" style="275" customWidth="1"/>
    <col min="5" max="6" width="5.7109375" style="275" customWidth="1"/>
    <col min="7" max="7" width="2.85546875" style="1" customWidth="1"/>
    <col min="8" max="8" width="10" style="1" customWidth="1"/>
    <col min="9" max="20" width="5.7109375" style="1" customWidth="1"/>
    <col min="21" max="16384" width="9.140625" style="1"/>
  </cols>
  <sheetData>
    <row r="1" spans="1:26" s="3" customFormat="1" ht="24" customHeight="1">
      <c r="A1" s="226" t="s">
        <v>42</v>
      </c>
      <c r="B1" s="55"/>
      <c r="C1" s="527" t="s">
        <v>109</v>
      </c>
      <c r="D1" s="304"/>
      <c r="E1" s="304"/>
      <c r="F1" s="304"/>
    </row>
    <row r="2" spans="1:26" s="2" customFormat="1" ht="30" customHeight="1">
      <c r="A2" s="227" t="s">
        <v>185</v>
      </c>
      <c r="B2" s="31"/>
      <c r="C2" s="527" t="s">
        <v>71</v>
      </c>
      <c r="D2" s="274"/>
      <c r="E2" s="274"/>
      <c r="F2" s="274"/>
      <c r="J2" s="60"/>
      <c r="L2" s="47"/>
    </row>
    <row r="3" spans="1:26" s="8" customFormat="1" ht="11.25" customHeight="1">
      <c r="A3" s="7"/>
      <c r="B3" s="51"/>
      <c r="D3" s="252" t="s">
        <v>96</v>
      </c>
      <c r="E3" s="251"/>
      <c r="F3" s="251"/>
      <c r="H3" s="173"/>
    </row>
    <row r="4" spans="1:26" s="8" customFormat="1" ht="11.25" customHeight="1">
      <c r="A4" s="7"/>
      <c r="C4" s="95"/>
      <c r="D4" s="256"/>
      <c r="E4" s="391" t="s">
        <v>40</v>
      </c>
      <c r="F4" s="391" t="s">
        <v>27</v>
      </c>
      <c r="H4" s="177"/>
      <c r="I4" s="178"/>
      <c r="J4" s="178"/>
      <c r="K4" s="178"/>
      <c r="L4" s="178"/>
      <c r="M4" s="178"/>
      <c r="N4" s="205"/>
      <c r="O4" s="205"/>
      <c r="P4" s="205"/>
      <c r="Q4" s="205"/>
      <c r="R4" s="205"/>
      <c r="S4" s="62"/>
      <c r="T4" s="62"/>
      <c r="U4" s="62"/>
      <c r="V4" s="62"/>
      <c r="W4" s="62"/>
      <c r="X4" s="62"/>
      <c r="Y4" s="62"/>
      <c r="Z4" s="62"/>
    </row>
    <row r="5" spans="1:26" s="8" customFormat="1" ht="11.25" customHeight="1">
      <c r="A5" s="9"/>
      <c r="C5" s="95"/>
      <c r="D5" s="392" t="s">
        <v>50</v>
      </c>
      <c r="E5" s="393">
        <v>0.24734700000000001</v>
      </c>
      <c r="F5" s="393">
        <v>6.8326999999999999E-2</v>
      </c>
      <c r="H5" s="179"/>
      <c r="I5" s="180"/>
      <c r="J5" s="180"/>
      <c r="K5" s="180"/>
      <c r="L5" s="180"/>
      <c r="M5" s="207"/>
      <c r="N5" s="209"/>
      <c r="O5" s="209"/>
      <c r="P5" s="209"/>
      <c r="Q5" s="208"/>
      <c r="R5" s="213"/>
      <c r="S5" s="63"/>
      <c r="T5" s="63"/>
      <c r="U5" s="63"/>
      <c r="V5" s="63"/>
      <c r="W5" s="63"/>
      <c r="X5" s="63"/>
      <c r="Y5" s="63"/>
      <c r="Z5" s="63"/>
    </row>
    <row r="6" spans="1:26" s="8" customFormat="1" ht="11.25" customHeight="1">
      <c r="A6" s="7"/>
      <c r="C6" s="95"/>
      <c r="D6" s="392" t="s">
        <v>49</v>
      </c>
      <c r="E6" s="393">
        <v>0.307006</v>
      </c>
      <c r="F6" s="393">
        <v>0.113246</v>
      </c>
      <c r="H6" s="179"/>
      <c r="I6" s="180"/>
      <c r="J6" s="180"/>
      <c r="K6" s="180"/>
      <c r="L6" s="180"/>
      <c r="M6" s="207"/>
      <c r="N6" s="209"/>
      <c r="O6" s="209"/>
      <c r="P6" s="209"/>
      <c r="Q6" s="208"/>
      <c r="R6" s="208"/>
      <c r="S6" s="63"/>
      <c r="T6" s="63"/>
      <c r="U6" s="63"/>
      <c r="V6" s="63"/>
      <c r="W6" s="63"/>
      <c r="X6" s="63"/>
      <c r="Y6" s="63"/>
      <c r="Z6" s="63"/>
    </row>
    <row r="7" spans="1:26" s="8" customFormat="1" ht="11.25" customHeight="1">
      <c r="A7" s="7"/>
      <c r="C7" s="95"/>
      <c r="D7" s="392" t="s">
        <v>55</v>
      </c>
      <c r="E7" s="393">
        <v>0.35073300000000002</v>
      </c>
      <c r="F7" s="393">
        <v>0.16435</v>
      </c>
      <c r="H7" s="210"/>
      <c r="I7" s="211"/>
      <c r="J7" s="211"/>
      <c r="K7" s="211"/>
      <c r="L7" s="211"/>
      <c r="M7" s="212"/>
      <c r="N7" s="214"/>
      <c r="O7" s="214"/>
      <c r="P7" s="214"/>
      <c r="Q7" s="213"/>
      <c r="R7" s="243"/>
      <c r="S7" s="63"/>
      <c r="T7" s="63"/>
      <c r="U7" s="63"/>
      <c r="V7" s="63"/>
      <c r="W7" s="63"/>
      <c r="X7" s="63"/>
      <c r="Y7" s="63"/>
      <c r="Z7" s="63"/>
    </row>
    <row r="8" spans="1:26" s="8" customFormat="1" ht="11.25" customHeight="1">
      <c r="A8" s="7"/>
      <c r="C8" s="95"/>
      <c r="D8" s="392" t="s">
        <v>48</v>
      </c>
      <c r="E8" s="393">
        <v>0.36860900000000002</v>
      </c>
      <c r="F8" s="393">
        <v>0.239175</v>
      </c>
      <c r="H8" s="179"/>
      <c r="I8" s="180"/>
      <c r="J8" s="180"/>
      <c r="K8" s="180"/>
      <c r="L8" s="180"/>
      <c r="M8" s="207"/>
      <c r="N8" s="209"/>
      <c r="O8" s="209"/>
      <c r="P8" s="209"/>
      <c r="Q8" s="208"/>
      <c r="R8" s="213"/>
      <c r="S8" s="63"/>
      <c r="T8" s="63"/>
      <c r="U8" s="63"/>
      <c r="V8" s="63"/>
      <c r="W8" s="63"/>
      <c r="X8" s="63"/>
      <c r="Y8" s="63"/>
      <c r="Z8" s="63"/>
    </row>
    <row r="9" spans="1:26" s="8" customFormat="1" ht="11.25" customHeight="1">
      <c r="A9" s="7"/>
      <c r="C9" s="95"/>
      <c r="D9" s="392" t="s">
        <v>63</v>
      </c>
      <c r="E9" s="393">
        <v>0.44587300000000002</v>
      </c>
      <c r="F9" s="393">
        <v>0.21581</v>
      </c>
      <c r="H9" s="179"/>
      <c r="I9" s="180"/>
      <c r="J9" s="180"/>
      <c r="K9" s="180"/>
      <c r="L9" s="180"/>
      <c r="M9" s="207"/>
      <c r="N9" s="209"/>
      <c r="O9" s="209"/>
      <c r="P9" s="209"/>
      <c r="Q9" s="208"/>
      <c r="R9" s="208"/>
      <c r="S9" s="63"/>
      <c r="T9" s="63"/>
      <c r="U9" s="63"/>
      <c r="V9" s="63"/>
      <c r="W9" s="63"/>
      <c r="X9" s="63"/>
      <c r="Y9" s="63"/>
      <c r="Z9" s="63"/>
    </row>
    <row r="10" spans="1:26" s="8" customFormat="1" ht="11.25" customHeight="1">
      <c r="A10" s="7"/>
      <c r="C10" s="95"/>
      <c r="D10" s="392" t="s">
        <v>68</v>
      </c>
      <c r="E10" s="393">
        <v>0.459291</v>
      </c>
      <c r="F10" s="393">
        <v>0.38767200000000002</v>
      </c>
      <c r="H10" s="210"/>
      <c r="I10" s="211"/>
      <c r="J10" s="211"/>
      <c r="K10" s="211"/>
      <c r="L10" s="211"/>
      <c r="M10" s="212"/>
      <c r="N10" s="213"/>
      <c r="O10" s="213"/>
      <c r="P10" s="213"/>
      <c r="Q10" s="213"/>
      <c r="R10" s="208"/>
      <c r="S10" s="63"/>
      <c r="T10" s="63"/>
      <c r="U10" s="63"/>
      <c r="V10" s="63"/>
      <c r="W10" s="63"/>
      <c r="X10" s="63"/>
      <c r="Y10" s="63"/>
      <c r="Z10" s="63"/>
    </row>
    <row r="11" spans="1:26" s="8" customFormat="1" ht="11.25" customHeight="1">
      <c r="A11" s="7"/>
      <c r="C11" s="95"/>
      <c r="D11" s="392" t="s">
        <v>60</v>
      </c>
      <c r="E11" s="393">
        <v>0.46117599999999997</v>
      </c>
      <c r="F11" s="393">
        <v>0.244838</v>
      </c>
      <c r="H11" s="179"/>
      <c r="I11" s="180"/>
      <c r="J11" s="180"/>
      <c r="K11" s="180"/>
      <c r="L11" s="180"/>
      <c r="M11" s="207"/>
      <c r="N11" s="209"/>
      <c r="O11" s="209"/>
      <c r="P11" s="209"/>
      <c r="Q11" s="208"/>
      <c r="R11" s="208"/>
      <c r="S11" s="63"/>
      <c r="T11" s="63"/>
      <c r="U11" s="63"/>
      <c r="V11" s="63"/>
      <c r="W11" s="63"/>
      <c r="X11" s="63"/>
      <c r="Y11" s="63"/>
      <c r="Z11" s="63"/>
    </row>
    <row r="12" spans="1:26" s="8" customFormat="1" ht="11.25" customHeight="1">
      <c r="A12" s="7"/>
      <c r="C12" s="95"/>
      <c r="D12" s="392" t="s">
        <v>62</v>
      </c>
      <c r="E12" s="393">
        <v>0.47</v>
      </c>
      <c r="F12" s="393">
        <v>0.188469</v>
      </c>
      <c r="H12" s="179"/>
      <c r="I12" s="180"/>
      <c r="J12" s="180"/>
      <c r="K12" s="180"/>
      <c r="L12" s="180"/>
      <c r="M12" s="207"/>
      <c r="N12" s="209"/>
      <c r="O12" s="209"/>
      <c r="P12" s="209"/>
      <c r="Q12" s="208"/>
      <c r="R12" s="208"/>
      <c r="S12" s="63"/>
      <c r="T12" s="63"/>
      <c r="U12" s="63"/>
      <c r="V12" s="63"/>
      <c r="W12" s="63"/>
      <c r="X12" s="63"/>
      <c r="Y12" s="63"/>
      <c r="Z12" s="63"/>
    </row>
    <row r="13" spans="1:26" s="8" customFormat="1" ht="11.25" customHeight="1">
      <c r="A13" s="7"/>
      <c r="C13" s="95"/>
      <c r="D13" s="392" t="s">
        <v>64</v>
      </c>
      <c r="E13" s="393">
        <v>0.47089399999999998</v>
      </c>
      <c r="F13" s="393">
        <v>0.103549</v>
      </c>
      <c r="H13" s="179"/>
      <c r="I13" s="180"/>
      <c r="J13" s="180"/>
      <c r="K13" s="180"/>
      <c r="L13" s="180"/>
      <c r="M13" s="207"/>
      <c r="N13" s="209"/>
      <c r="O13" s="209"/>
      <c r="P13" s="209"/>
      <c r="Q13" s="208"/>
      <c r="R13" s="208"/>
      <c r="S13" s="63"/>
      <c r="T13" s="63"/>
      <c r="U13" s="63"/>
      <c r="V13" s="63"/>
      <c r="W13" s="63"/>
      <c r="X13" s="63"/>
      <c r="Y13" s="63"/>
      <c r="Z13" s="63"/>
    </row>
    <row r="14" spans="1:26" s="5" customFormat="1" ht="11.25" customHeight="1">
      <c r="A14" s="4"/>
      <c r="B14" s="8"/>
      <c r="C14" s="95"/>
      <c r="D14" s="392" t="s">
        <v>44</v>
      </c>
      <c r="E14" s="393">
        <v>0.476711</v>
      </c>
      <c r="F14" s="393">
        <v>0.186394</v>
      </c>
      <c r="G14" s="8"/>
      <c r="H14" s="179"/>
      <c r="I14" s="180"/>
      <c r="J14" s="180"/>
      <c r="K14" s="180"/>
      <c r="L14" s="180"/>
      <c r="M14" s="207"/>
      <c r="N14" s="209"/>
      <c r="O14" s="209"/>
      <c r="P14" s="209"/>
      <c r="Q14" s="208"/>
      <c r="R14" s="208"/>
      <c r="S14" s="64"/>
      <c r="T14" s="64"/>
      <c r="U14" s="64"/>
      <c r="V14" s="64"/>
      <c r="W14" s="64"/>
      <c r="X14" s="64"/>
      <c r="Y14" s="64"/>
      <c r="Z14" s="64"/>
    </row>
    <row r="15" spans="1:26" s="5" customFormat="1" ht="11.25" customHeight="1">
      <c r="A15" s="4"/>
      <c r="B15" s="8"/>
      <c r="C15" s="95"/>
      <c r="D15" s="394" t="s">
        <v>69</v>
      </c>
      <c r="E15" s="395">
        <v>0.4834</v>
      </c>
      <c r="F15" s="395">
        <v>0.27404400000000001</v>
      </c>
      <c r="H15" s="179"/>
      <c r="I15" s="180"/>
      <c r="J15" s="180"/>
      <c r="K15" s="180"/>
      <c r="L15" s="180"/>
      <c r="M15" s="207"/>
      <c r="N15" s="209"/>
      <c r="O15" s="209"/>
      <c r="P15" s="209"/>
      <c r="Q15" s="208"/>
      <c r="R15" s="208"/>
      <c r="S15" s="64"/>
      <c r="T15" s="64"/>
      <c r="U15" s="64"/>
      <c r="V15" s="64"/>
      <c r="W15" s="64"/>
      <c r="X15" s="64"/>
      <c r="Y15" s="64"/>
      <c r="Z15" s="64"/>
    </row>
    <row r="16" spans="1:26" s="5" customFormat="1" ht="11.25" customHeight="1">
      <c r="A16" s="4"/>
      <c r="B16" s="8"/>
      <c r="C16" s="95"/>
      <c r="D16" s="394" t="s">
        <v>45</v>
      </c>
      <c r="E16" s="395">
        <v>0.488035</v>
      </c>
      <c r="F16" s="395">
        <v>0.24765599999999999</v>
      </c>
      <c r="H16" s="179"/>
      <c r="I16" s="180"/>
      <c r="J16" s="180"/>
      <c r="K16" s="180"/>
      <c r="L16" s="180"/>
      <c r="M16" s="207"/>
      <c r="N16" s="209"/>
      <c r="O16" s="209"/>
      <c r="P16" s="209"/>
      <c r="Q16" s="208"/>
      <c r="R16" s="208"/>
      <c r="S16" s="64"/>
      <c r="T16" s="64"/>
      <c r="U16" s="64"/>
      <c r="V16" s="64"/>
      <c r="W16" s="64"/>
      <c r="X16" s="64"/>
      <c r="Y16" s="64"/>
      <c r="Z16" s="64"/>
    </row>
    <row r="17" spans="1:26" s="5" customFormat="1" ht="11.25" customHeight="1">
      <c r="A17" s="4"/>
      <c r="B17" s="8"/>
      <c r="C17" s="95"/>
      <c r="D17" s="392" t="s">
        <v>56</v>
      </c>
      <c r="E17" s="393">
        <v>0.50851299999999999</v>
      </c>
      <c r="F17" s="393">
        <v>0.200434</v>
      </c>
      <c r="H17" s="179"/>
      <c r="I17" s="180"/>
      <c r="J17" s="180"/>
      <c r="K17" s="180"/>
      <c r="L17" s="180"/>
      <c r="M17" s="207"/>
      <c r="N17" s="209"/>
      <c r="O17" s="209"/>
      <c r="P17" s="209"/>
      <c r="Q17" s="208"/>
      <c r="R17" s="208"/>
      <c r="S17" s="64"/>
      <c r="T17" s="64"/>
      <c r="U17" s="64"/>
      <c r="V17" s="64"/>
      <c r="W17" s="64"/>
      <c r="X17" s="64"/>
      <c r="Y17" s="64"/>
      <c r="Z17" s="64"/>
    </row>
    <row r="18" spans="1:26" s="5" customFormat="1" ht="11.25" customHeight="1">
      <c r="A18" s="4"/>
      <c r="B18" s="8"/>
      <c r="C18" s="95"/>
      <c r="D18" s="392" t="s">
        <v>24</v>
      </c>
      <c r="E18" s="393">
        <v>0.51152900000000001</v>
      </c>
      <c r="F18" s="393">
        <v>0.27473900000000001</v>
      </c>
      <c r="H18" s="179"/>
      <c r="I18" s="180"/>
      <c r="J18" s="180"/>
      <c r="K18" s="180"/>
      <c r="L18" s="180"/>
      <c r="M18" s="207"/>
      <c r="N18" s="209"/>
      <c r="O18" s="209"/>
      <c r="P18" s="209"/>
      <c r="Q18" s="208"/>
      <c r="R18" s="208"/>
      <c r="S18" s="64"/>
      <c r="T18" s="64"/>
      <c r="U18" s="64"/>
      <c r="V18" s="64"/>
      <c r="W18" s="64"/>
      <c r="X18" s="64"/>
      <c r="Y18" s="64"/>
      <c r="Z18" s="64"/>
    </row>
    <row r="19" spans="1:26" s="5" customFormat="1" ht="11.25" customHeight="1">
      <c r="A19" s="4"/>
      <c r="B19" s="8"/>
      <c r="C19" s="95"/>
      <c r="D19" s="392" t="s">
        <v>57</v>
      </c>
      <c r="E19" s="393">
        <v>0.51674699999999996</v>
      </c>
      <c r="F19" s="393">
        <v>0.324633</v>
      </c>
      <c r="H19" s="179"/>
      <c r="I19" s="180"/>
      <c r="J19" s="180"/>
      <c r="K19" s="180"/>
      <c r="L19" s="180"/>
      <c r="M19" s="207"/>
      <c r="N19" s="209"/>
      <c r="O19" s="209"/>
      <c r="P19" s="209"/>
      <c r="Q19" s="208"/>
      <c r="R19" s="208"/>
      <c r="S19" s="64"/>
      <c r="T19" s="64"/>
      <c r="U19" s="64"/>
      <c r="V19" s="64"/>
      <c r="W19" s="64"/>
      <c r="X19" s="64"/>
      <c r="Y19" s="64"/>
      <c r="Z19" s="64"/>
    </row>
    <row r="20" spans="1:26" s="5" customFormat="1" ht="11.25" customHeight="1">
      <c r="A20" s="4"/>
      <c r="B20" s="8"/>
      <c r="C20" s="95"/>
      <c r="D20" s="392" t="s">
        <v>65</v>
      </c>
      <c r="E20" s="393">
        <v>0.53292099999999998</v>
      </c>
      <c r="F20" s="393">
        <v>0.437807</v>
      </c>
      <c r="H20" s="179"/>
      <c r="I20" s="180"/>
      <c r="J20" s="180"/>
      <c r="K20" s="180"/>
      <c r="L20" s="180"/>
      <c r="M20" s="207"/>
      <c r="N20" s="209"/>
      <c r="O20" s="209"/>
      <c r="P20" s="209"/>
      <c r="Q20" s="208"/>
      <c r="R20" s="208"/>
      <c r="S20" s="64"/>
      <c r="T20" s="64"/>
      <c r="U20" s="64"/>
      <c r="V20" s="64"/>
      <c r="W20" s="64"/>
      <c r="X20" s="64"/>
      <c r="Y20" s="64"/>
      <c r="Z20" s="64"/>
    </row>
    <row r="21" spans="1:26" s="5" customFormat="1" ht="11.25" customHeight="1">
      <c r="A21" s="4"/>
      <c r="B21" s="8"/>
      <c r="C21" s="95"/>
      <c r="D21" s="392" t="s">
        <v>47</v>
      </c>
      <c r="E21" s="393">
        <v>0.54133799999999999</v>
      </c>
      <c r="F21" s="393">
        <v>0.21434900000000001</v>
      </c>
      <c r="H21" s="179"/>
      <c r="I21" s="180"/>
      <c r="J21" s="180"/>
      <c r="K21" s="180"/>
      <c r="L21" s="180"/>
      <c r="M21" s="207"/>
      <c r="N21" s="209"/>
      <c r="O21" s="209"/>
      <c r="P21" s="209"/>
      <c r="Q21" s="208"/>
      <c r="R21" s="208"/>
      <c r="S21" s="64"/>
      <c r="T21" s="64"/>
      <c r="U21" s="64"/>
      <c r="V21" s="64"/>
      <c r="W21" s="64"/>
      <c r="X21" s="64"/>
      <c r="Y21" s="64"/>
      <c r="Z21" s="64"/>
    </row>
    <row r="22" spans="1:26" s="5" customFormat="1" ht="11.25" customHeight="1">
      <c r="A22" s="4"/>
      <c r="B22" s="8"/>
      <c r="C22" s="95"/>
      <c r="D22" s="392" t="s">
        <v>59</v>
      </c>
      <c r="E22" s="393">
        <v>0.54878899999999997</v>
      </c>
      <c r="F22" s="393">
        <v>0.243119</v>
      </c>
      <c r="H22" s="179"/>
      <c r="I22" s="180"/>
      <c r="J22" s="180"/>
      <c r="K22" s="180"/>
      <c r="L22" s="180"/>
      <c r="M22" s="207"/>
      <c r="N22" s="209"/>
      <c r="O22" s="209"/>
      <c r="P22" s="209"/>
      <c r="Q22" s="208"/>
      <c r="R22" s="208"/>
      <c r="S22" s="64"/>
      <c r="T22" s="64"/>
      <c r="U22" s="64"/>
      <c r="V22" s="64"/>
      <c r="W22" s="64"/>
      <c r="X22" s="64"/>
      <c r="Y22" s="64"/>
      <c r="Z22" s="64"/>
    </row>
    <row r="23" spans="1:26" s="5" customFormat="1" ht="11.25" customHeight="1">
      <c r="A23" s="4"/>
      <c r="B23" s="8"/>
      <c r="C23" s="95"/>
      <c r="D23" s="392" t="s">
        <v>152</v>
      </c>
      <c r="E23" s="393">
        <v>0.55080200000000001</v>
      </c>
      <c r="F23" s="393">
        <v>0.141766</v>
      </c>
      <c r="H23" s="179"/>
      <c r="I23" s="180"/>
      <c r="J23" s="180"/>
      <c r="K23" s="180"/>
      <c r="L23" s="180"/>
      <c r="M23" s="207"/>
      <c r="N23" s="209"/>
      <c r="O23" s="209"/>
      <c r="P23" s="209"/>
      <c r="Q23" s="208"/>
      <c r="R23" s="208"/>
      <c r="S23" s="64"/>
      <c r="T23" s="64"/>
      <c r="U23" s="64"/>
      <c r="V23" s="64"/>
      <c r="W23" s="64"/>
      <c r="X23" s="64"/>
      <c r="Y23" s="64"/>
      <c r="Z23" s="64"/>
    </row>
    <row r="24" spans="1:26" s="5" customFormat="1" ht="11.25" customHeight="1">
      <c r="A24" s="4"/>
      <c r="B24" s="8"/>
      <c r="C24" s="95"/>
      <c r="D24" s="392" t="s">
        <v>52</v>
      </c>
      <c r="E24" s="393">
        <v>0.561917</v>
      </c>
      <c r="F24" s="393">
        <v>0.28484700000000002</v>
      </c>
      <c r="H24" s="179"/>
      <c r="I24" s="180"/>
      <c r="J24" s="180"/>
      <c r="K24" s="180"/>
      <c r="L24" s="180"/>
      <c r="M24" s="207"/>
      <c r="N24" s="209"/>
      <c r="O24" s="209"/>
      <c r="P24" s="209"/>
      <c r="Q24" s="208"/>
      <c r="R24" s="208"/>
      <c r="S24" s="64"/>
      <c r="T24" s="64"/>
      <c r="U24" s="64"/>
      <c r="V24" s="64"/>
      <c r="W24" s="64"/>
      <c r="X24" s="64"/>
      <c r="Y24" s="64"/>
      <c r="Z24" s="64"/>
    </row>
    <row r="25" spans="1:26" s="5" customFormat="1" ht="11.25" customHeight="1">
      <c r="A25" s="4"/>
      <c r="B25" s="8"/>
      <c r="C25" s="95"/>
      <c r="D25" s="392" t="s">
        <v>51</v>
      </c>
      <c r="E25" s="393">
        <v>0.56655500000000003</v>
      </c>
      <c r="F25" s="393">
        <v>0.115523</v>
      </c>
      <c r="H25" s="179"/>
      <c r="I25" s="180"/>
      <c r="J25" s="180"/>
      <c r="K25" s="180"/>
      <c r="L25" s="180"/>
      <c r="M25" s="207"/>
      <c r="N25" s="209"/>
      <c r="O25" s="209"/>
      <c r="P25" s="209"/>
      <c r="Q25" s="208"/>
      <c r="R25" s="208"/>
      <c r="S25" s="64"/>
      <c r="T25" s="64"/>
      <c r="U25" s="64"/>
      <c r="V25" s="64"/>
      <c r="W25" s="64"/>
      <c r="X25" s="64"/>
      <c r="Y25" s="64"/>
      <c r="Z25" s="64"/>
    </row>
    <row r="26" spans="1:26" s="5" customFormat="1" ht="11.25" customHeight="1">
      <c r="A26" s="4"/>
      <c r="B26" s="8"/>
      <c r="C26" s="95"/>
      <c r="D26" s="392" t="s">
        <v>66</v>
      </c>
      <c r="E26" s="393">
        <v>0.58172500000000005</v>
      </c>
      <c r="F26" s="393">
        <v>0.25973000000000002</v>
      </c>
      <c r="H26" s="179"/>
      <c r="I26" s="180"/>
      <c r="J26" s="180"/>
      <c r="K26" s="180"/>
      <c r="L26" s="180"/>
      <c r="M26" s="207"/>
      <c r="N26" s="209"/>
      <c r="O26" s="209"/>
      <c r="P26" s="209"/>
      <c r="Q26" s="208"/>
      <c r="R26" s="208"/>
      <c r="S26" s="64"/>
      <c r="T26" s="64"/>
      <c r="U26" s="64"/>
      <c r="V26" s="64"/>
      <c r="W26" s="64"/>
      <c r="X26" s="64"/>
      <c r="Y26" s="64"/>
      <c r="Z26" s="64"/>
    </row>
    <row r="27" spans="1:26" s="5" customFormat="1" ht="11.25" customHeight="1">
      <c r="A27" s="4"/>
      <c r="B27" s="8"/>
      <c r="C27" s="95"/>
      <c r="D27" s="392" t="s">
        <v>1</v>
      </c>
      <c r="E27" s="393">
        <v>0.58703700000000003</v>
      </c>
      <c r="F27" s="393">
        <v>0.23024800000000001</v>
      </c>
      <c r="H27" s="179"/>
      <c r="I27" s="180"/>
      <c r="J27" s="180"/>
      <c r="K27" s="180"/>
      <c r="L27" s="180"/>
      <c r="M27" s="207"/>
      <c r="N27" s="209"/>
      <c r="O27" s="209"/>
      <c r="P27" s="209"/>
      <c r="Q27" s="208"/>
      <c r="R27" s="208"/>
      <c r="S27" s="64"/>
      <c r="T27" s="64"/>
      <c r="U27" s="64"/>
      <c r="V27" s="64"/>
      <c r="W27" s="64"/>
      <c r="X27" s="64"/>
      <c r="Y27" s="64"/>
      <c r="Z27" s="64"/>
    </row>
    <row r="28" spans="1:26" s="5" customFormat="1" ht="11.25" customHeight="1">
      <c r="A28" s="4"/>
      <c r="B28" s="8"/>
      <c r="C28" s="95"/>
      <c r="D28" s="392" t="s">
        <v>53</v>
      </c>
      <c r="E28" s="393">
        <v>0.59637899999999999</v>
      </c>
      <c r="F28" s="393">
        <v>0.252722</v>
      </c>
      <c r="H28" s="179"/>
      <c r="I28" s="180"/>
      <c r="J28" s="180"/>
      <c r="K28" s="180"/>
      <c r="L28" s="180"/>
      <c r="M28" s="207"/>
      <c r="N28" s="209"/>
      <c r="O28" s="209"/>
      <c r="P28" s="209"/>
      <c r="Q28" s="208"/>
      <c r="R28" s="208"/>
      <c r="S28" s="64"/>
      <c r="T28" s="64"/>
      <c r="U28" s="64"/>
      <c r="V28" s="64"/>
      <c r="W28" s="64"/>
      <c r="X28" s="64"/>
      <c r="Y28" s="64"/>
      <c r="Z28" s="64"/>
    </row>
    <row r="29" spans="1:26" s="5" customFormat="1" ht="11.25" customHeight="1">
      <c r="A29" s="4"/>
      <c r="B29" s="8"/>
      <c r="C29" s="95"/>
      <c r="D29" s="392" t="s">
        <v>58</v>
      </c>
      <c r="E29" s="393">
        <v>0.62451100000000004</v>
      </c>
      <c r="F29" s="393">
        <v>0.324272</v>
      </c>
      <c r="H29" s="179"/>
      <c r="I29" s="180"/>
      <c r="J29" s="180"/>
      <c r="K29" s="180"/>
      <c r="L29" s="180"/>
      <c r="M29" s="207"/>
      <c r="N29" s="209"/>
      <c r="O29" s="209"/>
      <c r="P29" s="209"/>
      <c r="Q29" s="208"/>
      <c r="R29" s="208"/>
      <c r="S29" s="64"/>
      <c r="T29" s="64"/>
      <c r="U29" s="64"/>
      <c r="V29" s="64"/>
      <c r="W29" s="64"/>
      <c r="X29" s="64"/>
      <c r="Y29" s="64"/>
      <c r="Z29" s="64"/>
    </row>
    <row r="30" spans="1:26" s="5" customFormat="1" ht="11.25" customHeight="1">
      <c r="A30" s="4"/>
      <c r="B30" s="8"/>
      <c r="C30" s="95"/>
      <c r="D30" s="392" t="s">
        <v>67</v>
      </c>
      <c r="E30" s="393">
        <v>0.64129899999999995</v>
      </c>
      <c r="F30" s="393">
        <v>0.40571800000000002</v>
      </c>
      <c r="H30" s="179"/>
      <c r="I30" s="180"/>
      <c r="J30" s="180"/>
      <c r="K30" s="180"/>
      <c r="L30" s="180"/>
      <c r="M30" s="207"/>
      <c r="N30" s="208"/>
      <c r="O30" s="208"/>
      <c r="P30" s="208"/>
      <c r="Q30" s="208"/>
      <c r="R30" s="208"/>
      <c r="S30" s="64"/>
      <c r="T30" s="64"/>
      <c r="U30" s="64"/>
      <c r="V30" s="64"/>
      <c r="W30" s="64"/>
      <c r="X30" s="64"/>
      <c r="Y30" s="64"/>
      <c r="Z30" s="64"/>
    </row>
    <row r="31" spans="1:26" s="5" customFormat="1" ht="11.25" customHeight="1">
      <c r="A31" s="4"/>
      <c r="B31" s="8"/>
      <c r="C31" s="95"/>
      <c r="D31" s="392" t="s">
        <v>54</v>
      </c>
      <c r="E31" s="393">
        <v>0.664408</v>
      </c>
      <c r="F31" s="393">
        <v>0.36298999999999998</v>
      </c>
      <c r="H31" s="179"/>
      <c r="I31" s="180"/>
      <c r="J31" s="180"/>
      <c r="K31" s="180"/>
      <c r="L31" s="180"/>
      <c r="M31" s="207"/>
      <c r="N31" s="208"/>
      <c r="O31" s="208"/>
      <c r="P31" s="208"/>
      <c r="Q31" s="208"/>
      <c r="R31" s="208"/>
      <c r="S31" s="64"/>
      <c r="T31" s="64"/>
      <c r="U31" s="64"/>
      <c r="V31" s="64"/>
      <c r="W31" s="64"/>
      <c r="X31" s="64"/>
      <c r="Y31" s="64"/>
      <c r="Z31" s="64"/>
    </row>
    <row r="32" spans="1:26" s="5" customFormat="1" ht="11.25" customHeight="1">
      <c r="A32" s="4"/>
      <c r="B32" s="8"/>
      <c r="C32" s="95"/>
      <c r="D32" s="392" t="s">
        <v>43</v>
      </c>
      <c r="E32" s="393">
        <v>0.69434300000000004</v>
      </c>
      <c r="F32" s="393">
        <v>0.50846499999999994</v>
      </c>
      <c r="H32" s="179"/>
      <c r="I32" s="180"/>
      <c r="J32" s="180"/>
      <c r="K32" s="180"/>
      <c r="L32" s="180"/>
      <c r="M32" s="207"/>
      <c r="N32" s="208"/>
      <c r="O32" s="208"/>
      <c r="P32" s="208"/>
      <c r="Q32" s="208"/>
      <c r="R32" s="208"/>
      <c r="S32" s="64"/>
      <c r="T32" s="64"/>
      <c r="U32" s="64"/>
      <c r="V32" s="64"/>
      <c r="W32" s="64"/>
      <c r="X32" s="64"/>
      <c r="Y32" s="64"/>
      <c r="Z32" s="64"/>
    </row>
    <row r="33" spans="1:26" s="5" customFormat="1" ht="11.25" customHeight="1">
      <c r="A33" s="4"/>
      <c r="B33" s="8"/>
      <c r="C33" s="4"/>
      <c r="D33" s="392" t="s">
        <v>61</v>
      </c>
      <c r="E33" s="393">
        <v>0.71682100000000004</v>
      </c>
      <c r="F33" s="393">
        <v>0.45927600000000002</v>
      </c>
      <c r="H33" s="179"/>
      <c r="I33" s="180"/>
      <c r="J33" s="180"/>
      <c r="K33" s="207"/>
      <c r="L33" s="207"/>
      <c r="M33" s="207"/>
      <c r="N33" s="208"/>
      <c r="O33" s="208"/>
      <c r="P33" s="208"/>
      <c r="Q33" s="208"/>
      <c r="R33" s="208"/>
      <c r="S33" s="64"/>
      <c r="T33" s="64"/>
      <c r="U33" s="64"/>
      <c r="V33" s="64"/>
      <c r="W33" s="64"/>
      <c r="X33" s="64"/>
      <c r="Y33" s="64"/>
      <c r="Z33" s="64"/>
    </row>
    <row r="34" spans="1:26" s="5" customFormat="1" ht="11.25" customHeight="1">
      <c r="A34" s="4"/>
      <c r="B34" s="8"/>
      <c r="C34" s="4"/>
      <c r="D34" s="266"/>
      <c r="E34" s="266"/>
      <c r="F34" s="266"/>
      <c r="R34" s="204"/>
      <c r="S34" s="64"/>
      <c r="T34" s="64"/>
      <c r="U34" s="64"/>
      <c r="V34" s="64"/>
      <c r="W34" s="64"/>
      <c r="X34" s="64"/>
      <c r="Y34" s="64"/>
      <c r="Z34" s="64"/>
    </row>
    <row r="35" spans="1:26" s="5" customFormat="1" ht="11.25" customHeight="1">
      <c r="A35" s="4"/>
      <c r="B35" s="8"/>
      <c r="C35" s="4"/>
      <c r="D35" s="266"/>
      <c r="E35" s="266"/>
      <c r="F35" s="266"/>
      <c r="U35" s="61"/>
    </row>
    <row r="36" spans="1:26" s="5" customFormat="1" ht="11.25" customHeight="1">
      <c r="A36" s="4"/>
      <c r="B36" s="8"/>
      <c r="C36" s="98"/>
      <c r="D36" s="266"/>
      <c r="E36" s="266"/>
      <c r="F36" s="266"/>
      <c r="H36" s="150"/>
      <c r="U36" s="61"/>
    </row>
    <row r="37" spans="1:26" s="5" customFormat="1" ht="11.25" customHeight="1">
      <c r="A37" s="4"/>
      <c r="B37" s="8"/>
      <c r="C37" s="98"/>
      <c r="D37" s="266"/>
      <c r="E37" s="266"/>
      <c r="F37" s="266"/>
      <c r="U37" s="61"/>
    </row>
    <row r="38" spans="1:26" s="5" customFormat="1" ht="11.25" customHeight="1">
      <c r="A38" s="4"/>
      <c r="B38" s="8"/>
      <c r="C38" s="98"/>
      <c r="D38" s="266"/>
      <c r="E38" s="275"/>
      <c r="F38" s="275"/>
    </row>
    <row r="39" spans="1:26" s="5" customFormat="1" ht="11.25" customHeight="1">
      <c r="A39" s="4"/>
      <c r="B39" s="8"/>
      <c r="C39" s="98"/>
      <c r="D39" s="266"/>
      <c r="E39" s="275"/>
      <c r="F39" s="275"/>
    </row>
    <row r="40" spans="1:26" s="98" customFormat="1" ht="11.25" customHeight="1">
      <c r="A40" s="97"/>
      <c r="B40" s="100"/>
      <c r="C40" s="96"/>
      <c r="D40" s="275"/>
      <c r="E40" s="275"/>
      <c r="F40" s="275"/>
    </row>
    <row r="41" spans="1:26" s="5" customFormat="1" ht="11.25" customHeight="1">
      <c r="A41" s="4"/>
      <c r="B41" s="8"/>
      <c r="C41" s="96"/>
      <c r="D41" s="275"/>
      <c r="E41" s="275"/>
      <c r="F41" s="275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6" s="98" customFormat="1" ht="11.25" customHeight="1">
      <c r="A42" s="97"/>
      <c r="B42" s="100"/>
      <c r="C42" s="96"/>
      <c r="D42" s="275"/>
      <c r="E42" s="275"/>
      <c r="F42" s="275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6" s="5" customFormat="1" ht="11.25" customHeight="1">
      <c r="A43" s="4"/>
      <c r="B43" s="8"/>
      <c r="C43" s="96"/>
      <c r="D43" s="275"/>
      <c r="E43" s="275"/>
      <c r="F43" s="27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6" s="5" customFormat="1" ht="17.25" customHeight="1">
      <c r="A44" s="4"/>
      <c r="B44" s="8"/>
      <c r="C44" s="96"/>
      <c r="D44" s="275"/>
      <c r="E44" s="275"/>
      <c r="F44" s="27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6" s="5" customFormat="1" ht="11.25" customHeight="1">
      <c r="A45" s="231" t="s">
        <v>228</v>
      </c>
      <c r="B45" s="8"/>
      <c r="C45" s="501"/>
      <c r="D45" s="275"/>
      <c r="E45" s="275"/>
      <c r="F45" s="27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6" s="8" customFormat="1" ht="15" customHeight="1">
      <c r="A46" s="228" t="s">
        <v>151</v>
      </c>
      <c r="C46" s="96"/>
      <c r="D46" s="275"/>
      <c r="E46" s="275"/>
      <c r="F46" s="27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6" s="8" customFormat="1" ht="9" customHeight="1">
      <c r="C47" s="96"/>
      <c r="D47" s="275"/>
      <c r="E47" s="275"/>
      <c r="F47" s="27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6" ht="9.75" customHeight="1">
      <c r="C48" s="96"/>
    </row>
    <row r="49" spans="1:3" ht="9.75" customHeight="1">
      <c r="C49" s="96"/>
    </row>
    <row r="50" spans="1:3">
      <c r="A50" s="1"/>
      <c r="C50" s="96"/>
    </row>
    <row r="51" spans="1:3">
      <c r="A51" s="1"/>
      <c r="C51" s="96"/>
    </row>
    <row r="52" spans="1:3">
      <c r="A52" s="1"/>
      <c r="C52" s="96"/>
    </row>
    <row r="53" spans="1:3">
      <c r="A53" s="1"/>
      <c r="C53" s="96"/>
    </row>
    <row r="54" spans="1:3">
      <c r="A54" s="1"/>
      <c r="C54" s="96"/>
    </row>
    <row r="55" spans="1:3">
      <c r="A55" s="1"/>
      <c r="C55" s="96"/>
    </row>
    <row r="56" spans="1:3">
      <c r="A56" s="1"/>
      <c r="C56" s="96"/>
    </row>
    <row r="57" spans="1:3">
      <c r="A57" s="1"/>
      <c r="C57" s="96"/>
    </row>
    <row r="58" spans="1:3">
      <c r="A58" s="1"/>
      <c r="C58" s="96"/>
    </row>
    <row r="59" spans="1:3">
      <c r="A59" s="1"/>
      <c r="C59" s="96"/>
    </row>
    <row r="60" spans="1:3">
      <c r="A60" s="1"/>
      <c r="C60" s="96"/>
    </row>
    <row r="61" spans="1:3">
      <c r="A61" s="1"/>
      <c r="C61" s="96"/>
    </row>
    <row r="62" spans="1:3">
      <c r="A62" s="1"/>
      <c r="C62" s="96"/>
    </row>
    <row r="63" spans="1:3">
      <c r="A63" s="1"/>
      <c r="C63" s="96"/>
    </row>
    <row r="64" spans="1:3">
      <c r="A64" s="1"/>
      <c r="C64" s="96"/>
    </row>
    <row r="65" spans="1:3">
      <c r="A65" s="1"/>
      <c r="C65" s="96"/>
    </row>
    <row r="66" spans="1:3">
      <c r="A66" s="1"/>
      <c r="C66" s="96"/>
    </row>
    <row r="67" spans="1:3">
      <c r="A67" s="1"/>
      <c r="C67" s="96"/>
    </row>
    <row r="68" spans="1:3">
      <c r="A68" s="1"/>
      <c r="C68" s="96"/>
    </row>
    <row r="69" spans="1:3">
      <c r="A69" s="1"/>
      <c r="C69" s="96"/>
    </row>
    <row r="70" spans="1:3">
      <c r="A70" s="1"/>
      <c r="C70" s="96"/>
    </row>
    <row r="71" spans="1:3">
      <c r="A71" s="1"/>
      <c r="C71" s="96"/>
    </row>
    <row r="72" spans="1:3">
      <c r="A72" s="1"/>
      <c r="C72" s="96"/>
    </row>
    <row r="73" spans="1:3">
      <c r="A73" s="1"/>
      <c r="C73" s="96"/>
    </row>
    <row r="74" spans="1:3">
      <c r="A74" s="1"/>
      <c r="C74" s="96"/>
    </row>
    <row r="75" spans="1:3">
      <c r="A75" s="1"/>
      <c r="C75" s="96"/>
    </row>
    <row r="76" spans="1:3">
      <c r="A76" s="1"/>
    </row>
    <row r="77" spans="1:3">
      <c r="A77" s="1"/>
    </row>
    <row r="78" spans="1:3">
      <c r="A78" s="1"/>
    </row>
    <row r="79" spans="1:3">
      <c r="A79" s="1"/>
    </row>
  </sheetData>
  <sortState ref="D5:F33">
    <sortCondition ref="E5:E33"/>
  </sortState>
  <hyperlinks>
    <hyperlink ref="C1" location="Contents!A1" display="Back to the Content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3"/>
  <sheetViews>
    <sheetView showGridLines="0" view="pageBreakPreview" zoomScale="140" zoomScaleNormal="100" zoomScaleSheetLayoutView="140" workbookViewId="0">
      <selection sqref="A1:D1"/>
    </sheetView>
  </sheetViews>
  <sheetFormatPr defaultColWidth="9.140625" defaultRowHeight="12.75"/>
  <cols>
    <col min="1" max="1" width="41.42578125" style="2" customWidth="1"/>
    <col min="2" max="2" width="2.85546875" style="83" customWidth="1"/>
    <col min="3" max="3" width="14" style="83" customWidth="1"/>
    <col min="4" max="4" width="10" style="390" customWidth="1"/>
    <col min="5" max="6" width="5.7109375" style="419" customWidth="1"/>
    <col min="7" max="7" width="2.85546875" style="419" customWidth="1"/>
    <col min="8" max="8" width="10" style="83" customWidth="1"/>
    <col min="9" max="14" width="5.7109375" style="83" customWidth="1"/>
    <col min="15" max="15" width="2.85546875" style="83" customWidth="1"/>
    <col min="16" max="16" width="10" style="83" customWidth="1"/>
    <col min="17" max="25" width="5.7109375" style="83" customWidth="1"/>
    <col min="26" max="32" width="9.140625" style="83"/>
    <col min="33" max="16384" width="9.140625" style="96"/>
  </cols>
  <sheetData>
    <row r="1" spans="1:40" s="3" customFormat="1" ht="24" customHeight="1">
      <c r="A1" s="105" t="s">
        <v>42</v>
      </c>
      <c r="B1" s="57"/>
      <c r="C1" s="527" t="s">
        <v>109</v>
      </c>
      <c r="D1" s="247"/>
      <c r="E1" s="247"/>
      <c r="F1" s="247"/>
      <c r="G1" s="247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163"/>
      <c r="AH1" s="163"/>
      <c r="AI1" s="163"/>
      <c r="AJ1" s="163"/>
      <c r="AK1" s="163"/>
      <c r="AL1" s="163"/>
      <c r="AM1" s="163"/>
      <c r="AN1" s="163"/>
    </row>
    <row r="2" spans="1:40" s="2" customFormat="1" ht="30" customHeight="1">
      <c r="A2" s="227" t="s">
        <v>186</v>
      </c>
      <c r="B2" s="67"/>
      <c r="C2" s="527" t="s">
        <v>71</v>
      </c>
      <c r="D2" s="403"/>
      <c r="E2" s="403"/>
      <c r="F2" s="403"/>
      <c r="G2" s="403"/>
      <c r="H2" s="58"/>
      <c r="I2" s="58"/>
      <c r="J2" s="58"/>
      <c r="K2" s="405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163"/>
      <c r="AH2" s="163"/>
      <c r="AI2" s="163"/>
      <c r="AJ2" s="163"/>
      <c r="AK2" s="163"/>
      <c r="AL2" s="163"/>
      <c r="AM2" s="163"/>
      <c r="AN2" s="163"/>
    </row>
    <row r="3" spans="1:40" s="100" customFormat="1" ht="11.25" customHeight="1">
      <c r="A3" s="99"/>
      <c r="B3" s="102"/>
      <c r="C3" s="102"/>
      <c r="D3" s="406" t="s">
        <v>93</v>
      </c>
      <c r="E3" s="378"/>
      <c r="F3" s="378"/>
      <c r="G3" s="378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4"/>
      <c r="AH3" s="164"/>
      <c r="AI3" s="164"/>
      <c r="AJ3" s="164"/>
      <c r="AK3" s="164"/>
      <c r="AL3" s="164"/>
      <c r="AM3" s="164"/>
      <c r="AN3" s="164"/>
    </row>
    <row r="4" spans="1:40" s="100" customFormat="1" ht="11.25" customHeight="1">
      <c r="A4" s="99"/>
      <c r="B4" s="67"/>
      <c r="C4" s="67"/>
      <c r="D4" s="378"/>
      <c r="E4" s="623">
        <v>2018</v>
      </c>
      <c r="F4" s="623"/>
      <c r="G4" s="378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4"/>
      <c r="AH4" s="164"/>
      <c r="AI4" s="164"/>
      <c r="AJ4" s="164"/>
      <c r="AK4" s="164"/>
      <c r="AL4" s="164"/>
      <c r="AM4" s="164"/>
      <c r="AN4" s="164"/>
    </row>
    <row r="5" spans="1:40" s="100" customFormat="1" ht="11.25" customHeight="1">
      <c r="A5" s="81"/>
      <c r="B5" s="102"/>
      <c r="C5" s="498"/>
      <c r="D5" s="378"/>
      <c r="E5" s="397" t="s">
        <v>229</v>
      </c>
      <c r="F5" s="397" t="s">
        <v>230</v>
      </c>
      <c r="G5" s="251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4"/>
      <c r="AH5" s="164"/>
      <c r="AI5" s="164"/>
      <c r="AJ5" s="164"/>
      <c r="AK5" s="164"/>
      <c r="AL5" s="164"/>
      <c r="AM5" s="164"/>
      <c r="AN5" s="164"/>
    </row>
    <row r="6" spans="1:40" s="100" customFormat="1" ht="11.25" customHeight="1">
      <c r="A6" s="99"/>
      <c r="B6" s="102"/>
      <c r="C6" s="102"/>
      <c r="D6" s="398" t="s">
        <v>50</v>
      </c>
      <c r="E6" s="399">
        <v>0.23252999999999999</v>
      </c>
      <c r="F6" s="399">
        <v>0.16669900000000001</v>
      </c>
      <c r="G6" s="378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4"/>
      <c r="AH6" s="164"/>
      <c r="AI6" s="164"/>
      <c r="AJ6" s="164"/>
      <c r="AK6" s="164"/>
      <c r="AL6" s="164"/>
      <c r="AM6" s="164"/>
      <c r="AN6" s="164"/>
    </row>
    <row r="7" spans="1:40" s="100" customFormat="1" ht="11.25" customHeight="1">
      <c r="A7" s="99"/>
      <c r="B7" s="102"/>
      <c r="C7" s="102"/>
      <c r="D7" s="398" t="s">
        <v>49</v>
      </c>
      <c r="E7" s="399">
        <v>0.25042599999999998</v>
      </c>
      <c r="F7" s="399">
        <v>0.22082599999999999</v>
      </c>
      <c r="G7" s="378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4"/>
      <c r="AH7" s="164"/>
      <c r="AI7" s="164"/>
      <c r="AJ7" s="164"/>
      <c r="AK7" s="164"/>
      <c r="AL7" s="164"/>
      <c r="AM7" s="164"/>
      <c r="AN7" s="164"/>
    </row>
    <row r="8" spans="1:40" s="100" customFormat="1" ht="11.25" customHeight="1">
      <c r="A8" s="99"/>
      <c r="B8" s="102"/>
      <c r="C8" s="102"/>
      <c r="D8" s="398" t="s">
        <v>63</v>
      </c>
      <c r="E8" s="399">
        <v>0.59168100000000001</v>
      </c>
      <c r="F8" s="399">
        <v>0.221611</v>
      </c>
      <c r="G8" s="378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4"/>
      <c r="AH8" s="164"/>
      <c r="AI8" s="164"/>
      <c r="AJ8" s="164"/>
      <c r="AK8" s="164"/>
      <c r="AL8" s="164"/>
      <c r="AM8" s="164"/>
      <c r="AN8" s="164"/>
    </row>
    <row r="9" spans="1:40" s="100" customFormat="1" ht="11.25" customHeight="1">
      <c r="A9" s="99"/>
      <c r="B9" s="102"/>
      <c r="C9" s="102"/>
      <c r="D9" s="398" t="s">
        <v>55</v>
      </c>
      <c r="E9" s="399">
        <v>0.36619499999999999</v>
      </c>
      <c r="F9" s="399">
        <v>0.245394</v>
      </c>
      <c r="G9" s="378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4"/>
      <c r="AH9" s="164"/>
      <c r="AI9" s="164"/>
      <c r="AJ9" s="164"/>
      <c r="AK9" s="164"/>
      <c r="AL9" s="164"/>
      <c r="AM9" s="164"/>
      <c r="AN9" s="164"/>
    </row>
    <row r="10" spans="1:40" s="100" customFormat="1" ht="11.25" customHeight="1">
      <c r="A10" s="99"/>
      <c r="B10" s="102"/>
      <c r="C10" s="102"/>
      <c r="D10" s="398" t="s">
        <v>62</v>
      </c>
      <c r="E10" s="399">
        <v>0.53321600000000002</v>
      </c>
      <c r="F10" s="399">
        <v>0.26967099999999999</v>
      </c>
      <c r="G10" s="378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4"/>
      <c r="AH10" s="164"/>
      <c r="AI10" s="164"/>
      <c r="AJ10" s="164"/>
      <c r="AK10" s="164"/>
      <c r="AL10" s="164"/>
      <c r="AM10" s="164"/>
      <c r="AN10" s="164"/>
    </row>
    <row r="11" spans="1:40" s="100" customFormat="1" ht="11.25" customHeight="1">
      <c r="A11" s="99"/>
      <c r="B11" s="102"/>
      <c r="C11" s="102"/>
      <c r="D11" s="398" t="s">
        <v>48</v>
      </c>
      <c r="E11" s="399">
        <v>0.37662299999999999</v>
      </c>
      <c r="F11" s="399">
        <v>0.27776800000000001</v>
      </c>
      <c r="G11" s="378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4"/>
      <c r="AH11" s="164"/>
      <c r="AI11" s="164"/>
      <c r="AJ11" s="164"/>
      <c r="AK11" s="164"/>
      <c r="AL11" s="164"/>
      <c r="AM11" s="164"/>
      <c r="AN11" s="164"/>
    </row>
    <row r="12" spans="1:40" s="100" customFormat="1" ht="11.25" customHeight="1">
      <c r="A12" s="99"/>
      <c r="B12" s="102"/>
      <c r="C12" s="102"/>
      <c r="D12" s="398" t="s">
        <v>64</v>
      </c>
      <c r="E12" s="399">
        <v>0.57286000000000004</v>
      </c>
      <c r="F12" s="399">
        <v>0.28732999999999997</v>
      </c>
      <c r="G12" s="378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4"/>
      <c r="AH12" s="164"/>
      <c r="AI12" s="164"/>
      <c r="AJ12" s="164"/>
      <c r="AK12" s="164"/>
      <c r="AL12" s="164"/>
      <c r="AM12" s="164"/>
      <c r="AN12" s="164"/>
    </row>
    <row r="13" spans="1:40" s="100" customFormat="1" ht="11.25" customHeight="1">
      <c r="A13" s="99"/>
      <c r="B13" s="102"/>
      <c r="C13" s="102"/>
      <c r="D13" s="398" t="s">
        <v>44</v>
      </c>
      <c r="E13" s="399">
        <v>0.508799</v>
      </c>
      <c r="F13" s="399">
        <v>0.308722</v>
      </c>
      <c r="G13" s="378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4"/>
      <c r="AH13" s="164"/>
      <c r="AI13" s="164"/>
      <c r="AJ13" s="164"/>
      <c r="AK13" s="164"/>
      <c r="AL13" s="164"/>
      <c r="AM13" s="164"/>
      <c r="AN13" s="164"/>
    </row>
    <row r="14" spans="1:40" s="100" customFormat="1" ht="11.25" customHeight="1">
      <c r="A14" s="99"/>
      <c r="B14" s="102"/>
      <c r="C14" s="102"/>
      <c r="D14" s="400" t="s">
        <v>69</v>
      </c>
      <c r="E14" s="399">
        <v>0.53870499999999999</v>
      </c>
      <c r="F14" s="399">
        <v>0.31632399999999999</v>
      </c>
      <c r="G14" s="378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4"/>
      <c r="AH14" s="164"/>
      <c r="AI14" s="164"/>
      <c r="AJ14" s="164"/>
      <c r="AK14" s="164"/>
      <c r="AL14" s="164"/>
      <c r="AM14" s="164"/>
      <c r="AN14" s="164"/>
    </row>
    <row r="15" spans="1:40" s="100" customFormat="1" ht="11.25" customHeight="1">
      <c r="A15" s="99"/>
      <c r="B15" s="102"/>
      <c r="C15" s="102"/>
      <c r="D15" s="398" t="s">
        <v>56</v>
      </c>
      <c r="E15" s="399">
        <v>0.66994399999999998</v>
      </c>
      <c r="F15" s="399">
        <v>0.323681</v>
      </c>
      <c r="G15" s="378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4"/>
      <c r="AH15" s="164"/>
      <c r="AI15" s="164"/>
      <c r="AJ15" s="164"/>
      <c r="AK15" s="164"/>
      <c r="AL15" s="164"/>
      <c r="AM15" s="164"/>
      <c r="AN15" s="164"/>
    </row>
    <row r="16" spans="1:40" s="100" customFormat="1" ht="11.25" customHeight="1">
      <c r="A16" s="99"/>
      <c r="B16" s="102"/>
      <c r="C16" s="102"/>
      <c r="D16" s="401" t="s">
        <v>45</v>
      </c>
      <c r="E16" s="402">
        <v>0.50764699999999996</v>
      </c>
      <c r="F16" s="402">
        <v>0.32685700000000001</v>
      </c>
      <c r="G16" s="378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4"/>
      <c r="AH16" s="164"/>
      <c r="AI16" s="164"/>
      <c r="AJ16" s="164"/>
      <c r="AK16" s="164"/>
      <c r="AL16" s="164"/>
      <c r="AM16" s="164"/>
      <c r="AN16" s="164"/>
    </row>
    <row r="17" spans="1:40" s="100" customFormat="1" ht="11.25" customHeight="1">
      <c r="A17" s="99"/>
      <c r="B17" s="102"/>
      <c r="C17" s="102"/>
      <c r="D17" s="398" t="s">
        <v>52</v>
      </c>
      <c r="E17" s="399">
        <v>0.62837500000000002</v>
      </c>
      <c r="F17" s="399">
        <v>0.361454</v>
      </c>
      <c r="G17" s="378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4"/>
      <c r="AH17" s="164"/>
      <c r="AI17" s="164"/>
      <c r="AJ17" s="164"/>
      <c r="AK17" s="164"/>
      <c r="AL17" s="164"/>
      <c r="AM17" s="164"/>
      <c r="AN17" s="164"/>
    </row>
    <row r="18" spans="1:40" s="100" customFormat="1" ht="11.25" customHeight="1">
      <c r="A18" s="99"/>
      <c r="B18" s="102"/>
      <c r="C18" s="102"/>
      <c r="D18" s="398" t="s">
        <v>59</v>
      </c>
      <c r="E18" s="399">
        <v>0.59234799999999999</v>
      </c>
      <c r="F18" s="399">
        <v>0.36824699999999999</v>
      </c>
      <c r="G18" s="378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4"/>
      <c r="AH18" s="164"/>
      <c r="AI18" s="164"/>
      <c r="AJ18" s="164"/>
      <c r="AK18" s="164"/>
      <c r="AL18" s="164"/>
      <c r="AM18" s="164"/>
      <c r="AN18" s="164"/>
    </row>
    <row r="19" spans="1:40" s="100" customFormat="1" ht="11.25" customHeight="1">
      <c r="A19" s="99"/>
      <c r="B19" s="102"/>
      <c r="C19" s="102"/>
      <c r="D19" s="378" t="s">
        <v>60</v>
      </c>
      <c r="E19" s="388">
        <v>0.48974800000000002</v>
      </c>
      <c r="F19" s="388">
        <v>0.37161499999999997</v>
      </c>
      <c r="G19" s="378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4"/>
      <c r="AH19" s="164"/>
      <c r="AI19" s="164"/>
      <c r="AJ19" s="164"/>
      <c r="AK19" s="164"/>
      <c r="AL19" s="164"/>
      <c r="AM19" s="164"/>
      <c r="AN19" s="164"/>
    </row>
    <row r="20" spans="1:40" s="100" customFormat="1" ht="11.25" customHeight="1">
      <c r="A20" s="99"/>
      <c r="B20" s="102"/>
      <c r="C20" s="102"/>
      <c r="D20" s="398" t="s">
        <v>1</v>
      </c>
      <c r="E20" s="399">
        <v>0.730043</v>
      </c>
      <c r="F20" s="399">
        <v>0.37163800000000002</v>
      </c>
      <c r="G20" s="378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4"/>
      <c r="AH20" s="164"/>
      <c r="AI20" s="164"/>
      <c r="AJ20" s="164"/>
      <c r="AK20" s="164"/>
      <c r="AL20" s="164"/>
      <c r="AM20" s="164"/>
      <c r="AN20" s="164"/>
    </row>
    <row r="21" spans="1:40" s="100" customFormat="1" ht="11.25" customHeight="1">
      <c r="A21" s="99"/>
      <c r="B21" s="102"/>
      <c r="C21" s="102"/>
      <c r="D21" s="398" t="s">
        <v>57</v>
      </c>
      <c r="E21" s="399">
        <v>0.56008100000000005</v>
      </c>
      <c r="F21" s="399">
        <v>0.38137900000000002</v>
      </c>
      <c r="G21" s="378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4"/>
      <c r="AH21" s="164"/>
      <c r="AI21" s="164"/>
      <c r="AJ21" s="164"/>
      <c r="AK21" s="164"/>
      <c r="AL21" s="164"/>
      <c r="AM21" s="164"/>
      <c r="AN21" s="164"/>
    </row>
    <row r="22" spans="1:40" s="100" customFormat="1" ht="11.25" customHeight="1">
      <c r="A22" s="99"/>
      <c r="B22" s="102"/>
      <c r="C22" s="102"/>
      <c r="D22" s="398" t="s">
        <v>68</v>
      </c>
      <c r="E22" s="399">
        <v>0.53326399999999996</v>
      </c>
      <c r="F22" s="399">
        <v>0.38650800000000002</v>
      </c>
      <c r="G22" s="378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4"/>
      <c r="AH22" s="164"/>
      <c r="AI22" s="164"/>
      <c r="AJ22" s="164"/>
      <c r="AK22" s="164"/>
      <c r="AL22" s="164"/>
      <c r="AM22" s="164"/>
      <c r="AN22" s="164"/>
    </row>
    <row r="23" spans="1:40" s="100" customFormat="1" ht="11.25" customHeight="1">
      <c r="A23" s="99"/>
      <c r="B23" s="102"/>
      <c r="C23" s="102"/>
      <c r="D23" s="398" t="s">
        <v>47</v>
      </c>
      <c r="E23" s="399">
        <v>0.59641900000000003</v>
      </c>
      <c r="F23" s="399">
        <v>0.38835999999999998</v>
      </c>
      <c r="G23" s="378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4"/>
      <c r="AH23" s="164"/>
      <c r="AI23" s="164"/>
      <c r="AJ23" s="164"/>
      <c r="AK23" s="164"/>
      <c r="AL23" s="164"/>
      <c r="AM23" s="164"/>
      <c r="AN23" s="164"/>
    </row>
    <row r="24" spans="1:40" s="100" customFormat="1" ht="11.25" customHeight="1">
      <c r="A24" s="99"/>
      <c r="B24" s="102"/>
      <c r="C24" s="102"/>
      <c r="D24" s="401" t="s">
        <v>24</v>
      </c>
      <c r="E24" s="402">
        <v>0.55064100000000005</v>
      </c>
      <c r="F24" s="402">
        <v>0.39073999999999998</v>
      </c>
      <c r="G24" s="378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4"/>
      <c r="AH24" s="164"/>
      <c r="AI24" s="164"/>
      <c r="AJ24" s="164"/>
      <c r="AK24" s="164"/>
      <c r="AL24" s="164"/>
      <c r="AM24" s="164"/>
      <c r="AN24" s="164"/>
    </row>
    <row r="25" spans="1:40" s="100" customFormat="1" ht="11.25" customHeight="1">
      <c r="A25" s="99"/>
      <c r="B25" s="102"/>
      <c r="C25" s="102"/>
      <c r="D25" s="398" t="s">
        <v>51</v>
      </c>
      <c r="E25" s="399">
        <v>0.58899999999999997</v>
      </c>
      <c r="F25" s="399">
        <v>0.39637800000000001</v>
      </c>
      <c r="G25" s="378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4"/>
      <c r="AH25" s="164"/>
      <c r="AI25" s="164"/>
      <c r="AJ25" s="164"/>
      <c r="AK25" s="164"/>
      <c r="AL25" s="164"/>
      <c r="AM25" s="164"/>
      <c r="AN25" s="164"/>
    </row>
    <row r="26" spans="1:40" s="100" customFormat="1" ht="11.25" customHeight="1">
      <c r="A26" s="99"/>
      <c r="B26" s="102"/>
      <c r="C26" s="102"/>
      <c r="D26" s="398" t="s">
        <v>53</v>
      </c>
      <c r="E26" s="399">
        <v>0.75761299999999998</v>
      </c>
      <c r="F26" s="399">
        <v>0.42688799999999999</v>
      </c>
      <c r="G26" s="378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4"/>
      <c r="AH26" s="164"/>
      <c r="AI26" s="164"/>
      <c r="AJ26" s="164"/>
      <c r="AK26" s="164"/>
      <c r="AL26" s="164"/>
      <c r="AM26" s="164"/>
      <c r="AN26" s="164"/>
    </row>
    <row r="27" spans="1:40" s="100" customFormat="1" ht="11.25" customHeight="1">
      <c r="A27" s="99"/>
      <c r="B27" s="102"/>
      <c r="C27" s="102"/>
      <c r="D27" s="398" t="s">
        <v>66</v>
      </c>
      <c r="E27" s="399">
        <v>0.639069</v>
      </c>
      <c r="F27" s="399">
        <v>0.428846</v>
      </c>
      <c r="G27" s="378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4"/>
      <c r="AH27" s="164"/>
      <c r="AI27" s="164"/>
      <c r="AJ27" s="164"/>
      <c r="AK27" s="164"/>
      <c r="AL27" s="164"/>
      <c r="AM27" s="164"/>
      <c r="AN27" s="164"/>
    </row>
    <row r="28" spans="1:40" s="100" customFormat="1" ht="11.25" customHeight="1">
      <c r="A28" s="99"/>
      <c r="B28" s="102"/>
      <c r="C28" s="102"/>
      <c r="D28" s="398" t="s">
        <v>152</v>
      </c>
      <c r="E28" s="399">
        <v>0.53658700000000004</v>
      </c>
      <c r="F28" s="399">
        <v>0.43601899999999999</v>
      </c>
      <c r="G28" s="378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4"/>
      <c r="AH28" s="164"/>
      <c r="AI28" s="164"/>
      <c r="AJ28" s="164"/>
      <c r="AK28" s="164"/>
      <c r="AL28" s="164"/>
      <c r="AM28" s="164"/>
      <c r="AN28" s="164"/>
    </row>
    <row r="29" spans="1:40" s="100" customFormat="1" ht="11.25" customHeight="1">
      <c r="A29" s="99"/>
      <c r="B29" s="102"/>
      <c r="C29" s="102"/>
      <c r="D29" s="398" t="s">
        <v>65</v>
      </c>
      <c r="E29" s="399">
        <v>0.51119499999999995</v>
      </c>
      <c r="F29" s="399">
        <v>0.49160799999999999</v>
      </c>
      <c r="G29" s="378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4"/>
      <c r="AH29" s="164"/>
      <c r="AI29" s="164"/>
      <c r="AJ29" s="164"/>
      <c r="AK29" s="164"/>
      <c r="AL29" s="164"/>
      <c r="AM29" s="164"/>
      <c r="AN29" s="164"/>
    </row>
    <row r="30" spans="1:40" s="100" customFormat="1" ht="11.25" customHeight="1">
      <c r="A30" s="99"/>
      <c r="B30" s="102"/>
      <c r="C30" s="102"/>
      <c r="D30" s="398" t="s">
        <v>58</v>
      </c>
      <c r="E30" s="399">
        <v>0.66140699999999997</v>
      </c>
      <c r="F30" s="399">
        <v>0.52340200000000003</v>
      </c>
      <c r="G30" s="378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4"/>
      <c r="AH30" s="164"/>
      <c r="AI30" s="164"/>
      <c r="AJ30" s="164"/>
      <c r="AK30" s="164"/>
      <c r="AL30" s="164"/>
      <c r="AM30" s="164"/>
      <c r="AN30" s="164"/>
    </row>
    <row r="31" spans="1:40" s="100" customFormat="1" ht="11.25" customHeight="1">
      <c r="A31" s="99"/>
      <c r="B31" s="102"/>
      <c r="C31" s="102"/>
      <c r="D31" s="398" t="s">
        <v>67</v>
      </c>
      <c r="E31" s="399">
        <v>0.60678399999999999</v>
      </c>
      <c r="F31" s="399">
        <v>0.54739899999999997</v>
      </c>
      <c r="G31" s="378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4"/>
      <c r="AH31" s="164"/>
      <c r="AI31" s="164"/>
      <c r="AJ31" s="164"/>
      <c r="AK31" s="164"/>
      <c r="AL31" s="164"/>
      <c r="AM31" s="164"/>
      <c r="AN31" s="164"/>
    </row>
    <row r="32" spans="1:40" s="100" customFormat="1" ht="11.25" customHeight="1">
      <c r="A32" s="99"/>
      <c r="B32" s="102"/>
      <c r="C32" s="102"/>
      <c r="D32" s="398" t="s">
        <v>43</v>
      </c>
      <c r="E32" s="399">
        <v>0.78701399999999999</v>
      </c>
      <c r="F32" s="399">
        <v>0.556647</v>
      </c>
      <c r="G32" s="378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4"/>
      <c r="AH32" s="164"/>
      <c r="AI32" s="164"/>
      <c r="AJ32" s="164"/>
      <c r="AK32" s="164"/>
      <c r="AL32" s="164"/>
      <c r="AM32" s="164"/>
      <c r="AN32" s="164"/>
    </row>
    <row r="33" spans="1:40" s="100" customFormat="1" ht="11.25" customHeight="1">
      <c r="A33" s="99"/>
      <c r="B33" s="102"/>
      <c r="C33" s="102"/>
      <c r="D33" s="398" t="s">
        <v>54</v>
      </c>
      <c r="E33" s="399">
        <v>0.70867100000000005</v>
      </c>
      <c r="F33" s="399">
        <v>0.58886400000000005</v>
      </c>
      <c r="G33" s="378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4"/>
      <c r="AH33" s="164"/>
      <c r="AI33" s="164"/>
      <c r="AJ33" s="164"/>
      <c r="AK33" s="164"/>
      <c r="AL33" s="164"/>
      <c r="AM33" s="164"/>
      <c r="AN33" s="164"/>
    </row>
    <row r="34" spans="1:40" s="100" customFormat="1" ht="11.25" customHeight="1">
      <c r="A34" s="99"/>
      <c r="B34" s="102"/>
      <c r="C34" s="102"/>
      <c r="D34" s="398" t="s">
        <v>61</v>
      </c>
      <c r="E34" s="399">
        <v>0.73508799999999996</v>
      </c>
      <c r="F34" s="399">
        <v>0.63896299999999995</v>
      </c>
      <c r="G34" s="378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4"/>
      <c r="AH34" s="164"/>
      <c r="AI34" s="164"/>
      <c r="AJ34" s="164"/>
      <c r="AK34" s="164"/>
      <c r="AL34" s="164"/>
      <c r="AM34" s="164"/>
      <c r="AN34" s="164"/>
    </row>
    <row r="35" spans="1:40" s="100" customFormat="1" ht="11.25" customHeight="1">
      <c r="A35" s="99"/>
      <c r="B35" s="102"/>
      <c r="C35" s="102"/>
      <c r="D35" s="378"/>
      <c r="E35" s="378"/>
      <c r="F35" s="378"/>
      <c r="G35" s="378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4"/>
      <c r="AH35" s="164"/>
      <c r="AI35" s="164"/>
      <c r="AJ35" s="164"/>
      <c r="AK35" s="164"/>
      <c r="AL35" s="164"/>
      <c r="AM35" s="164"/>
      <c r="AN35" s="164"/>
    </row>
    <row r="36" spans="1:40" s="100" customFormat="1" ht="11.25" customHeight="1">
      <c r="A36" s="99"/>
      <c r="B36" s="102"/>
      <c r="C36" s="102"/>
      <c r="D36" s="378"/>
      <c r="E36" s="378"/>
      <c r="F36" s="378"/>
      <c r="G36" s="378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4"/>
      <c r="AH36" s="164"/>
      <c r="AI36" s="164"/>
      <c r="AJ36" s="164"/>
      <c r="AK36" s="164"/>
      <c r="AL36" s="164"/>
      <c r="AM36" s="164"/>
      <c r="AN36" s="164"/>
    </row>
    <row r="37" spans="1:40" s="100" customFormat="1" ht="11.25" customHeight="1">
      <c r="A37" s="99"/>
      <c r="B37" s="102"/>
      <c r="C37" s="102"/>
      <c r="D37" s="378"/>
      <c r="E37" s="378"/>
      <c r="F37" s="378"/>
      <c r="G37" s="378"/>
      <c r="H37" s="165"/>
      <c r="I37" s="408"/>
      <c r="J37" s="165"/>
      <c r="K37" s="165"/>
      <c r="L37" s="58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4"/>
      <c r="AH37" s="164"/>
      <c r="AI37" s="164"/>
      <c r="AJ37" s="164"/>
      <c r="AK37" s="164"/>
      <c r="AL37" s="164"/>
      <c r="AM37" s="164"/>
      <c r="AN37" s="164"/>
    </row>
    <row r="38" spans="1:40" s="100" customFormat="1" ht="11.25" customHeight="1">
      <c r="A38" s="99"/>
      <c r="B38" s="102"/>
      <c r="C38" s="102"/>
      <c r="D38" s="378"/>
      <c r="E38" s="378"/>
      <c r="F38" s="378"/>
      <c r="G38" s="378"/>
      <c r="H38" s="624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</row>
    <row r="39" spans="1:40" s="100" customFormat="1" ht="11.25" customHeight="1">
      <c r="A39" s="99"/>
      <c r="B39" s="102"/>
      <c r="C39" s="102"/>
      <c r="D39" s="378"/>
      <c r="E39" s="378"/>
      <c r="F39" s="378"/>
      <c r="G39" s="378"/>
      <c r="H39" s="409"/>
      <c r="I39" s="410"/>
      <c r="J39" s="410"/>
      <c r="K39" s="410"/>
      <c r="L39" s="410"/>
      <c r="M39" s="165"/>
      <c r="N39" s="165"/>
      <c r="O39" s="165"/>
      <c r="P39" s="409"/>
      <c r="Q39" s="165"/>
      <c r="R39" s="165"/>
      <c r="S39" s="165"/>
      <c r="T39" s="165"/>
      <c r="U39" s="165"/>
      <c r="V39" s="165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</row>
    <row r="40" spans="1:40" s="100" customFormat="1" ht="11.25" customHeight="1">
      <c r="A40" s="99"/>
      <c r="B40" s="102"/>
      <c r="C40" s="102"/>
      <c r="D40" s="378"/>
      <c r="E40" s="378"/>
      <c r="F40" s="378"/>
      <c r="G40" s="378"/>
      <c r="H40" s="410"/>
      <c r="I40" s="410"/>
      <c r="J40" s="410"/>
      <c r="K40" s="410"/>
      <c r="L40" s="410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1:40" s="100" customFormat="1" ht="11.25" customHeight="1">
      <c r="A41" s="99"/>
      <c r="B41" s="102"/>
      <c r="C41" s="102"/>
      <c r="D41" s="378"/>
      <c r="E41" s="378"/>
      <c r="F41" s="378"/>
      <c r="G41" s="378"/>
      <c r="H41" s="411"/>
      <c r="I41" s="234"/>
      <c r="J41" s="234"/>
      <c r="K41" s="412"/>
      <c r="L41" s="413"/>
      <c r="M41" s="412"/>
      <c r="N41" s="412"/>
      <c r="O41" s="414"/>
      <c r="P41" s="412"/>
      <c r="Q41" s="412"/>
      <c r="R41" s="412"/>
      <c r="S41" s="412"/>
      <c r="T41" s="412"/>
      <c r="U41" s="412"/>
      <c r="V41" s="41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</row>
    <row r="42" spans="1:40" s="100" customFormat="1" ht="11.25" customHeight="1">
      <c r="A42" s="99"/>
      <c r="B42" s="102"/>
      <c r="C42" s="102"/>
      <c r="D42" s="378"/>
      <c r="E42" s="378"/>
      <c r="F42" s="378"/>
      <c r="G42" s="378"/>
      <c r="H42" s="411"/>
      <c r="I42" s="234"/>
      <c r="J42" s="234"/>
      <c r="K42" s="412"/>
      <c r="L42" s="413"/>
      <c r="M42" s="412"/>
      <c r="N42" s="412"/>
      <c r="O42" s="414"/>
      <c r="P42" s="412"/>
      <c r="Q42" s="412"/>
      <c r="R42" s="412"/>
      <c r="S42" s="412"/>
      <c r="T42" s="412"/>
      <c r="U42" s="412"/>
      <c r="V42" s="41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</row>
    <row r="43" spans="1:40" s="100" customFormat="1" ht="11.25" customHeight="1">
      <c r="A43" s="99"/>
      <c r="B43" s="102"/>
      <c r="C43" s="102"/>
      <c r="D43" s="378"/>
      <c r="E43" s="378"/>
      <c r="F43" s="378"/>
      <c r="G43" s="378"/>
      <c r="H43" s="218"/>
      <c r="I43" s="180"/>
      <c r="J43" s="180"/>
      <c r="K43" s="415"/>
      <c r="L43" s="169"/>
      <c r="M43" s="415"/>
      <c r="N43" s="415"/>
      <c r="O43" s="387"/>
      <c r="P43" s="416"/>
      <c r="Q43" s="415"/>
      <c r="R43" s="415"/>
      <c r="S43" s="415"/>
      <c r="T43" s="415"/>
      <c r="U43" s="415"/>
      <c r="V43" s="415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</row>
    <row r="44" spans="1:40" s="100" customFormat="1" ht="11.25" customHeight="1">
      <c r="A44" s="99"/>
      <c r="B44" s="102"/>
      <c r="C44" s="102"/>
      <c r="D44" s="378"/>
      <c r="E44" s="378"/>
      <c r="F44" s="378"/>
      <c r="G44" s="378"/>
      <c r="H44" s="218"/>
      <c r="I44" s="180"/>
      <c r="J44" s="180"/>
      <c r="K44" s="415"/>
      <c r="L44" s="169"/>
      <c r="M44" s="415"/>
      <c r="N44" s="415"/>
      <c r="O44" s="387"/>
      <c r="P44" s="416"/>
      <c r="Q44" s="415"/>
      <c r="R44" s="415"/>
      <c r="S44" s="415"/>
      <c r="T44" s="415"/>
      <c r="U44" s="415"/>
      <c r="V44" s="415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</row>
    <row r="45" spans="1:40" s="100" customFormat="1" ht="5.25" customHeight="1">
      <c r="A45" s="99"/>
      <c r="B45" s="102"/>
      <c r="C45" s="102"/>
      <c r="D45" s="378"/>
      <c r="E45" s="378"/>
      <c r="F45" s="378"/>
      <c r="G45" s="378"/>
      <c r="H45" s="218"/>
      <c r="I45" s="180"/>
      <c r="J45" s="180"/>
      <c r="K45" s="415"/>
      <c r="L45" s="169"/>
      <c r="M45" s="415"/>
      <c r="N45" s="415"/>
      <c r="O45" s="387"/>
      <c r="P45" s="416"/>
      <c r="Q45" s="415"/>
      <c r="R45" s="415"/>
      <c r="S45" s="415"/>
      <c r="T45" s="415"/>
      <c r="U45" s="415"/>
      <c r="V45" s="415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</row>
    <row r="46" spans="1:40" s="100" customFormat="1" ht="11.25" customHeight="1">
      <c r="A46" s="553" t="s">
        <v>187</v>
      </c>
      <c r="B46" s="101"/>
      <c r="C46" s="101"/>
      <c r="D46" s="378"/>
      <c r="E46" s="378"/>
      <c r="F46" s="378"/>
      <c r="G46" s="378"/>
      <c r="H46" s="218"/>
      <c r="I46" s="180"/>
      <c r="J46" s="180"/>
      <c r="K46" s="415"/>
      <c r="L46" s="169"/>
      <c r="M46" s="415"/>
      <c r="N46" s="415"/>
      <c r="O46" s="387"/>
      <c r="P46" s="416"/>
      <c r="Q46" s="415"/>
      <c r="R46" s="415"/>
      <c r="S46" s="415"/>
      <c r="T46" s="415"/>
      <c r="U46" s="415"/>
      <c r="V46" s="415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</row>
    <row r="47" spans="1:40" s="100" customFormat="1" ht="15" customHeight="1">
      <c r="A47" s="228" t="s">
        <v>151</v>
      </c>
      <c r="B47" s="102"/>
      <c r="C47" s="102"/>
      <c r="D47" s="378"/>
      <c r="E47" s="378"/>
      <c r="F47" s="378"/>
      <c r="G47" s="378"/>
      <c r="H47" s="218"/>
      <c r="I47" s="180"/>
      <c r="J47" s="180"/>
      <c r="K47" s="415"/>
      <c r="L47" s="169"/>
      <c r="M47" s="415"/>
      <c r="N47" s="415"/>
      <c r="O47" s="387"/>
      <c r="P47" s="416"/>
      <c r="Q47" s="415"/>
      <c r="R47" s="415"/>
      <c r="S47" s="415"/>
      <c r="T47" s="415"/>
      <c r="U47" s="415"/>
      <c r="V47" s="415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</row>
    <row r="48" spans="1:40" ht="10.5" customHeight="1">
      <c r="D48" s="403"/>
      <c r="H48" s="220"/>
      <c r="I48" s="211"/>
      <c r="J48" s="211"/>
      <c r="K48" s="417"/>
      <c r="L48" s="237"/>
      <c r="M48" s="417"/>
      <c r="N48" s="417"/>
      <c r="O48" s="387"/>
      <c r="P48" s="418"/>
      <c r="Q48" s="417"/>
      <c r="R48" s="417"/>
      <c r="S48" s="417"/>
      <c r="T48" s="417"/>
      <c r="U48" s="417"/>
      <c r="V48" s="417"/>
    </row>
    <row r="49" spans="4:22" ht="10.5" customHeight="1">
      <c r="D49" s="403"/>
      <c r="H49" s="218"/>
      <c r="I49" s="180"/>
      <c r="J49" s="180"/>
      <c r="K49" s="415"/>
      <c r="L49" s="169"/>
      <c r="M49" s="415"/>
      <c r="N49" s="415"/>
      <c r="O49" s="387"/>
      <c r="P49" s="416"/>
      <c r="Q49" s="415"/>
      <c r="R49" s="415"/>
      <c r="S49" s="415"/>
      <c r="T49" s="415"/>
      <c r="U49" s="415"/>
      <c r="V49" s="415"/>
    </row>
    <row r="50" spans="4:22">
      <c r="D50" s="403"/>
      <c r="H50" s="218"/>
      <c r="I50" s="180"/>
      <c r="J50" s="180"/>
      <c r="K50" s="415"/>
      <c r="L50" s="169"/>
      <c r="M50" s="415"/>
      <c r="N50" s="415"/>
      <c r="O50" s="387"/>
      <c r="P50" s="416"/>
      <c r="Q50" s="415"/>
      <c r="R50" s="415"/>
      <c r="S50" s="415"/>
      <c r="T50" s="415"/>
      <c r="U50" s="415"/>
      <c r="V50" s="415"/>
    </row>
    <row r="51" spans="4:22">
      <c r="D51" s="403"/>
      <c r="H51" s="219"/>
      <c r="I51" s="180"/>
      <c r="J51" s="180"/>
      <c r="K51" s="415"/>
      <c r="L51" s="169"/>
      <c r="M51" s="415"/>
      <c r="N51" s="415"/>
      <c r="O51" s="387"/>
      <c r="P51" s="416"/>
      <c r="Q51" s="415"/>
      <c r="R51" s="415"/>
      <c r="S51" s="415"/>
      <c r="T51" s="415"/>
      <c r="U51" s="415"/>
      <c r="V51" s="415"/>
    </row>
    <row r="52" spans="4:22">
      <c r="D52" s="403"/>
      <c r="H52" s="218"/>
      <c r="I52" s="180"/>
      <c r="J52" s="180"/>
      <c r="K52" s="415"/>
      <c r="L52" s="169"/>
      <c r="M52" s="415"/>
      <c r="N52" s="415"/>
      <c r="O52" s="387"/>
      <c r="P52" s="416"/>
      <c r="Q52" s="415"/>
      <c r="R52" s="415"/>
      <c r="S52" s="415"/>
      <c r="T52" s="415"/>
      <c r="U52" s="415"/>
      <c r="V52" s="415"/>
    </row>
    <row r="53" spans="4:22">
      <c r="D53" s="403"/>
      <c r="H53" s="218"/>
      <c r="I53" s="180"/>
      <c r="J53" s="180"/>
      <c r="K53" s="415"/>
      <c r="L53" s="169"/>
      <c r="M53" s="415"/>
      <c r="N53" s="415"/>
      <c r="O53" s="387"/>
      <c r="P53" s="416"/>
      <c r="Q53" s="415"/>
      <c r="R53" s="415"/>
      <c r="S53" s="415"/>
      <c r="T53" s="415"/>
      <c r="U53" s="415"/>
      <c r="V53" s="415"/>
    </row>
    <row r="54" spans="4:22">
      <c r="D54" s="403"/>
      <c r="H54" s="218"/>
      <c r="I54" s="180"/>
      <c r="J54" s="180"/>
      <c r="K54" s="415"/>
      <c r="L54" s="169"/>
      <c r="M54" s="415"/>
      <c r="N54" s="415"/>
      <c r="O54" s="387"/>
      <c r="P54" s="416"/>
      <c r="Q54" s="415"/>
      <c r="R54" s="415"/>
      <c r="S54" s="415"/>
      <c r="T54" s="415"/>
      <c r="U54" s="415"/>
      <c r="V54" s="415"/>
    </row>
    <row r="55" spans="4:22">
      <c r="D55" s="403"/>
      <c r="H55" s="218"/>
      <c r="I55" s="180"/>
      <c r="J55" s="180"/>
      <c r="K55" s="415"/>
      <c r="L55" s="169"/>
      <c r="M55" s="415"/>
      <c r="N55" s="415"/>
      <c r="O55" s="387"/>
      <c r="P55" s="416"/>
      <c r="Q55" s="415"/>
      <c r="R55" s="415"/>
      <c r="S55" s="415"/>
      <c r="T55" s="415"/>
      <c r="U55" s="415"/>
      <c r="V55" s="415"/>
    </row>
    <row r="56" spans="4:22">
      <c r="D56" s="403"/>
      <c r="H56" s="411"/>
      <c r="I56" s="415"/>
      <c r="J56" s="415"/>
      <c r="K56" s="415"/>
      <c r="L56" s="169"/>
      <c r="M56" s="415"/>
      <c r="N56" s="415"/>
      <c r="O56" s="387"/>
      <c r="P56" s="416"/>
      <c r="Q56" s="415"/>
      <c r="R56" s="415"/>
      <c r="S56" s="415"/>
      <c r="T56" s="415"/>
      <c r="U56" s="415"/>
      <c r="V56" s="415"/>
    </row>
    <row r="57" spans="4:22">
      <c r="D57" s="403"/>
      <c r="H57" s="218"/>
      <c r="I57" s="180"/>
      <c r="J57" s="180"/>
      <c r="K57" s="415"/>
      <c r="L57" s="169"/>
      <c r="M57" s="415"/>
      <c r="N57" s="415"/>
      <c r="O57" s="387"/>
      <c r="P57" s="416"/>
      <c r="Q57" s="415"/>
      <c r="R57" s="415"/>
      <c r="S57" s="415"/>
      <c r="T57" s="415"/>
      <c r="U57" s="415"/>
      <c r="V57" s="415"/>
    </row>
    <row r="58" spans="4:22">
      <c r="D58" s="403"/>
      <c r="H58" s="218"/>
      <c r="I58" s="180"/>
      <c r="J58" s="180"/>
      <c r="K58" s="415"/>
      <c r="L58" s="169"/>
      <c r="M58" s="415"/>
      <c r="N58" s="415"/>
      <c r="O58" s="387"/>
      <c r="P58" s="416"/>
      <c r="Q58" s="415"/>
      <c r="R58" s="415"/>
      <c r="S58" s="415"/>
      <c r="T58" s="415"/>
      <c r="U58" s="415"/>
      <c r="V58" s="415"/>
    </row>
    <row r="59" spans="4:22">
      <c r="D59" s="403"/>
      <c r="H59" s="218"/>
      <c r="I59" s="180"/>
      <c r="J59" s="180"/>
      <c r="K59" s="415"/>
      <c r="L59" s="169"/>
      <c r="M59" s="415"/>
      <c r="N59" s="415"/>
      <c r="O59" s="387"/>
      <c r="P59" s="416"/>
      <c r="Q59" s="415"/>
      <c r="R59" s="415"/>
      <c r="S59" s="415"/>
      <c r="T59" s="415"/>
      <c r="U59" s="415"/>
      <c r="V59" s="415"/>
    </row>
    <row r="60" spans="4:22">
      <c r="D60" s="403"/>
      <c r="H60" s="218"/>
      <c r="I60" s="180"/>
      <c r="J60" s="180"/>
      <c r="K60" s="415"/>
      <c r="L60" s="169"/>
      <c r="M60" s="415"/>
      <c r="N60" s="415"/>
      <c r="O60" s="387"/>
      <c r="P60" s="416"/>
      <c r="Q60" s="415"/>
      <c r="R60" s="415"/>
      <c r="S60" s="415"/>
      <c r="T60" s="415"/>
      <c r="U60" s="415"/>
      <c r="V60" s="415"/>
    </row>
    <row r="61" spans="4:22">
      <c r="D61" s="403"/>
      <c r="H61" s="218"/>
      <c r="I61" s="180"/>
      <c r="J61" s="180"/>
      <c r="K61" s="415"/>
      <c r="L61" s="169"/>
      <c r="M61" s="415"/>
      <c r="N61" s="415"/>
      <c r="O61" s="387"/>
      <c r="P61" s="416"/>
      <c r="Q61" s="415"/>
      <c r="R61" s="415"/>
      <c r="S61" s="415"/>
      <c r="T61" s="415"/>
      <c r="U61" s="415"/>
      <c r="V61" s="415"/>
    </row>
    <row r="62" spans="4:22">
      <c r="D62" s="403"/>
      <c r="H62" s="218"/>
      <c r="I62" s="180"/>
      <c r="J62" s="180"/>
      <c r="K62" s="415"/>
      <c r="L62" s="169"/>
      <c r="M62" s="415"/>
      <c r="N62" s="415"/>
      <c r="O62" s="387"/>
      <c r="P62" s="416"/>
      <c r="Q62" s="415"/>
      <c r="R62" s="415"/>
      <c r="S62" s="415"/>
      <c r="T62" s="415"/>
      <c r="U62" s="415"/>
      <c r="V62" s="415"/>
    </row>
    <row r="63" spans="4:22">
      <c r="D63" s="403"/>
      <c r="H63" s="218"/>
      <c r="I63" s="180"/>
      <c r="J63" s="180"/>
      <c r="K63" s="415"/>
      <c r="L63" s="169"/>
      <c r="M63" s="415"/>
      <c r="N63" s="415"/>
      <c r="O63" s="387"/>
      <c r="P63" s="416"/>
      <c r="Q63" s="415"/>
      <c r="R63" s="415"/>
      <c r="S63" s="415"/>
      <c r="T63" s="415"/>
      <c r="U63" s="415"/>
      <c r="V63" s="415"/>
    </row>
    <row r="64" spans="4:22">
      <c r="D64" s="403"/>
      <c r="H64" s="218"/>
      <c r="I64" s="180"/>
      <c r="J64" s="180"/>
      <c r="K64" s="415"/>
      <c r="L64" s="169"/>
      <c r="M64" s="415"/>
      <c r="N64" s="415"/>
      <c r="O64" s="387"/>
      <c r="P64" s="416"/>
      <c r="Q64" s="415"/>
      <c r="R64" s="415"/>
      <c r="S64" s="415"/>
      <c r="T64" s="415"/>
      <c r="U64" s="415"/>
      <c r="V64" s="415"/>
    </row>
    <row r="65" spans="4:22">
      <c r="D65" s="403"/>
      <c r="H65" s="218"/>
      <c r="I65" s="180"/>
      <c r="J65" s="180"/>
      <c r="K65" s="415"/>
      <c r="L65" s="169"/>
      <c r="M65" s="415"/>
      <c r="N65" s="415"/>
      <c r="O65" s="387"/>
      <c r="P65" s="416"/>
      <c r="Q65" s="415"/>
      <c r="R65" s="415"/>
      <c r="S65" s="415"/>
      <c r="T65" s="415"/>
      <c r="U65" s="415"/>
      <c r="V65" s="415"/>
    </row>
    <row r="66" spans="4:22">
      <c r="D66" s="403"/>
      <c r="H66" s="218"/>
      <c r="I66" s="180"/>
      <c r="J66" s="180"/>
      <c r="K66" s="415"/>
      <c r="L66" s="169"/>
      <c r="M66" s="415"/>
      <c r="N66" s="415"/>
      <c r="O66" s="387"/>
      <c r="P66" s="416"/>
      <c r="Q66" s="415"/>
      <c r="R66" s="415"/>
      <c r="S66" s="415"/>
      <c r="T66" s="415"/>
      <c r="U66" s="415"/>
      <c r="V66" s="415"/>
    </row>
    <row r="67" spans="4:22">
      <c r="D67" s="403"/>
      <c r="H67" s="218"/>
      <c r="I67" s="180"/>
      <c r="J67" s="180"/>
      <c r="K67" s="415"/>
      <c r="L67" s="169"/>
      <c r="M67" s="415"/>
      <c r="N67" s="415"/>
      <c r="O67" s="387"/>
      <c r="P67" s="416"/>
      <c r="Q67" s="415"/>
      <c r="R67" s="415"/>
      <c r="S67" s="415"/>
      <c r="T67" s="415"/>
      <c r="U67" s="415"/>
      <c r="V67" s="415"/>
    </row>
    <row r="68" spans="4:22">
      <c r="D68" s="403"/>
      <c r="H68" s="218"/>
      <c r="I68" s="180"/>
      <c r="J68" s="180"/>
      <c r="K68" s="415"/>
      <c r="L68" s="169"/>
      <c r="M68" s="415"/>
      <c r="N68" s="415"/>
      <c r="O68" s="387"/>
      <c r="P68" s="416"/>
      <c r="Q68" s="415"/>
      <c r="R68" s="415"/>
      <c r="S68" s="415"/>
      <c r="T68" s="415"/>
      <c r="U68" s="415"/>
      <c r="V68" s="415"/>
    </row>
    <row r="69" spans="4:22">
      <c r="D69" s="403"/>
      <c r="H69" s="218"/>
      <c r="I69" s="180"/>
      <c r="J69" s="180"/>
      <c r="K69" s="415"/>
      <c r="L69" s="169"/>
      <c r="M69" s="415"/>
      <c r="N69" s="415"/>
      <c r="O69" s="387"/>
      <c r="P69" s="416"/>
      <c r="Q69" s="415"/>
      <c r="R69" s="415"/>
      <c r="S69" s="415"/>
      <c r="T69" s="415"/>
      <c r="U69" s="415"/>
      <c r="V69" s="415"/>
    </row>
    <row r="70" spans="4:22">
      <c r="D70" s="403"/>
      <c r="H70" s="218"/>
      <c r="I70" s="180"/>
      <c r="J70" s="180"/>
      <c r="K70" s="415"/>
      <c r="L70" s="169"/>
      <c r="M70" s="415"/>
      <c r="N70" s="415"/>
      <c r="O70" s="387"/>
      <c r="P70" s="416"/>
      <c r="Q70" s="415"/>
      <c r="R70" s="415"/>
      <c r="S70" s="415"/>
      <c r="T70" s="415"/>
      <c r="U70" s="415"/>
      <c r="V70" s="415"/>
    </row>
    <row r="71" spans="4:22">
      <c r="D71" s="403"/>
      <c r="H71" s="218"/>
      <c r="I71" s="180"/>
      <c r="J71" s="180"/>
      <c r="K71" s="415"/>
      <c r="L71" s="169"/>
      <c r="M71" s="415"/>
      <c r="N71" s="415"/>
      <c r="O71" s="387"/>
      <c r="P71" s="416"/>
      <c r="Q71" s="415"/>
      <c r="R71" s="415"/>
      <c r="S71" s="415"/>
      <c r="T71" s="415"/>
      <c r="U71" s="415"/>
      <c r="V71" s="415"/>
    </row>
    <row r="72" spans="4:22">
      <c r="D72" s="403"/>
      <c r="L72" s="31"/>
    </row>
    <row r="73" spans="4:22">
      <c r="D73" s="403"/>
      <c r="L73" s="31"/>
    </row>
    <row r="74" spans="4:22">
      <c r="D74" s="403"/>
      <c r="L74" s="31"/>
    </row>
    <row r="75" spans="4:22">
      <c r="D75" s="403"/>
      <c r="L75" s="31"/>
    </row>
    <row r="76" spans="4:22">
      <c r="D76" s="403"/>
      <c r="L76" s="31"/>
    </row>
    <row r="77" spans="4:22">
      <c r="D77" s="403"/>
      <c r="L77" s="31"/>
    </row>
    <row r="78" spans="4:22">
      <c r="D78" s="403"/>
      <c r="L78" s="31"/>
    </row>
    <row r="79" spans="4:22">
      <c r="D79" s="403"/>
      <c r="L79" s="31"/>
    </row>
    <row r="80" spans="4:22">
      <c r="D80" s="403"/>
      <c r="L80" s="31"/>
    </row>
    <row r="81" spans="4:12">
      <c r="D81" s="403"/>
      <c r="L81" s="31"/>
    </row>
    <row r="82" spans="4:12">
      <c r="D82" s="403"/>
      <c r="L82" s="31"/>
    </row>
    <row r="83" spans="4:12">
      <c r="D83" s="403"/>
      <c r="L83" s="31"/>
    </row>
    <row r="84" spans="4:12">
      <c r="D84" s="403"/>
      <c r="L84" s="31"/>
    </row>
    <row r="85" spans="4:12">
      <c r="D85" s="403"/>
      <c r="L85" s="31"/>
    </row>
    <row r="86" spans="4:12">
      <c r="D86" s="403"/>
      <c r="L86" s="31"/>
    </row>
    <row r="87" spans="4:12">
      <c r="D87" s="403"/>
      <c r="L87" s="31"/>
    </row>
    <row r="88" spans="4:12">
      <c r="D88" s="403"/>
      <c r="L88" s="31"/>
    </row>
    <row r="89" spans="4:12">
      <c r="D89" s="403"/>
      <c r="L89" s="31"/>
    </row>
    <row r="90" spans="4:12">
      <c r="D90" s="403"/>
      <c r="L90" s="31"/>
    </row>
    <row r="91" spans="4:12">
      <c r="D91" s="403"/>
      <c r="L91" s="31"/>
    </row>
    <row r="92" spans="4:12">
      <c r="D92" s="403"/>
      <c r="L92" s="31"/>
    </row>
    <row r="93" spans="4:12">
      <c r="D93" s="403"/>
      <c r="L93" s="31"/>
    </row>
    <row r="94" spans="4:12">
      <c r="D94" s="403"/>
      <c r="L94" s="31"/>
    </row>
    <row r="95" spans="4:12">
      <c r="D95" s="403"/>
      <c r="L95" s="31"/>
    </row>
    <row r="96" spans="4:12">
      <c r="D96" s="403"/>
      <c r="L96" s="31"/>
    </row>
    <row r="97" spans="4:12">
      <c r="D97" s="403"/>
      <c r="L97" s="31"/>
    </row>
    <row r="98" spans="4:12">
      <c r="D98" s="403"/>
      <c r="L98" s="31"/>
    </row>
    <row r="99" spans="4:12">
      <c r="D99" s="403"/>
    </row>
    <row r="100" spans="4:12">
      <c r="D100" s="403"/>
    </row>
    <row r="101" spans="4:12">
      <c r="D101" s="403"/>
    </row>
    <row r="102" spans="4:12">
      <c r="D102" s="403"/>
    </row>
    <row r="103" spans="4:12">
      <c r="D103" s="403"/>
    </row>
    <row r="104" spans="4:12">
      <c r="D104" s="403"/>
    </row>
    <row r="105" spans="4:12">
      <c r="D105" s="403"/>
    </row>
    <row r="106" spans="4:12">
      <c r="D106" s="403"/>
    </row>
    <row r="107" spans="4:12">
      <c r="D107" s="403"/>
    </row>
    <row r="108" spans="4:12">
      <c r="D108" s="403"/>
    </row>
    <row r="109" spans="4:12">
      <c r="D109" s="403"/>
    </row>
    <row r="110" spans="4:12">
      <c r="D110" s="403"/>
    </row>
    <row r="111" spans="4:12">
      <c r="D111" s="403"/>
    </row>
    <row r="112" spans="4:12">
      <c r="D112" s="403"/>
    </row>
    <row r="113" spans="4:4">
      <c r="D113" s="403"/>
    </row>
    <row r="114" spans="4:4">
      <c r="D114" s="403"/>
    </row>
    <row r="115" spans="4:4">
      <c r="D115" s="403"/>
    </row>
    <row r="116" spans="4:4">
      <c r="D116" s="403"/>
    </row>
    <row r="117" spans="4:4">
      <c r="D117" s="403"/>
    </row>
    <row r="118" spans="4:4">
      <c r="D118" s="403"/>
    </row>
    <row r="119" spans="4:4">
      <c r="D119" s="403"/>
    </row>
    <row r="120" spans="4:4">
      <c r="D120" s="403"/>
    </row>
    <row r="121" spans="4:4">
      <c r="D121" s="403"/>
    </row>
    <row r="122" spans="4:4">
      <c r="D122" s="403"/>
    </row>
    <row r="123" spans="4:4">
      <c r="D123" s="403"/>
    </row>
  </sheetData>
  <sortState ref="D5:F34">
    <sortCondition ref="F5:F34"/>
  </sortState>
  <mergeCells count="2">
    <mergeCell ref="E4:F4"/>
    <mergeCell ref="H38:V38"/>
  </mergeCells>
  <hyperlinks>
    <hyperlink ref="C1" location="Contents!A1" display="Back to the Content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showGridLines="0" view="pageBreakPreview" zoomScale="140" zoomScaleNormal="100" zoomScaleSheetLayoutView="140" workbookViewId="0">
      <selection sqref="A1:D1"/>
    </sheetView>
  </sheetViews>
  <sheetFormatPr defaultColWidth="9.140625" defaultRowHeight="12.75"/>
  <cols>
    <col min="1" max="1" width="41.42578125" style="2" customWidth="1"/>
    <col min="2" max="2" width="2.85546875" style="83" customWidth="1"/>
    <col min="3" max="3" width="14" style="83" customWidth="1"/>
    <col min="4" max="4" width="10" style="419" customWidth="1"/>
    <col min="5" max="6" width="5.7109375" style="419" customWidth="1"/>
    <col min="7" max="7" width="2.85546875" style="419" customWidth="1"/>
    <col min="8" max="8" width="10" style="419" customWidth="1"/>
    <col min="9" max="11" width="5.7109375" style="421" customWidth="1"/>
    <col min="12" max="12" width="5.7109375" style="102" customWidth="1"/>
    <col min="13" max="14" width="5.7109375" style="101" customWidth="1"/>
    <col min="15" max="15" width="2.85546875" style="101" customWidth="1"/>
    <col min="16" max="16" width="10" style="83" customWidth="1"/>
    <col min="17" max="22" width="5.7109375" style="83" customWidth="1"/>
    <col min="23" max="16384" width="9.140625" style="83"/>
  </cols>
  <sheetData>
    <row r="1" spans="1:23" s="30" customFormat="1" ht="24" customHeight="1">
      <c r="A1" s="66" t="s">
        <v>42</v>
      </c>
      <c r="B1" s="57"/>
      <c r="C1" s="527" t="s">
        <v>109</v>
      </c>
      <c r="D1" s="247"/>
      <c r="E1" s="247"/>
      <c r="F1" s="247"/>
      <c r="G1" s="247"/>
      <c r="H1" s="247"/>
      <c r="L1" s="101"/>
      <c r="M1" s="101"/>
      <c r="N1" s="101"/>
      <c r="O1" s="78"/>
    </row>
    <row r="2" spans="1:23" s="31" customFormat="1" ht="28.5" customHeight="1">
      <c r="A2" s="227" t="s">
        <v>188</v>
      </c>
      <c r="B2" s="67"/>
      <c r="C2" s="527" t="s">
        <v>71</v>
      </c>
      <c r="D2" s="406" t="s">
        <v>95</v>
      </c>
      <c r="E2" s="403"/>
      <c r="F2" s="436"/>
      <c r="G2" s="403"/>
      <c r="H2" s="403"/>
    </row>
    <row r="3" spans="1:23" s="102" customFormat="1" ht="11.25" customHeight="1">
      <c r="A3" s="7"/>
      <c r="B3" s="27"/>
      <c r="C3" s="27"/>
      <c r="D3" s="406"/>
      <c r="E3" s="623">
        <v>2018</v>
      </c>
      <c r="F3" s="623"/>
      <c r="G3" s="378"/>
      <c r="H3" s="378"/>
      <c r="W3" s="31"/>
    </row>
    <row r="4" spans="1:23" s="102" customFormat="1" ht="11.25" customHeight="1">
      <c r="A4" s="7"/>
      <c r="B4" s="67"/>
      <c r="C4" s="67"/>
      <c r="D4" s="376"/>
      <c r="E4" s="369" t="s">
        <v>189</v>
      </c>
      <c r="F4" s="369" t="s">
        <v>190</v>
      </c>
      <c r="G4" s="378"/>
      <c r="H4" s="378"/>
    </row>
    <row r="5" spans="1:23" s="102" customFormat="1" ht="11.25" customHeight="1">
      <c r="A5" s="81"/>
      <c r="B5" s="27"/>
      <c r="C5" s="27"/>
      <c r="D5" s="437" t="s">
        <v>50</v>
      </c>
      <c r="E5" s="438">
        <v>0.17094599999999999</v>
      </c>
      <c r="F5" s="438">
        <v>0.32173499999999999</v>
      </c>
      <c r="G5" s="378"/>
      <c r="H5" s="378"/>
    </row>
    <row r="6" spans="1:23" s="102" customFormat="1" ht="11.25" customHeight="1">
      <c r="A6" s="7"/>
      <c r="B6" s="27"/>
      <c r="C6" s="27"/>
      <c r="D6" s="437" t="s">
        <v>49</v>
      </c>
      <c r="E6" s="438">
        <v>0.24020900000000001</v>
      </c>
      <c r="F6" s="438">
        <v>0.37304799999999999</v>
      </c>
      <c r="G6" s="378"/>
      <c r="H6" s="378"/>
    </row>
    <row r="7" spans="1:23" s="102" customFormat="1" ht="11.25" customHeight="1">
      <c r="A7" s="7"/>
      <c r="B7" s="27"/>
      <c r="C7" s="27"/>
      <c r="D7" s="437" t="s">
        <v>55</v>
      </c>
      <c r="E7" s="438">
        <v>0.316243</v>
      </c>
      <c r="F7" s="438">
        <v>0.38435000000000002</v>
      </c>
      <c r="G7" s="378"/>
      <c r="H7" s="378"/>
      <c r="W7" s="420"/>
    </row>
    <row r="8" spans="1:23" s="102" customFormat="1" ht="11.25" customHeight="1">
      <c r="A8" s="7"/>
      <c r="B8" s="27"/>
      <c r="C8" s="27"/>
      <c r="D8" s="437" t="s">
        <v>48</v>
      </c>
      <c r="E8" s="438">
        <v>0.260461</v>
      </c>
      <c r="F8" s="438">
        <v>0.46423900000000001</v>
      </c>
      <c r="G8" s="378"/>
      <c r="H8" s="378"/>
    </row>
    <row r="9" spans="1:23" s="102" customFormat="1" ht="11.25" customHeight="1">
      <c r="A9" s="7"/>
      <c r="B9" s="27"/>
      <c r="C9" s="27"/>
      <c r="D9" s="437" t="s">
        <v>63</v>
      </c>
      <c r="E9" s="438">
        <v>0.41558699999999998</v>
      </c>
      <c r="F9" s="438">
        <v>0.47359699999999999</v>
      </c>
      <c r="G9" s="378"/>
      <c r="H9" s="378"/>
    </row>
    <row r="10" spans="1:23" s="102" customFormat="1" ht="11.25" customHeight="1">
      <c r="A10" s="7"/>
      <c r="B10" s="27"/>
      <c r="C10" s="27"/>
      <c r="D10" s="437" t="s">
        <v>64</v>
      </c>
      <c r="E10" s="438">
        <v>0.45146799999999998</v>
      </c>
      <c r="F10" s="438">
        <v>0.489035</v>
      </c>
      <c r="G10" s="378"/>
      <c r="H10" s="378"/>
      <c r="W10" s="420"/>
    </row>
    <row r="11" spans="1:23" s="102" customFormat="1" ht="11.25" customHeight="1">
      <c r="A11" s="7"/>
      <c r="B11" s="27"/>
      <c r="C11" s="27"/>
      <c r="D11" s="437" t="s">
        <v>60</v>
      </c>
      <c r="E11" s="438">
        <v>0.41814299999999999</v>
      </c>
      <c r="F11" s="438">
        <v>0.50395599999999996</v>
      </c>
      <c r="G11" s="378"/>
      <c r="H11" s="378"/>
    </row>
    <row r="12" spans="1:23" s="102" customFormat="1" ht="11.25" customHeight="1">
      <c r="A12" s="7"/>
      <c r="B12" s="27"/>
      <c r="C12" s="244"/>
      <c r="D12" s="439" t="s">
        <v>68</v>
      </c>
      <c r="E12" s="438">
        <v>0.40357799999999999</v>
      </c>
      <c r="F12" s="438">
        <v>0.51244599999999996</v>
      </c>
      <c r="G12" s="378"/>
      <c r="H12" s="378"/>
    </row>
    <row r="13" spans="1:23" s="102" customFormat="1" ht="11.25" customHeight="1">
      <c r="A13" s="7"/>
      <c r="B13" s="27"/>
      <c r="C13" s="27"/>
      <c r="D13" s="437" t="s">
        <v>56</v>
      </c>
      <c r="E13" s="438">
        <v>0.49007400000000001</v>
      </c>
      <c r="F13" s="438">
        <v>0.52627500000000005</v>
      </c>
      <c r="G13" s="378"/>
      <c r="H13" s="378"/>
    </row>
    <row r="14" spans="1:23" s="102" customFormat="1" ht="11.25" customHeight="1">
      <c r="A14" s="7"/>
      <c r="B14" s="27"/>
      <c r="C14" s="27"/>
      <c r="D14" s="437" t="s">
        <v>62</v>
      </c>
      <c r="E14" s="438">
        <v>0.400787</v>
      </c>
      <c r="F14" s="438">
        <v>0.53240100000000001</v>
      </c>
      <c r="G14" s="378"/>
      <c r="H14" s="378"/>
    </row>
    <row r="15" spans="1:23" s="102" customFormat="1" ht="11.25" customHeight="1">
      <c r="A15" s="7"/>
      <c r="B15" s="27"/>
      <c r="C15" s="27"/>
      <c r="D15" s="437" t="s">
        <v>45</v>
      </c>
      <c r="E15" s="438">
        <v>0.42987500000000001</v>
      </c>
      <c r="F15" s="438">
        <v>0.54499900000000001</v>
      </c>
      <c r="G15" s="378"/>
      <c r="H15" s="378"/>
    </row>
    <row r="16" spans="1:23" s="102" customFormat="1" ht="11.25" customHeight="1">
      <c r="A16" s="7"/>
      <c r="B16" s="27"/>
      <c r="C16" s="27"/>
      <c r="D16" s="437" t="s">
        <v>69</v>
      </c>
      <c r="E16" s="438">
        <v>0.42172799999999999</v>
      </c>
      <c r="F16" s="438">
        <v>0.54710000000000003</v>
      </c>
      <c r="G16" s="378"/>
      <c r="H16" s="378"/>
    </row>
    <row r="17" spans="1:8" s="102" customFormat="1" ht="11.25" customHeight="1">
      <c r="A17" s="7"/>
      <c r="B17" s="27"/>
      <c r="C17" s="27"/>
      <c r="D17" s="437" t="s">
        <v>44</v>
      </c>
      <c r="E17" s="438">
        <v>0.38473000000000002</v>
      </c>
      <c r="F17" s="438">
        <v>0.56537999999999999</v>
      </c>
      <c r="G17" s="378"/>
      <c r="H17" s="378"/>
    </row>
    <row r="18" spans="1:8" s="102" customFormat="1" ht="11.25" customHeight="1">
      <c r="A18" s="7"/>
      <c r="B18" s="27"/>
      <c r="C18" s="27"/>
      <c r="D18" s="437" t="s">
        <v>57</v>
      </c>
      <c r="E18" s="438">
        <v>0.46634500000000001</v>
      </c>
      <c r="F18" s="438">
        <v>0.56647499999999995</v>
      </c>
      <c r="G18" s="378"/>
      <c r="H18" s="378"/>
    </row>
    <row r="19" spans="1:8" s="102" customFormat="1" ht="11.25" customHeight="1">
      <c r="A19" s="7"/>
      <c r="B19" s="27"/>
      <c r="C19" s="27"/>
      <c r="D19" s="437" t="s">
        <v>24</v>
      </c>
      <c r="E19" s="438">
        <v>0.45529399999999998</v>
      </c>
      <c r="F19" s="438">
        <v>0.57300200000000001</v>
      </c>
      <c r="G19" s="378"/>
      <c r="H19" s="378"/>
    </row>
    <row r="20" spans="1:8" s="102" customFormat="1" ht="11.25" customHeight="1">
      <c r="A20" s="7"/>
      <c r="B20" s="27"/>
      <c r="C20" s="27"/>
      <c r="D20" s="437" t="s">
        <v>65</v>
      </c>
      <c r="E20" s="438">
        <v>0.477688</v>
      </c>
      <c r="F20" s="438">
        <v>0.59015600000000001</v>
      </c>
      <c r="G20" s="378"/>
      <c r="H20" s="378"/>
    </row>
    <row r="21" spans="1:8" s="102" customFormat="1" ht="11.25" customHeight="1">
      <c r="A21" s="7"/>
      <c r="B21" s="27"/>
      <c r="C21" s="27"/>
      <c r="D21" s="437" t="s">
        <v>52</v>
      </c>
      <c r="E21" s="438">
        <v>0.52618399999999999</v>
      </c>
      <c r="F21" s="438">
        <v>0.59551699999999996</v>
      </c>
      <c r="G21" s="378"/>
      <c r="H21" s="378"/>
    </row>
    <row r="22" spans="1:8" s="102" customFormat="1" ht="11.25" customHeight="1">
      <c r="A22" s="7"/>
      <c r="B22" s="27"/>
      <c r="C22" s="27"/>
      <c r="D22" s="437" t="s">
        <v>59</v>
      </c>
      <c r="E22" s="438">
        <v>0.49631900000000001</v>
      </c>
      <c r="F22" s="438">
        <v>0.60046699999999997</v>
      </c>
      <c r="G22" s="378"/>
      <c r="H22" s="378"/>
    </row>
    <row r="23" spans="1:8" s="102" customFormat="1" ht="11.25" customHeight="1">
      <c r="A23" s="7"/>
      <c r="B23" s="27"/>
      <c r="C23" s="27"/>
      <c r="D23" s="437" t="s">
        <v>47</v>
      </c>
      <c r="E23" s="438">
        <v>0.46304499999999998</v>
      </c>
      <c r="F23" s="438">
        <v>0.61170199999999997</v>
      </c>
      <c r="G23" s="378"/>
      <c r="H23" s="378"/>
    </row>
    <row r="24" spans="1:8" s="102" customFormat="1" ht="11.25" customHeight="1">
      <c r="A24" s="7"/>
      <c r="B24" s="27"/>
      <c r="C24" s="27"/>
      <c r="D24" s="437" t="s">
        <v>51</v>
      </c>
      <c r="E24" s="438">
        <v>0.51149</v>
      </c>
      <c r="F24" s="438">
        <v>0.61873299999999998</v>
      </c>
      <c r="G24" s="378"/>
      <c r="H24" s="378"/>
    </row>
    <row r="25" spans="1:8" s="102" customFormat="1" ht="11.25" customHeight="1">
      <c r="A25" s="7"/>
      <c r="B25" s="27"/>
      <c r="C25" s="27"/>
      <c r="D25" s="437" t="s">
        <v>66</v>
      </c>
      <c r="E25" s="438">
        <v>0.52365399999999995</v>
      </c>
      <c r="F25" s="438">
        <v>0.63856500000000005</v>
      </c>
      <c r="G25" s="378"/>
      <c r="H25" s="378"/>
    </row>
    <row r="26" spans="1:8" s="102" customFormat="1" ht="11.25" customHeight="1">
      <c r="A26" s="7"/>
      <c r="B26" s="27"/>
      <c r="C26" s="27"/>
      <c r="D26" s="437" t="s">
        <v>58</v>
      </c>
      <c r="E26" s="438">
        <v>0.56940100000000005</v>
      </c>
      <c r="F26" s="438">
        <v>0.639463</v>
      </c>
      <c r="G26" s="378"/>
      <c r="H26" s="378"/>
    </row>
    <row r="27" spans="1:8" s="102" customFormat="1" ht="11.25" customHeight="1">
      <c r="A27" s="7"/>
      <c r="B27" s="27"/>
      <c r="C27" s="27"/>
      <c r="D27" s="437" t="s">
        <v>1</v>
      </c>
      <c r="E27" s="438">
        <v>0.51893900000000004</v>
      </c>
      <c r="F27" s="438">
        <v>0.65909300000000004</v>
      </c>
      <c r="G27" s="378"/>
      <c r="H27" s="378"/>
    </row>
    <row r="28" spans="1:8" s="102" customFormat="1" ht="11.25" customHeight="1">
      <c r="A28" s="7"/>
      <c r="B28" s="27"/>
      <c r="C28" s="27"/>
      <c r="D28" s="437" t="s">
        <v>53</v>
      </c>
      <c r="E28" s="438">
        <v>0.51401399999999997</v>
      </c>
      <c r="F28" s="438">
        <v>0.673315</v>
      </c>
      <c r="G28" s="378"/>
      <c r="H28" s="378"/>
    </row>
    <row r="29" spans="1:8" s="102" customFormat="1" ht="11.25" customHeight="1">
      <c r="A29" s="7"/>
      <c r="B29" s="27"/>
      <c r="C29" s="27"/>
      <c r="D29" s="437" t="s">
        <v>152</v>
      </c>
      <c r="E29" s="438">
        <v>0.40798600000000002</v>
      </c>
      <c r="F29" s="438">
        <v>0.68980399999999997</v>
      </c>
      <c r="G29" s="378"/>
      <c r="H29" s="378"/>
    </row>
    <row r="30" spans="1:8" s="102" customFormat="1" ht="11.25" customHeight="1">
      <c r="A30" s="7"/>
      <c r="B30" s="27"/>
      <c r="C30" s="27"/>
      <c r="D30" s="437" t="s">
        <v>67</v>
      </c>
      <c r="E30" s="438">
        <v>0.56984100000000004</v>
      </c>
      <c r="F30" s="438">
        <v>0.71363699999999997</v>
      </c>
      <c r="G30" s="378"/>
      <c r="H30" s="378"/>
    </row>
    <row r="31" spans="1:8" s="102" customFormat="1" ht="11.25" customHeight="1">
      <c r="A31" s="7"/>
      <c r="B31" s="27"/>
      <c r="C31" s="27"/>
      <c r="D31" s="437" t="s">
        <v>54</v>
      </c>
      <c r="E31" s="438">
        <v>0.60860199999999998</v>
      </c>
      <c r="F31" s="438">
        <v>0.72067899999999996</v>
      </c>
      <c r="G31" s="378"/>
      <c r="H31" s="378"/>
    </row>
    <row r="32" spans="1:8" s="102" customFormat="1" ht="11.25" customHeight="1">
      <c r="A32" s="7"/>
      <c r="B32" s="27"/>
      <c r="C32" s="27"/>
      <c r="D32" s="437" t="s">
        <v>61</v>
      </c>
      <c r="E32" s="438">
        <v>0.66642800000000002</v>
      </c>
      <c r="F32" s="438">
        <v>0.767258</v>
      </c>
      <c r="G32" s="378"/>
      <c r="H32" s="378"/>
    </row>
    <row r="33" spans="1:23" s="102" customFormat="1" ht="11.25" customHeight="1">
      <c r="A33" s="7"/>
      <c r="B33" s="27"/>
      <c r="C33" s="27"/>
      <c r="D33" s="437" t="s">
        <v>43</v>
      </c>
      <c r="E33" s="438">
        <v>0.60862700000000003</v>
      </c>
      <c r="F33" s="438">
        <v>0.78019400000000005</v>
      </c>
      <c r="G33" s="378"/>
      <c r="H33" s="378"/>
    </row>
    <row r="34" spans="1:23" s="102" customFormat="1" ht="11.25" customHeight="1">
      <c r="A34" s="7"/>
      <c r="B34" s="27"/>
      <c r="C34" s="27"/>
      <c r="D34" s="378"/>
      <c r="E34" s="378"/>
      <c r="F34" s="378"/>
      <c r="G34" s="378"/>
      <c r="H34" s="378"/>
      <c r="V34" s="31"/>
      <c r="W34" s="31"/>
    </row>
    <row r="35" spans="1:23" s="102" customFormat="1" ht="11.25" customHeight="1">
      <c r="A35" s="7"/>
      <c r="B35" s="27"/>
      <c r="C35" s="27"/>
      <c r="D35" s="378"/>
      <c r="E35" s="378"/>
      <c r="F35" s="378"/>
      <c r="G35" s="378"/>
      <c r="H35" s="378"/>
      <c r="M35" s="101"/>
      <c r="N35" s="101"/>
      <c r="O35" s="101"/>
      <c r="P35" s="421"/>
      <c r="T35" s="31"/>
      <c r="U35" s="31"/>
      <c r="V35" s="31"/>
      <c r="W35" s="31"/>
    </row>
    <row r="36" spans="1:23" s="102" customFormat="1" ht="11.25" customHeight="1">
      <c r="A36" s="7"/>
      <c r="B36" s="27"/>
      <c r="C36" s="27"/>
      <c r="D36" s="378"/>
      <c r="E36" s="378"/>
      <c r="F36" s="378"/>
      <c r="G36" s="378"/>
      <c r="H36" s="378"/>
      <c r="M36" s="101"/>
      <c r="N36" s="101"/>
      <c r="O36" s="101"/>
      <c r="P36" s="421"/>
      <c r="T36" s="31"/>
      <c r="U36" s="31"/>
      <c r="V36" s="31"/>
      <c r="W36" s="31"/>
    </row>
    <row r="37" spans="1:23" s="102" customFormat="1" ht="11.25" customHeight="1">
      <c r="A37" s="7"/>
      <c r="B37" s="27"/>
      <c r="C37" s="27"/>
      <c r="D37" s="378"/>
      <c r="E37" s="378"/>
      <c r="F37" s="378"/>
      <c r="G37" s="378"/>
      <c r="H37" s="378"/>
      <c r="M37" s="101"/>
      <c r="N37" s="101"/>
      <c r="O37" s="101"/>
      <c r="P37" s="421"/>
      <c r="T37" s="31"/>
      <c r="U37" s="31"/>
      <c r="V37" s="31"/>
      <c r="W37" s="31"/>
    </row>
    <row r="38" spans="1:23" s="102" customFormat="1" ht="11.25" customHeight="1">
      <c r="A38" s="7"/>
      <c r="B38" s="27"/>
      <c r="C38" s="27"/>
      <c r="D38" s="378"/>
      <c r="E38" s="378"/>
      <c r="F38" s="378"/>
      <c r="G38" s="378"/>
      <c r="H38" s="378"/>
      <c r="M38" s="101"/>
      <c r="N38" s="101"/>
      <c r="O38" s="101"/>
      <c r="P38" s="421"/>
      <c r="T38" s="31"/>
      <c r="U38" s="31"/>
      <c r="V38" s="31"/>
      <c r="W38" s="31"/>
    </row>
    <row r="39" spans="1:23" s="102" customFormat="1" ht="11.25" customHeight="1">
      <c r="A39" s="7"/>
      <c r="B39" s="27"/>
      <c r="C39" s="27"/>
      <c r="D39" s="378"/>
      <c r="E39" s="378"/>
      <c r="F39" s="378"/>
      <c r="G39" s="378"/>
      <c r="H39" s="378"/>
      <c r="M39" s="101"/>
      <c r="N39" s="101"/>
      <c r="O39" s="101"/>
      <c r="T39" s="31"/>
      <c r="U39" s="31"/>
      <c r="V39" s="31"/>
      <c r="W39" s="31"/>
    </row>
    <row r="40" spans="1:23" s="102" customFormat="1" ht="11.25" customHeight="1">
      <c r="A40" s="7"/>
      <c r="B40" s="27"/>
      <c r="C40" s="27"/>
      <c r="D40" s="378"/>
      <c r="E40" s="378"/>
      <c r="F40" s="378"/>
      <c r="G40" s="378"/>
      <c r="H40" s="378"/>
      <c r="M40" s="101"/>
      <c r="N40" s="101"/>
      <c r="O40" s="101"/>
      <c r="T40" s="31"/>
      <c r="U40" s="31"/>
      <c r="V40" s="31"/>
      <c r="W40" s="31"/>
    </row>
    <row r="41" spans="1:23" s="102" customFormat="1" ht="12" customHeight="1">
      <c r="A41" s="29"/>
      <c r="B41" s="29"/>
      <c r="C41" s="29"/>
      <c r="D41" s="378"/>
      <c r="E41" s="378"/>
      <c r="F41" s="378"/>
      <c r="G41" s="378"/>
      <c r="H41" s="378"/>
      <c r="M41" s="101"/>
      <c r="N41" s="101"/>
      <c r="O41" s="101"/>
      <c r="T41" s="31"/>
      <c r="U41" s="31"/>
      <c r="V41" s="31"/>
      <c r="W41" s="31"/>
    </row>
    <row r="42" spans="1:23" s="102" customFormat="1" ht="12" customHeight="1">
      <c r="A42" s="101"/>
      <c r="B42" s="101"/>
      <c r="C42" s="101"/>
      <c r="D42" s="378"/>
      <c r="E42" s="378"/>
      <c r="F42" s="378"/>
      <c r="G42" s="378"/>
      <c r="H42" s="378"/>
      <c r="M42" s="101"/>
      <c r="N42" s="101"/>
      <c r="O42" s="101"/>
      <c r="T42" s="31"/>
      <c r="U42" s="31"/>
      <c r="V42" s="31"/>
      <c r="W42" s="31"/>
    </row>
    <row r="43" spans="1:23" s="102" customFormat="1" ht="12" customHeight="1">
      <c r="A43" s="101"/>
      <c r="B43" s="101"/>
      <c r="C43" s="101"/>
      <c r="D43" s="378"/>
      <c r="E43" s="378"/>
      <c r="F43" s="378"/>
      <c r="G43" s="378"/>
      <c r="H43" s="378"/>
      <c r="M43" s="101"/>
      <c r="N43" s="101"/>
      <c r="O43" s="101"/>
      <c r="T43" s="31"/>
      <c r="U43" s="31"/>
      <c r="V43" s="31"/>
      <c r="W43" s="31"/>
    </row>
    <row r="44" spans="1:23" s="102" customFormat="1" ht="12" customHeight="1">
      <c r="A44" s="101"/>
      <c r="B44" s="101"/>
      <c r="C44" s="101"/>
      <c r="D44" s="378"/>
      <c r="E44" s="378"/>
      <c r="F44" s="378"/>
      <c r="G44" s="378"/>
      <c r="H44" s="378"/>
      <c r="M44" s="101"/>
      <c r="N44" s="101"/>
      <c r="O44" s="101"/>
      <c r="T44" s="31"/>
      <c r="U44" s="31"/>
      <c r="V44" s="31"/>
      <c r="W44" s="31"/>
    </row>
    <row r="45" spans="1:23" s="102" customFormat="1" ht="11.25" customHeight="1">
      <c r="A45" s="533" t="s">
        <v>231</v>
      </c>
      <c r="B45" s="29"/>
      <c r="C45" s="495"/>
      <c r="D45" s="378"/>
      <c r="E45" s="378"/>
      <c r="F45" s="378"/>
      <c r="G45" s="378"/>
      <c r="H45" s="624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31"/>
    </row>
    <row r="46" spans="1:23" s="102" customFormat="1" ht="16.5" customHeight="1">
      <c r="A46" s="228" t="s">
        <v>151</v>
      </c>
      <c r="B46" s="27"/>
      <c r="C46" s="27"/>
      <c r="D46" s="378"/>
      <c r="E46" s="378"/>
      <c r="F46" s="378"/>
      <c r="G46" s="378"/>
      <c r="H46" s="367"/>
      <c r="I46" s="409"/>
      <c r="J46" s="170"/>
      <c r="K46" s="422"/>
      <c r="L46" s="408"/>
      <c r="M46" s="101"/>
      <c r="N46" s="101"/>
      <c r="O46" s="101"/>
      <c r="P46" s="68"/>
      <c r="Q46" s="31"/>
      <c r="R46" s="31"/>
      <c r="S46" s="31"/>
      <c r="T46" s="31"/>
      <c r="U46" s="31"/>
      <c r="V46" s="31"/>
      <c r="W46" s="31"/>
    </row>
    <row r="47" spans="1:23" ht="10.5" customHeight="1">
      <c r="H47" s="406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31"/>
      <c r="U47" s="31"/>
      <c r="V47" s="31"/>
      <c r="W47" s="31"/>
    </row>
    <row r="48" spans="1:23" ht="10.5" customHeight="1">
      <c r="H48" s="440"/>
      <c r="I48" s="423"/>
      <c r="J48" s="423"/>
      <c r="K48" s="423"/>
      <c r="L48" s="423"/>
      <c r="M48" s="423"/>
      <c r="N48" s="423"/>
      <c r="O48" s="409"/>
      <c r="P48" s="423"/>
      <c r="Q48" s="413"/>
      <c r="R48" s="413"/>
      <c r="S48" s="423"/>
      <c r="T48" s="423"/>
      <c r="U48" s="423"/>
      <c r="V48" s="423"/>
      <c r="W48" s="31"/>
    </row>
    <row r="49" spans="8:23">
      <c r="H49" s="441"/>
      <c r="I49" s="425"/>
      <c r="J49" s="425"/>
      <c r="K49" s="425"/>
      <c r="L49" s="425"/>
      <c r="M49" s="425"/>
      <c r="N49" s="425"/>
      <c r="O49" s="409"/>
      <c r="P49" s="424"/>
      <c r="Q49" s="426"/>
      <c r="R49" s="426"/>
      <c r="S49" s="427"/>
      <c r="T49" s="427"/>
      <c r="U49" s="427"/>
      <c r="V49" s="428"/>
      <c r="W49" s="31"/>
    </row>
    <row r="50" spans="8:23">
      <c r="H50" s="441"/>
      <c r="I50" s="425"/>
      <c r="J50" s="425"/>
      <c r="K50" s="425"/>
      <c r="L50" s="425"/>
      <c r="M50" s="425"/>
      <c r="N50" s="425"/>
      <c r="O50" s="409"/>
      <c r="P50" s="424"/>
      <c r="Q50" s="426"/>
      <c r="R50" s="426"/>
      <c r="S50" s="427"/>
      <c r="T50" s="427"/>
      <c r="U50" s="427"/>
      <c r="V50" s="429"/>
      <c r="W50" s="31"/>
    </row>
    <row r="51" spans="8:23">
      <c r="H51" s="406"/>
      <c r="I51" s="430"/>
      <c r="J51" s="430"/>
      <c r="K51" s="430"/>
      <c r="L51" s="430"/>
      <c r="M51" s="430"/>
      <c r="N51" s="431"/>
      <c r="O51" s="409"/>
      <c r="P51" s="409"/>
      <c r="Q51" s="432"/>
      <c r="R51" s="432"/>
      <c r="S51" s="433"/>
      <c r="T51" s="433"/>
      <c r="U51" s="433"/>
      <c r="V51" s="430"/>
      <c r="W51" s="31"/>
    </row>
    <row r="52" spans="8:23">
      <c r="H52" s="441"/>
      <c r="I52" s="425"/>
      <c r="J52" s="425"/>
      <c r="K52" s="425"/>
      <c r="L52" s="425"/>
      <c r="M52" s="425"/>
      <c r="N52" s="425"/>
      <c r="O52" s="409"/>
      <c r="P52" s="424"/>
      <c r="Q52" s="426"/>
      <c r="R52" s="426"/>
      <c r="S52" s="427"/>
      <c r="T52" s="427"/>
      <c r="U52" s="427"/>
      <c r="V52" s="434"/>
      <c r="W52" s="31"/>
    </row>
    <row r="53" spans="8:23">
      <c r="H53" s="441"/>
      <c r="I53" s="425"/>
      <c r="J53" s="425"/>
      <c r="K53" s="425"/>
      <c r="L53" s="425"/>
      <c r="M53" s="425"/>
      <c r="N53" s="425"/>
      <c r="O53" s="409"/>
      <c r="P53" s="424"/>
      <c r="Q53" s="426"/>
      <c r="R53" s="426"/>
      <c r="S53" s="427"/>
      <c r="T53" s="427"/>
      <c r="U53" s="427"/>
      <c r="V53" s="429"/>
      <c r="W53" s="31"/>
    </row>
    <row r="54" spans="8:23">
      <c r="H54" s="406"/>
      <c r="I54" s="430"/>
      <c r="J54" s="430"/>
      <c r="K54" s="430"/>
      <c r="L54" s="430"/>
      <c r="M54" s="430"/>
      <c r="N54" s="430"/>
      <c r="O54" s="409"/>
      <c r="P54" s="409"/>
      <c r="Q54" s="432"/>
      <c r="R54" s="432"/>
      <c r="S54" s="433"/>
      <c r="T54" s="433"/>
      <c r="U54" s="433"/>
      <c r="V54" s="430"/>
      <c r="W54" s="31"/>
    </row>
    <row r="55" spans="8:23">
      <c r="H55" s="441"/>
      <c r="I55" s="425"/>
      <c r="J55" s="425"/>
      <c r="K55" s="425"/>
      <c r="L55" s="425"/>
      <c r="M55" s="425"/>
      <c r="N55" s="425"/>
      <c r="O55" s="409"/>
      <c r="P55" s="424"/>
      <c r="Q55" s="426"/>
      <c r="R55" s="426"/>
      <c r="S55" s="427"/>
      <c r="T55" s="427"/>
      <c r="U55" s="427"/>
      <c r="V55" s="434"/>
      <c r="W55" s="31"/>
    </row>
    <row r="56" spans="8:23">
      <c r="H56" s="441"/>
      <c r="I56" s="425"/>
      <c r="J56" s="425"/>
      <c r="K56" s="425"/>
      <c r="L56" s="425"/>
      <c r="M56" s="425"/>
      <c r="N56" s="425"/>
      <c r="O56" s="409"/>
      <c r="P56" s="424"/>
      <c r="Q56" s="426"/>
      <c r="R56" s="426"/>
      <c r="S56" s="427"/>
      <c r="T56" s="427"/>
      <c r="U56" s="427"/>
      <c r="V56" s="429"/>
      <c r="W56" s="31"/>
    </row>
    <row r="57" spans="8:23">
      <c r="H57" s="441"/>
      <c r="I57" s="425"/>
      <c r="J57" s="425"/>
      <c r="K57" s="425"/>
      <c r="L57" s="425"/>
      <c r="M57" s="425"/>
      <c r="N57" s="425"/>
      <c r="O57" s="409"/>
      <c r="P57" s="424"/>
      <c r="Q57" s="426"/>
      <c r="R57" s="426"/>
      <c r="S57" s="427"/>
      <c r="T57" s="427"/>
      <c r="U57" s="427"/>
      <c r="V57" s="429"/>
      <c r="W57" s="31"/>
    </row>
    <row r="58" spans="8:23">
      <c r="H58" s="441"/>
      <c r="I58" s="425"/>
      <c r="J58" s="425"/>
      <c r="K58" s="425"/>
      <c r="L58" s="425"/>
      <c r="M58" s="425"/>
      <c r="N58" s="425"/>
      <c r="O58" s="409"/>
      <c r="P58" s="424"/>
      <c r="Q58" s="426"/>
      <c r="R58" s="426"/>
      <c r="S58" s="427"/>
      <c r="T58" s="427"/>
      <c r="U58" s="427"/>
      <c r="V58" s="429"/>
      <c r="W58" s="31"/>
    </row>
    <row r="59" spans="8:23">
      <c r="H59" s="441"/>
      <c r="I59" s="425"/>
      <c r="J59" s="425"/>
      <c r="K59" s="425"/>
      <c r="L59" s="425"/>
      <c r="M59" s="425"/>
      <c r="N59" s="425"/>
      <c r="O59" s="409"/>
      <c r="P59" s="424"/>
      <c r="Q59" s="426"/>
      <c r="R59" s="426"/>
      <c r="S59" s="427"/>
      <c r="T59" s="427"/>
      <c r="U59" s="427"/>
      <c r="V59" s="429"/>
      <c r="W59" s="31"/>
    </row>
    <row r="60" spans="8:23">
      <c r="H60" s="441"/>
      <c r="I60" s="425"/>
      <c r="J60" s="425"/>
      <c r="K60" s="425"/>
      <c r="L60" s="425"/>
      <c r="M60" s="425"/>
      <c r="N60" s="425"/>
      <c r="O60" s="409"/>
      <c r="P60" s="424"/>
      <c r="Q60" s="426"/>
      <c r="R60" s="426"/>
      <c r="S60" s="427"/>
      <c r="T60" s="427"/>
      <c r="U60" s="427"/>
      <c r="V60" s="429"/>
      <c r="W60" s="31"/>
    </row>
    <row r="61" spans="8:23">
      <c r="H61" s="441"/>
      <c r="I61" s="425"/>
      <c r="J61" s="425"/>
      <c r="K61" s="425"/>
      <c r="L61" s="425"/>
      <c r="M61" s="425"/>
      <c r="N61" s="425"/>
      <c r="O61" s="409"/>
      <c r="P61" s="424"/>
      <c r="Q61" s="426"/>
      <c r="R61" s="426"/>
      <c r="S61" s="427"/>
      <c r="T61" s="427"/>
      <c r="U61" s="427"/>
      <c r="V61" s="429"/>
      <c r="W61" s="31"/>
    </row>
    <row r="62" spans="8:23">
      <c r="H62" s="441"/>
      <c r="I62" s="425"/>
      <c r="J62" s="425"/>
      <c r="K62" s="425"/>
      <c r="L62" s="425"/>
      <c r="M62" s="425"/>
      <c r="N62" s="425"/>
      <c r="O62" s="409"/>
      <c r="P62" s="424"/>
      <c r="Q62" s="426"/>
      <c r="R62" s="426"/>
      <c r="S62" s="427"/>
      <c r="T62" s="427"/>
      <c r="U62" s="427"/>
      <c r="V62" s="429"/>
      <c r="W62" s="31"/>
    </row>
    <row r="63" spans="8:23">
      <c r="H63" s="441"/>
      <c r="I63" s="425"/>
      <c r="J63" s="425"/>
      <c r="K63" s="425"/>
      <c r="L63" s="425"/>
      <c r="M63" s="425"/>
      <c r="N63" s="425"/>
      <c r="O63" s="409"/>
      <c r="P63" s="424"/>
      <c r="Q63" s="426"/>
      <c r="R63" s="426"/>
      <c r="S63" s="427"/>
      <c r="T63" s="427"/>
      <c r="U63" s="427"/>
      <c r="V63" s="429"/>
      <c r="W63" s="31"/>
    </row>
    <row r="64" spans="8:23">
      <c r="H64" s="441"/>
      <c r="I64" s="425"/>
      <c r="J64" s="425"/>
      <c r="K64" s="425"/>
      <c r="L64" s="425"/>
      <c r="M64" s="425"/>
      <c r="N64" s="425"/>
      <c r="O64" s="409"/>
      <c r="P64" s="424"/>
      <c r="Q64" s="426"/>
      <c r="R64" s="426"/>
      <c r="S64" s="427"/>
      <c r="T64" s="427"/>
      <c r="U64" s="427"/>
      <c r="V64" s="429"/>
      <c r="W64" s="31"/>
    </row>
    <row r="65" spans="8:23">
      <c r="H65" s="441"/>
      <c r="I65" s="425"/>
      <c r="J65" s="425"/>
      <c r="K65" s="425"/>
      <c r="L65" s="425"/>
      <c r="M65" s="425"/>
      <c r="N65" s="425"/>
      <c r="O65" s="409"/>
      <c r="P65" s="424"/>
      <c r="Q65" s="426"/>
      <c r="R65" s="426"/>
      <c r="S65" s="427"/>
      <c r="T65" s="427"/>
      <c r="U65" s="427"/>
      <c r="V65" s="429"/>
      <c r="W65" s="31"/>
    </row>
    <row r="66" spans="8:23">
      <c r="H66" s="441"/>
      <c r="I66" s="425"/>
      <c r="J66" s="425"/>
      <c r="K66" s="425"/>
      <c r="L66" s="425"/>
      <c r="M66" s="425"/>
      <c r="N66" s="425"/>
      <c r="O66" s="409"/>
      <c r="P66" s="424"/>
      <c r="Q66" s="426"/>
      <c r="R66" s="426"/>
      <c r="S66" s="427"/>
      <c r="T66" s="427"/>
      <c r="U66" s="427"/>
      <c r="V66" s="429"/>
      <c r="W66" s="31"/>
    </row>
    <row r="67" spans="8:23">
      <c r="H67" s="441"/>
      <c r="I67" s="425"/>
      <c r="J67" s="425"/>
      <c r="K67" s="425"/>
      <c r="L67" s="425"/>
      <c r="M67" s="425"/>
      <c r="N67" s="425"/>
      <c r="O67" s="409"/>
      <c r="P67" s="424"/>
      <c r="Q67" s="426"/>
      <c r="R67" s="426"/>
      <c r="S67" s="427"/>
      <c r="T67" s="427"/>
      <c r="U67" s="427"/>
      <c r="V67" s="429"/>
      <c r="W67" s="31"/>
    </row>
    <row r="68" spans="8:23">
      <c r="H68" s="441"/>
      <c r="I68" s="425"/>
      <c r="J68" s="425"/>
      <c r="K68" s="425"/>
      <c r="L68" s="425"/>
      <c r="M68" s="425"/>
      <c r="N68" s="425"/>
      <c r="O68" s="409"/>
      <c r="P68" s="424"/>
      <c r="Q68" s="426"/>
      <c r="R68" s="426"/>
      <c r="S68" s="427"/>
      <c r="T68" s="427"/>
      <c r="U68" s="427"/>
      <c r="V68" s="429"/>
      <c r="W68" s="31"/>
    </row>
    <row r="69" spans="8:23">
      <c r="H69" s="441"/>
      <c r="I69" s="425"/>
      <c r="J69" s="425"/>
      <c r="K69" s="425"/>
      <c r="L69" s="425"/>
      <c r="M69" s="425"/>
      <c r="N69" s="425"/>
      <c r="O69" s="409"/>
      <c r="P69" s="424"/>
      <c r="Q69" s="426"/>
      <c r="R69" s="426"/>
      <c r="S69" s="427"/>
      <c r="T69" s="427"/>
      <c r="U69" s="427"/>
      <c r="V69" s="429"/>
      <c r="W69" s="31"/>
    </row>
    <row r="70" spans="8:23">
      <c r="H70" s="441"/>
      <c r="I70" s="425"/>
      <c r="J70" s="425"/>
      <c r="K70" s="425"/>
      <c r="L70" s="425"/>
      <c r="M70" s="425"/>
      <c r="N70" s="425"/>
      <c r="O70" s="409"/>
      <c r="P70" s="424"/>
      <c r="Q70" s="426"/>
      <c r="R70" s="426"/>
      <c r="S70" s="427"/>
      <c r="T70" s="427"/>
      <c r="U70" s="427"/>
      <c r="V70" s="429"/>
      <c r="W70" s="31"/>
    </row>
    <row r="71" spans="8:23">
      <c r="H71" s="441"/>
      <c r="I71" s="425"/>
      <c r="J71" s="425"/>
      <c r="K71" s="425"/>
      <c r="L71" s="425"/>
      <c r="M71" s="425"/>
      <c r="N71" s="425"/>
      <c r="O71" s="409"/>
      <c r="P71" s="424"/>
      <c r="Q71" s="426"/>
      <c r="R71" s="426"/>
      <c r="S71" s="427"/>
      <c r="T71" s="427"/>
      <c r="U71" s="427"/>
      <c r="V71" s="429"/>
      <c r="W71" s="31"/>
    </row>
    <row r="72" spans="8:23">
      <c r="H72" s="441"/>
      <c r="I72" s="425"/>
      <c r="J72" s="425"/>
      <c r="K72" s="425"/>
      <c r="L72" s="425"/>
      <c r="M72" s="425"/>
      <c r="N72" s="425"/>
      <c r="O72" s="409"/>
      <c r="P72" s="424"/>
      <c r="Q72" s="426"/>
      <c r="R72" s="426"/>
      <c r="S72" s="427"/>
      <c r="T72" s="427"/>
      <c r="U72" s="427"/>
      <c r="V72" s="429"/>
      <c r="W72" s="31"/>
    </row>
    <row r="73" spans="8:23">
      <c r="H73" s="441"/>
      <c r="I73" s="425"/>
      <c r="J73" s="425"/>
      <c r="K73" s="425"/>
      <c r="L73" s="425"/>
      <c r="M73" s="425"/>
      <c r="N73" s="425"/>
      <c r="O73" s="409"/>
      <c r="P73" s="424"/>
      <c r="Q73" s="426"/>
      <c r="R73" s="426"/>
      <c r="S73" s="427"/>
      <c r="T73" s="427"/>
      <c r="U73" s="427"/>
      <c r="V73" s="429"/>
      <c r="W73" s="31"/>
    </row>
    <row r="74" spans="8:23">
      <c r="H74" s="441"/>
      <c r="I74" s="425"/>
      <c r="J74" s="425"/>
      <c r="K74" s="425"/>
      <c r="L74" s="425"/>
      <c r="M74" s="425"/>
      <c r="N74" s="425"/>
      <c r="O74" s="409"/>
      <c r="P74" s="424"/>
      <c r="Q74" s="426"/>
      <c r="R74" s="426"/>
      <c r="S74" s="427"/>
      <c r="T74" s="427"/>
      <c r="U74" s="427"/>
      <c r="V74" s="429"/>
      <c r="W74" s="31"/>
    </row>
    <row r="75" spans="8:23">
      <c r="H75" s="441"/>
      <c r="I75" s="425"/>
      <c r="J75" s="425"/>
      <c r="K75" s="425"/>
      <c r="L75" s="425"/>
      <c r="M75" s="425"/>
      <c r="N75" s="425"/>
      <c r="O75" s="409"/>
      <c r="P75" s="424"/>
      <c r="Q75" s="426"/>
      <c r="R75" s="426"/>
      <c r="S75" s="427"/>
      <c r="T75" s="427"/>
      <c r="U75" s="427"/>
      <c r="V75" s="429"/>
      <c r="W75" s="31"/>
    </row>
    <row r="76" spans="8:23">
      <c r="H76" s="441"/>
      <c r="I76" s="425"/>
      <c r="J76" s="425"/>
      <c r="K76" s="425"/>
      <c r="L76" s="425"/>
      <c r="M76" s="425"/>
      <c r="N76" s="425"/>
      <c r="O76" s="409"/>
      <c r="P76" s="424"/>
      <c r="Q76" s="426"/>
      <c r="R76" s="426"/>
      <c r="S76" s="427"/>
      <c r="T76" s="427"/>
      <c r="U76" s="427"/>
      <c r="V76" s="429"/>
      <c r="W76" s="31"/>
    </row>
    <row r="77" spans="8:23">
      <c r="H77" s="398"/>
      <c r="I77" s="181"/>
      <c r="J77" s="181"/>
      <c r="K77" s="428"/>
      <c r="L77" s="76"/>
      <c r="M77" s="76"/>
      <c r="N77" s="76"/>
      <c r="P77" s="170"/>
      <c r="Q77" s="426"/>
      <c r="R77" s="426"/>
      <c r="S77" s="435"/>
      <c r="T77" s="435"/>
      <c r="U77" s="435"/>
      <c r="V77" s="428"/>
      <c r="W77" s="31"/>
    </row>
    <row r="78" spans="8:23">
      <c r="T78" s="31"/>
      <c r="U78" s="31"/>
      <c r="V78" s="31"/>
      <c r="W78" s="31"/>
    </row>
    <row r="79" spans="8:23">
      <c r="T79" s="31"/>
      <c r="U79" s="31"/>
      <c r="V79" s="31"/>
      <c r="W79" s="31"/>
    </row>
    <row r="80" spans="8:23">
      <c r="T80" s="31"/>
      <c r="U80" s="31"/>
      <c r="V80" s="31"/>
      <c r="W80" s="31"/>
    </row>
    <row r="81" spans="20:23">
      <c r="T81" s="31"/>
      <c r="U81" s="31"/>
      <c r="V81" s="31"/>
      <c r="W81" s="31"/>
    </row>
    <row r="82" spans="20:23">
      <c r="T82" s="31"/>
      <c r="U82" s="31"/>
      <c r="V82" s="31"/>
      <c r="W82" s="31"/>
    </row>
    <row r="83" spans="20:23">
      <c r="T83" s="31"/>
      <c r="U83" s="31"/>
      <c r="V83" s="31"/>
      <c r="W83" s="31"/>
    </row>
    <row r="84" spans="20:23">
      <c r="T84" s="31"/>
      <c r="U84" s="31"/>
      <c r="V84" s="31"/>
      <c r="W84" s="31"/>
    </row>
    <row r="85" spans="20:23">
      <c r="T85" s="31"/>
      <c r="U85" s="31"/>
      <c r="V85" s="31"/>
      <c r="W85" s="31"/>
    </row>
    <row r="86" spans="20:23">
      <c r="T86" s="31"/>
      <c r="U86" s="31"/>
      <c r="V86" s="31"/>
      <c r="W86" s="31"/>
    </row>
    <row r="87" spans="20:23">
      <c r="T87" s="31"/>
      <c r="U87" s="31"/>
      <c r="V87" s="31"/>
      <c r="W87" s="31"/>
    </row>
    <row r="88" spans="20:23">
      <c r="T88" s="31"/>
      <c r="U88" s="31"/>
      <c r="V88" s="31"/>
      <c r="W88" s="31"/>
    </row>
    <row r="89" spans="20:23">
      <c r="T89" s="31"/>
      <c r="U89" s="31"/>
      <c r="V89" s="31"/>
      <c r="W89" s="31"/>
    </row>
    <row r="90" spans="20:23">
      <c r="T90" s="31"/>
      <c r="U90" s="31"/>
      <c r="V90" s="31"/>
      <c r="W90" s="31"/>
    </row>
    <row r="91" spans="20:23">
      <c r="T91" s="31"/>
      <c r="U91" s="31"/>
      <c r="V91" s="31"/>
      <c r="W91" s="31"/>
    </row>
    <row r="92" spans="20:23">
      <c r="T92" s="31"/>
      <c r="U92" s="31"/>
      <c r="V92" s="31"/>
      <c r="W92" s="31"/>
    </row>
    <row r="93" spans="20:23">
      <c r="T93" s="31"/>
      <c r="U93" s="31"/>
      <c r="V93" s="31"/>
      <c r="W93" s="31"/>
    </row>
    <row r="94" spans="20:23">
      <c r="T94" s="31"/>
      <c r="U94" s="31"/>
      <c r="V94" s="31"/>
      <c r="W94" s="31"/>
    </row>
    <row r="95" spans="20:23">
      <c r="T95" s="31"/>
      <c r="U95" s="31"/>
      <c r="V95" s="31"/>
      <c r="W95" s="31"/>
    </row>
    <row r="96" spans="20:23">
      <c r="T96" s="31"/>
      <c r="U96" s="31"/>
      <c r="V96" s="31"/>
      <c r="W96" s="31"/>
    </row>
    <row r="97" spans="20:23">
      <c r="T97" s="31"/>
      <c r="U97" s="31"/>
      <c r="V97" s="31"/>
      <c r="W97" s="31"/>
    </row>
  </sheetData>
  <sortState ref="D5:F33">
    <sortCondition ref="E4:E32"/>
  </sortState>
  <mergeCells count="2">
    <mergeCell ref="E3:F3"/>
    <mergeCell ref="H45:V45"/>
  </mergeCells>
  <hyperlinks>
    <hyperlink ref="C1" location="Contents!A1" display="Back to the Content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showGridLines="0" view="pageBreakPreview" zoomScale="140" zoomScaleNormal="100" zoomScaleSheetLayoutView="140" workbookViewId="0">
      <selection sqref="A1:D1"/>
    </sheetView>
  </sheetViews>
  <sheetFormatPr defaultColWidth="9.140625" defaultRowHeight="11.25"/>
  <cols>
    <col min="1" max="1" width="26" style="2" customWidth="1"/>
    <col min="2" max="3" width="7.7109375" style="2" customWidth="1"/>
    <col min="4" max="4" width="2.85546875" style="96" customWidth="1"/>
    <col min="5" max="5" width="14" style="96" customWidth="1"/>
    <col min="6" max="6" width="21.42578125" style="259" customWidth="1"/>
    <col min="7" max="12" width="5.7109375" style="259" customWidth="1"/>
    <col min="13" max="16" width="5.7109375" style="378" customWidth="1"/>
    <col min="17" max="18" width="5.7109375" style="102" customWidth="1"/>
    <col min="19" max="19" width="9.140625" style="102"/>
    <col min="20" max="16384" width="9.140625" style="96"/>
  </cols>
  <sheetData>
    <row r="1" spans="1:21" s="3" customFormat="1" ht="24" customHeight="1">
      <c r="A1" s="601" t="s">
        <v>42</v>
      </c>
      <c r="B1" s="602"/>
      <c r="C1" s="602"/>
      <c r="E1" s="527" t="s">
        <v>109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01"/>
      <c r="R1" s="101"/>
      <c r="S1" s="101"/>
    </row>
    <row r="2" spans="1:21" s="2" customFormat="1" ht="30" customHeight="1">
      <c r="A2" s="605" t="s">
        <v>200</v>
      </c>
      <c r="B2" s="605"/>
      <c r="C2" s="605"/>
      <c r="D2" s="67"/>
      <c r="E2" s="527" t="s">
        <v>71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101"/>
      <c r="R2" s="101"/>
      <c r="S2" s="101"/>
    </row>
    <row r="3" spans="1:21" s="99" customFormat="1" ht="12" customHeight="1">
      <c r="A3" s="25"/>
      <c r="C3" s="560" t="s">
        <v>153</v>
      </c>
      <c r="F3" s="367"/>
      <c r="G3" s="302"/>
      <c r="H3" s="302"/>
      <c r="I3" s="302"/>
      <c r="J3" s="302"/>
      <c r="K3" s="302"/>
      <c r="L3" s="259"/>
      <c r="M3" s="378"/>
      <c r="N3" s="378"/>
      <c r="O3" s="378"/>
      <c r="P3" s="378"/>
      <c r="Q3" s="102"/>
      <c r="R3" s="101"/>
      <c r="S3" s="101"/>
    </row>
    <row r="4" spans="1:21" s="100" customFormat="1" ht="18.75" customHeight="1">
      <c r="A4" s="200"/>
      <c r="B4" s="549" t="s">
        <v>126</v>
      </c>
      <c r="C4" s="549" t="s">
        <v>127</v>
      </c>
      <c r="E4" s="69"/>
      <c r="F4" s="251"/>
      <c r="G4" s="627"/>
      <c r="H4" s="627"/>
      <c r="I4" s="251"/>
      <c r="J4" s="627"/>
      <c r="K4" s="627"/>
      <c r="L4" s="363"/>
      <c r="M4" s="378"/>
      <c r="N4" s="378"/>
      <c r="O4" s="378"/>
      <c r="P4" s="378"/>
      <c r="Q4" s="102"/>
      <c r="R4" s="185"/>
      <c r="S4" s="102"/>
    </row>
    <row r="5" spans="1:21" s="100" customFormat="1" ht="9.75" customHeight="1">
      <c r="A5" s="25" t="s">
        <v>232</v>
      </c>
      <c r="B5" s="50">
        <v>8.7712887620747821</v>
      </c>
      <c r="C5" s="50">
        <v>5.0933292565126864</v>
      </c>
      <c r="E5" s="594"/>
      <c r="F5" s="302"/>
      <c r="G5" s="442"/>
      <c r="H5" s="443"/>
      <c r="I5" s="251"/>
      <c r="J5" s="444"/>
      <c r="K5" s="444"/>
      <c r="L5" s="364"/>
      <c r="M5" s="378"/>
      <c r="N5" s="378"/>
      <c r="O5" s="378"/>
      <c r="P5" s="378"/>
      <c r="Q5" s="102"/>
      <c r="R5" s="186"/>
      <c r="S5" s="101"/>
    </row>
    <row r="6" spans="1:21" s="100" customFormat="1" ht="9" customHeight="1">
      <c r="A6" s="163" t="s">
        <v>233</v>
      </c>
      <c r="B6" s="187">
        <v>9.5153931619709908</v>
      </c>
      <c r="C6" s="187">
        <v>5.5233437477921115</v>
      </c>
      <c r="E6" s="595"/>
      <c r="F6" s="367"/>
      <c r="G6" s="445"/>
      <c r="H6" s="446"/>
      <c r="I6" s="251"/>
      <c r="J6" s="446"/>
      <c r="K6" s="368"/>
      <c r="L6" s="447"/>
      <c r="M6" s="448"/>
      <c r="N6" s="449"/>
      <c r="O6" s="449"/>
      <c r="P6" s="449"/>
      <c r="Q6" s="239"/>
      <c r="R6" s="240"/>
      <c r="S6" s="201"/>
      <c r="T6" s="215"/>
      <c r="U6" s="215"/>
    </row>
    <row r="7" spans="1:21" s="100" customFormat="1" ht="9.75" customHeight="1">
      <c r="A7" s="590" t="s">
        <v>144</v>
      </c>
      <c r="B7" s="187"/>
      <c r="C7" s="187"/>
      <c r="E7" s="188"/>
      <c r="F7" s="302"/>
      <c r="G7" s="446"/>
      <c r="H7" s="446"/>
      <c r="I7" s="251"/>
      <c r="J7" s="446"/>
      <c r="K7" s="446"/>
      <c r="L7" s="447"/>
      <c r="M7" s="448"/>
      <c r="N7" s="449"/>
      <c r="O7" s="449"/>
      <c r="P7" s="449"/>
      <c r="Q7" s="239"/>
      <c r="R7" s="239"/>
      <c r="S7" s="201"/>
      <c r="T7" s="215"/>
      <c r="U7" s="215"/>
    </row>
    <row r="8" spans="1:21" s="100" customFormat="1" ht="9" customHeight="1">
      <c r="A8" s="9" t="s">
        <v>234</v>
      </c>
      <c r="B8" s="187">
        <v>5.3092681100765597</v>
      </c>
      <c r="C8" s="187">
        <v>3.045125929143615</v>
      </c>
      <c r="E8" s="188"/>
      <c r="F8" s="366"/>
      <c r="G8" s="450"/>
      <c r="H8" s="446"/>
      <c r="I8" s="251"/>
      <c r="J8" s="446"/>
      <c r="K8" s="451"/>
      <c r="L8" s="447"/>
      <c r="M8" s="448"/>
      <c r="N8" s="449"/>
      <c r="O8" s="449"/>
      <c r="P8" s="449"/>
      <c r="Q8" s="239"/>
      <c r="R8" s="239"/>
      <c r="S8" s="201"/>
      <c r="T8" s="215"/>
      <c r="U8" s="215"/>
    </row>
    <row r="9" spans="1:21" s="100" customFormat="1" ht="9" customHeight="1">
      <c r="A9" s="99" t="s">
        <v>235</v>
      </c>
      <c r="B9" s="187">
        <v>12.059778333228248</v>
      </c>
      <c r="C9" s="187">
        <v>7.0388679920391199</v>
      </c>
      <c r="E9" s="102"/>
      <c r="F9" s="382"/>
      <c r="G9" s="446"/>
      <c r="H9" s="446"/>
      <c r="I9" s="251"/>
      <c r="J9" s="446"/>
      <c r="K9" s="446"/>
      <c r="L9" s="447"/>
      <c r="M9" s="448"/>
      <c r="N9" s="452"/>
      <c r="O9" s="452"/>
      <c r="P9" s="452"/>
      <c r="Q9" s="241"/>
      <c r="R9" s="241"/>
      <c r="S9" s="201"/>
      <c r="T9" s="215"/>
      <c r="U9" s="215"/>
    </row>
    <row r="10" spans="1:21" s="100" customFormat="1" ht="9.75" customHeight="1">
      <c r="A10" s="590" t="s">
        <v>143</v>
      </c>
      <c r="B10" s="187"/>
      <c r="C10" s="187"/>
      <c r="F10" s="302"/>
      <c r="G10" s="446"/>
      <c r="H10" s="446"/>
      <c r="I10" s="251"/>
      <c r="J10" s="446"/>
      <c r="K10" s="446"/>
      <c r="L10" s="447"/>
      <c r="M10" s="448"/>
      <c r="N10" s="452"/>
      <c r="O10" s="452"/>
      <c r="P10" s="452"/>
      <c r="Q10" s="241"/>
      <c r="R10" s="241"/>
      <c r="S10" s="201"/>
      <c r="T10" s="215"/>
      <c r="U10" s="215"/>
    </row>
    <row r="11" spans="1:21" s="100" customFormat="1" ht="9" customHeight="1">
      <c r="A11" s="100" t="s">
        <v>177</v>
      </c>
      <c r="B11" s="187">
        <v>6.8634487708595007</v>
      </c>
      <c r="C11" s="187">
        <v>2.3155267144709915</v>
      </c>
      <c r="F11" s="366"/>
      <c r="G11" s="446"/>
      <c r="H11" s="446"/>
      <c r="I11" s="251"/>
      <c r="J11" s="446"/>
      <c r="K11" s="446"/>
      <c r="L11" s="447"/>
      <c r="M11" s="448"/>
      <c r="N11" s="452"/>
      <c r="O11" s="452"/>
      <c r="P11" s="452"/>
      <c r="Q11" s="241"/>
      <c r="R11" s="241"/>
      <c r="S11" s="201"/>
      <c r="T11" s="215"/>
      <c r="U11" s="215"/>
    </row>
    <row r="12" spans="1:21" s="100" customFormat="1" ht="9" customHeight="1">
      <c r="A12" s="100" t="s">
        <v>145</v>
      </c>
      <c r="B12" s="187">
        <v>13.505586652640512</v>
      </c>
      <c r="C12" s="187">
        <v>8.7988155690333638</v>
      </c>
      <c r="F12" s="302"/>
      <c r="G12" s="446"/>
      <c r="H12" s="446"/>
      <c r="I12" s="251"/>
      <c r="J12" s="446"/>
      <c r="K12" s="446"/>
      <c r="L12" s="447"/>
      <c r="M12" s="448"/>
      <c r="N12" s="452"/>
      <c r="O12" s="452"/>
      <c r="P12" s="452"/>
      <c r="Q12" s="241"/>
      <c r="R12" s="241"/>
      <c r="S12" s="201"/>
      <c r="T12" s="215"/>
      <c r="U12" s="215"/>
    </row>
    <row r="13" spans="1:21" s="100" customFormat="1" ht="9" customHeight="1">
      <c r="A13" s="100" t="s">
        <v>178</v>
      </c>
      <c r="B13" s="187">
        <v>11.207631052427912</v>
      </c>
      <c r="C13" s="187">
        <v>7.6250946448785326</v>
      </c>
      <c r="F13" s="302"/>
      <c r="G13" s="446"/>
      <c r="H13" s="446"/>
      <c r="I13" s="251"/>
      <c r="J13" s="446"/>
      <c r="K13" s="446"/>
      <c r="L13" s="447"/>
      <c r="M13" s="448"/>
      <c r="N13" s="452"/>
      <c r="O13" s="452"/>
      <c r="P13" s="452"/>
      <c r="Q13" s="241"/>
      <c r="R13" s="241"/>
      <c r="S13" s="201"/>
      <c r="T13" s="215"/>
      <c r="U13" s="215"/>
    </row>
    <row r="14" spans="1:21" s="100" customFormat="1" ht="9" customHeight="1">
      <c r="A14" s="100" t="s">
        <v>146</v>
      </c>
      <c r="B14" s="187">
        <v>11.287336575279893</v>
      </c>
      <c r="C14" s="187">
        <v>5.7269398295732143</v>
      </c>
      <c r="F14" s="302"/>
      <c r="G14" s="446"/>
      <c r="H14" s="446"/>
      <c r="I14" s="251"/>
      <c r="J14" s="446"/>
      <c r="K14" s="446"/>
      <c r="L14" s="447"/>
      <c r="M14" s="448"/>
      <c r="N14" s="453"/>
      <c r="O14" s="453"/>
      <c r="P14" s="453"/>
      <c r="Q14" s="242"/>
      <c r="R14" s="242"/>
      <c r="S14" s="201"/>
      <c r="T14" s="215"/>
      <c r="U14" s="215"/>
    </row>
    <row r="15" spans="1:21" s="100" customFormat="1" ht="9" customHeight="1">
      <c r="A15" s="100" t="s">
        <v>179</v>
      </c>
      <c r="B15" s="190">
        <v>8.1372322645066877</v>
      </c>
      <c r="C15" s="190">
        <v>3.9503361841833637</v>
      </c>
      <c r="F15" s="302"/>
      <c r="G15" s="446"/>
      <c r="H15" s="446"/>
      <c r="I15" s="251"/>
      <c r="J15" s="446"/>
      <c r="K15" s="446"/>
      <c r="L15" s="447"/>
      <c r="M15" s="448"/>
      <c r="N15" s="452"/>
      <c r="O15" s="452"/>
      <c r="P15" s="452"/>
      <c r="Q15" s="241"/>
      <c r="R15" s="241"/>
      <c r="S15" s="201"/>
      <c r="T15" s="215"/>
      <c r="U15" s="215"/>
    </row>
    <row r="16" spans="1:21" s="100" customFormat="1" ht="9" customHeight="1">
      <c r="A16" s="100" t="s">
        <v>25</v>
      </c>
      <c r="B16" s="187">
        <v>2.8233139353631924</v>
      </c>
      <c r="C16" s="187">
        <v>1.8515335854003629</v>
      </c>
      <c r="D16" s="71"/>
      <c r="F16" s="302"/>
      <c r="G16" s="446"/>
      <c r="H16" s="446"/>
      <c r="I16" s="251"/>
      <c r="J16" s="446"/>
      <c r="K16" s="446"/>
      <c r="L16" s="447"/>
      <c r="M16" s="448"/>
      <c r="N16" s="452"/>
      <c r="O16" s="452"/>
      <c r="P16" s="452"/>
      <c r="Q16" s="241"/>
      <c r="R16" s="241"/>
      <c r="S16" s="201"/>
      <c r="T16" s="215"/>
      <c r="U16" s="215"/>
    </row>
    <row r="17" spans="1:21" s="100" customFormat="1" ht="9.75" customHeight="1">
      <c r="A17" s="113" t="s">
        <v>225</v>
      </c>
      <c r="B17" s="187"/>
      <c r="C17" s="187"/>
      <c r="E17" s="497"/>
      <c r="F17" s="302"/>
      <c r="G17" s="446"/>
      <c r="H17" s="446"/>
      <c r="I17" s="251"/>
      <c r="J17" s="446"/>
      <c r="K17" s="446"/>
      <c r="L17" s="447"/>
      <c r="M17" s="448"/>
      <c r="N17" s="452"/>
      <c r="O17" s="452"/>
      <c r="P17" s="452"/>
      <c r="Q17" s="241"/>
      <c r="R17" s="241"/>
      <c r="S17" s="201"/>
      <c r="T17" s="215"/>
      <c r="U17" s="215"/>
    </row>
    <row r="18" spans="1:21" s="100" customFormat="1" ht="9" customHeight="1">
      <c r="A18" s="100" t="s">
        <v>147</v>
      </c>
      <c r="B18" s="187">
        <v>2.0401586228026058</v>
      </c>
      <c r="C18" s="187">
        <v>1.4132401482175168</v>
      </c>
      <c r="F18" s="366"/>
      <c r="G18" s="446"/>
      <c r="H18" s="446"/>
      <c r="I18" s="251"/>
      <c r="J18" s="446"/>
      <c r="K18" s="446"/>
      <c r="L18" s="447"/>
      <c r="M18" s="448"/>
      <c r="N18" s="452"/>
      <c r="O18" s="452"/>
      <c r="P18" s="452"/>
      <c r="Q18" s="241"/>
      <c r="R18" s="241"/>
      <c r="S18" s="201"/>
      <c r="T18" s="215"/>
      <c r="U18" s="215"/>
    </row>
    <row r="19" spans="1:21" s="100" customFormat="1" ht="9" customHeight="1">
      <c r="A19" s="100" t="s">
        <v>226</v>
      </c>
      <c r="B19" s="187">
        <v>4.3324349615814226</v>
      </c>
      <c r="C19" s="187">
        <v>2.1366868338278211</v>
      </c>
      <c r="E19" s="596"/>
      <c r="F19" s="302"/>
      <c r="G19" s="446"/>
      <c r="H19" s="446"/>
      <c r="I19" s="251"/>
      <c r="J19" s="446"/>
      <c r="K19" s="446"/>
      <c r="L19" s="447"/>
      <c r="M19" s="448"/>
      <c r="N19" s="452"/>
      <c r="O19" s="452"/>
      <c r="P19" s="452"/>
      <c r="Q19" s="241"/>
      <c r="R19" s="241"/>
      <c r="S19" s="201"/>
      <c r="T19" s="215"/>
      <c r="U19" s="215"/>
    </row>
    <row r="20" spans="1:21" s="100" customFormat="1" ht="9" customHeight="1">
      <c r="A20" s="100" t="s">
        <v>139</v>
      </c>
      <c r="B20" s="187">
        <v>11.16227216179179</v>
      </c>
      <c r="C20" s="187">
        <v>6.3343018964757452</v>
      </c>
      <c r="F20" s="302"/>
      <c r="G20" s="446"/>
      <c r="H20" s="446"/>
      <c r="I20" s="251"/>
      <c r="J20" s="446"/>
      <c r="K20" s="446"/>
      <c r="L20" s="447"/>
      <c r="M20" s="448"/>
      <c r="N20" s="452"/>
      <c r="O20" s="452"/>
      <c r="P20" s="452"/>
      <c r="Q20" s="241"/>
      <c r="R20" s="241"/>
      <c r="S20" s="201"/>
      <c r="T20" s="215"/>
      <c r="U20" s="215"/>
    </row>
    <row r="21" spans="1:21" s="100" customFormat="1" ht="9" customHeight="1">
      <c r="A21" s="100" t="s">
        <v>140</v>
      </c>
      <c r="B21" s="187">
        <v>17.623885634167475</v>
      </c>
      <c r="C21" s="187">
        <v>12.192969939609005</v>
      </c>
      <c r="F21" s="302"/>
      <c r="G21" s="446"/>
      <c r="H21" s="446"/>
      <c r="I21" s="251"/>
      <c r="J21" s="446"/>
      <c r="K21" s="446"/>
      <c r="L21" s="447"/>
      <c r="M21" s="448"/>
      <c r="N21" s="452"/>
      <c r="O21" s="452"/>
      <c r="P21" s="452"/>
      <c r="Q21" s="241"/>
      <c r="R21" s="241"/>
      <c r="S21" s="201"/>
      <c r="T21" s="215"/>
      <c r="U21" s="215"/>
    </row>
    <row r="22" spans="1:21" s="100" customFormat="1" ht="9.75" customHeight="1">
      <c r="A22" s="113" t="s">
        <v>148</v>
      </c>
      <c r="B22" s="187"/>
      <c r="C22" s="187"/>
      <c r="E22" s="191"/>
      <c r="F22" s="302"/>
      <c r="G22" s="446"/>
      <c r="H22" s="446"/>
      <c r="I22" s="251"/>
      <c r="J22" s="446"/>
      <c r="K22" s="446"/>
      <c r="L22" s="447"/>
      <c r="M22" s="448"/>
      <c r="N22" s="454"/>
      <c r="O22" s="454"/>
      <c r="P22" s="454"/>
      <c r="Q22" s="215"/>
      <c r="R22" s="215"/>
      <c r="S22" s="215"/>
      <c r="T22" s="215"/>
      <c r="U22" s="215"/>
    </row>
    <row r="23" spans="1:21" s="100" customFormat="1" ht="9" customHeight="1">
      <c r="A23" s="100" t="s">
        <v>141</v>
      </c>
      <c r="B23" s="187">
        <v>17.610868550051929</v>
      </c>
      <c r="C23" s="187">
        <v>15.206324336600465</v>
      </c>
      <c r="F23" s="366"/>
      <c r="G23" s="446"/>
      <c r="H23" s="446"/>
      <c r="I23" s="251"/>
      <c r="J23" s="446"/>
      <c r="K23" s="446"/>
      <c r="L23" s="447"/>
      <c r="M23" s="448"/>
      <c r="N23" s="454"/>
      <c r="O23" s="454"/>
      <c r="P23" s="454"/>
      <c r="Q23" s="215"/>
      <c r="R23" s="215"/>
      <c r="S23" s="215"/>
      <c r="T23" s="215"/>
      <c r="U23" s="215"/>
    </row>
    <row r="24" spans="1:21" s="100" customFormat="1" ht="9" customHeight="1">
      <c r="A24" s="100" t="s">
        <v>245</v>
      </c>
      <c r="B24" s="187">
        <v>7.3834672912444752</v>
      </c>
      <c r="C24" s="187">
        <v>2.440062030823281</v>
      </c>
      <c r="E24" s="73"/>
      <c r="F24" s="302"/>
      <c r="G24" s="446"/>
      <c r="H24" s="446"/>
      <c r="I24" s="251"/>
      <c r="J24" s="446"/>
      <c r="K24" s="446"/>
      <c r="L24" s="447"/>
      <c r="M24" s="448"/>
      <c r="N24" s="454"/>
      <c r="O24" s="454"/>
      <c r="P24" s="454"/>
      <c r="Q24" s="215"/>
      <c r="R24" s="215"/>
      <c r="S24" s="215"/>
      <c r="T24" s="215"/>
      <c r="U24" s="215"/>
    </row>
    <row r="25" spans="1:21" s="100" customFormat="1" ht="9" customHeight="1">
      <c r="A25" s="562" t="s">
        <v>142</v>
      </c>
      <c r="B25" s="192">
        <v>2.9400176805721818</v>
      </c>
      <c r="C25" s="192">
        <v>1.5761322947924137</v>
      </c>
      <c r="E25" s="73"/>
      <c r="F25" s="302"/>
      <c r="G25" s="446"/>
      <c r="H25" s="446"/>
      <c r="I25" s="251"/>
      <c r="J25" s="446"/>
      <c r="K25" s="446"/>
      <c r="L25" s="447"/>
      <c r="M25" s="448"/>
      <c r="N25" s="455"/>
      <c r="O25" s="456"/>
      <c r="P25" s="456"/>
      <c r="Q25" s="201"/>
      <c r="R25" s="201"/>
      <c r="S25" s="241"/>
      <c r="T25" s="127"/>
      <c r="U25" s="127"/>
    </row>
    <row r="26" spans="1:21" s="100" customFormat="1" ht="10.5" customHeight="1">
      <c r="A26" s="523" t="s">
        <v>149</v>
      </c>
      <c r="B26" s="99"/>
      <c r="C26" s="99"/>
      <c r="F26" s="302"/>
      <c r="G26" s="446"/>
      <c r="H26" s="446"/>
      <c r="I26" s="251"/>
      <c r="J26" s="446"/>
      <c r="K26" s="446"/>
      <c r="L26" s="365"/>
      <c r="M26" s="448"/>
      <c r="N26" s="379"/>
      <c r="O26" s="259"/>
      <c r="P26" s="259"/>
      <c r="Q26" s="101"/>
      <c r="R26" s="101"/>
      <c r="S26" s="102"/>
      <c r="T26" s="98"/>
      <c r="U26" s="98"/>
    </row>
    <row r="27" spans="1:21" s="100" customFormat="1" ht="3.75" customHeight="1">
      <c r="A27" s="183"/>
      <c r="B27" s="99"/>
      <c r="C27" s="99"/>
      <c r="F27" s="259"/>
      <c r="G27" s="259"/>
      <c r="H27" s="457"/>
      <c r="I27" s="457"/>
      <c r="J27" s="457"/>
      <c r="K27" s="365"/>
      <c r="L27" s="310"/>
      <c r="M27" s="259"/>
      <c r="N27" s="379"/>
      <c r="O27" s="259"/>
      <c r="P27" s="259"/>
      <c r="Q27" s="101"/>
      <c r="R27" s="101"/>
      <c r="S27" s="101"/>
      <c r="T27" s="101"/>
    </row>
    <row r="28" spans="1:21" s="100" customFormat="1" ht="21" customHeight="1">
      <c r="A28" s="610" t="s">
        <v>211</v>
      </c>
      <c r="B28" s="610"/>
      <c r="C28" s="610"/>
      <c r="D28" s="72"/>
      <c r="E28" s="72"/>
      <c r="F28" s="251"/>
      <c r="G28" s="251"/>
      <c r="H28" s="251"/>
      <c r="I28" s="251"/>
      <c r="J28" s="251"/>
      <c r="K28" s="251"/>
      <c r="L28" s="310"/>
      <c r="M28" s="259"/>
      <c r="N28" s="379"/>
      <c r="O28" s="259"/>
      <c r="P28" s="259"/>
      <c r="Q28" s="101"/>
      <c r="R28" s="101"/>
      <c r="S28" s="101"/>
      <c r="T28" s="101"/>
    </row>
    <row r="29" spans="1:21" s="100" customFormat="1" ht="11.25" customHeight="1">
      <c r="A29" s="99"/>
      <c r="B29" s="99"/>
      <c r="C29" s="99"/>
      <c r="E29" s="70"/>
      <c r="F29" s="251"/>
      <c r="G29" s="524">
        <v>2018</v>
      </c>
      <c r="H29" s="524"/>
      <c r="I29" s="251"/>
      <c r="J29" s="251"/>
      <c r="K29" s="251"/>
      <c r="L29" s="251"/>
      <c r="M29" s="362"/>
      <c r="N29" s="362"/>
      <c r="O29" s="458"/>
      <c r="P29" s="362"/>
      <c r="Q29" s="246"/>
    </row>
    <row r="30" spans="1:21" s="100" customFormat="1" ht="11.25" customHeight="1">
      <c r="A30" s="99"/>
      <c r="B30" s="99"/>
      <c r="C30" s="99"/>
      <c r="E30" s="188"/>
      <c r="F30" s="550"/>
      <c r="G30" s="259" t="s">
        <v>183</v>
      </c>
      <c r="H30" s="259" t="s">
        <v>227</v>
      </c>
      <c r="I30" s="251"/>
      <c r="J30" s="251"/>
      <c r="K30" s="251"/>
      <c r="L30" s="259"/>
      <c r="M30" s="259"/>
      <c r="N30" s="259"/>
      <c r="O30" s="455"/>
      <c r="P30" s="259"/>
      <c r="Q30" s="74"/>
      <c r="R30" s="193"/>
      <c r="S30" s="194"/>
    </row>
    <row r="31" spans="1:21" s="100" customFormat="1" ht="11.25" customHeight="1">
      <c r="A31" s="99"/>
      <c r="B31" s="99"/>
      <c r="C31" s="99"/>
      <c r="E31" s="188"/>
      <c r="F31" s="259" t="s">
        <v>70</v>
      </c>
      <c r="G31" s="459">
        <v>8.7712887620747804E-2</v>
      </c>
      <c r="H31" s="459">
        <f>10.8700903726289/100</f>
        <v>0.10870090372628899</v>
      </c>
      <c r="I31" s="251"/>
      <c r="J31" s="251"/>
      <c r="K31" s="251"/>
      <c r="L31" s="259"/>
      <c r="M31" s="459"/>
      <c r="N31" s="459"/>
      <c r="O31" s="455"/>
      <c r="P31" s="460"/>
      <c r="Q31" s="76"/>
    </row>
    <row r="32" spans="1:21" s="100" customFormat="1" ht="11.25" customHeight="1">
      <c r="A32" s="99"/>
      <c r="B32" s="99"/>
      <c r="C32" s="99"/>
      <c r="E32" s="188"/>
      <c r="F32" s="259"/>
      <c r="G32" s="456"/>
      <c r="H32" s="455"/>
      <c r="I32" s="251"/>
      <c r="J32" s="251"/>
      <c r="K32" s="251"/>
      <c r="L32" s="259"/>
      <c r="M32" s="456"/>
      <c r="N32" s="455"/>
      <c r="O32" s="455"/>
      <c r="P32" s="259"/>
      <c r="Q32" s="238"/>
    </row>
    <row r="33" spans="1:31" s="100" customFormat="1" ht="11.25" customHeight="1">
      <c r="A33" s="99"/>
      <c r="B33" s="99"/>
      <c r="C33" s="99"/>
      <c r="E33" s="188"/>
      <c r="F33" s="259" t="s">
        <v>180</v>
      </c>
      <c r="G33" s="459">
        <v>5.30926811007656E-2</v>
      </c>
      <c r="H33" s="459">
        <v>6.4113646727600795E-2</v>
      </c>
      <c r="I33" s="251"/>
      <c r="J33" s="251"/>
      <c r="K33" s="251"/>
      <c r="L33" s="259"/>
      <c r="M33" s="459"/>
      <c r="N33" s="459"/>
      <c r="O33" s="455"/>
      <c r="P33" s="459"/>
      <c r="Q33" s="76"/>
      <c r="R33" s="102"/>
      <c r="S33" s="189"/>
    </row>
    <row r="34" spans="1:31" s="100" customFormat="1" ht="11.25" customHeight="1">
      <c r="A34" s="99"/>
      <c r="B34" s="99"/>
      <c r="C34" s="99"/>
      <c r="F34" s="259" t="s">
        <v>181</v>
      </c>
      <c r="G34" s="459">
        <v>0.12059778333228248</v>
      </c>
      <c r="H34" s="459">
        <v>0.15327662095243272</v>
      </c>
      <c r="I34" s="251"/>
      <c r="J34" s="251"/>
      <c r="K34" s="251"/>
      <c r="L34" s="259"/>
      <c r="M34" s="459"/>
      <c r="N34" s="459"/>
      <c r="O34" s="455"/>
      <c r="P34" s="459"/>
      <c r="Q34" s="76"/>
      <c r="R34" s="195"/>
      <c r="S34" s="195"/>
      <c r="T34" s="62"/>
    </row>
    <row r="35" spans="1:31" s="100" customFormat="1" ht="11.25" customHeight="1">
      <c r="A35" s="99"/>
      <c r="B35" s="99"/>
      <c r="C35" s="99"/>
      <c r="F35" s="259"/>
      <c r="G35" s="459"/>
      <c r="H35" s="459"/>
      <c r="I35" s="251"/>
      <c r="J35" s="251"/>
      <c r="K35" s="251"/>
      <c r="L35" s="259"/>
      <c r="M35" s="459"/>
      <c r="N35" s="459"/>
      <c r="O35" s="455"/>
      <c r="P35" s="459"/>
      <c r="Q35" s="76"/>
      <c r="R35" s="75"/>
      <c r="S35" s="196"/>
      <c r="T35" s="196"/>
    </row>
    <row r="36" spans="1:31" s="100" customFormat="1" ht="11.25" customHeight="1">
      <c r="D36" s="67"/>
      <c r="E36" s="69"/>
      <c r="F36" s="333" t="s">
        <v>191</v>
      </c>
      <c r="G36" s="459">
        <v>3.2101527950639516E-2</v>
      </c>
      <c r="H36" s="459">
        <v>3.2469170247196026E-2</v>
      </c>
      <c r="I36" s="251"/>
      <c r="J36" s="251"/>
      <c r="K36" s="251"/>
      <c r="L36" s="259"/>
      <c r="M36" s="459"/>
      <c r="N36" s="459"/>
      <c r="O36" s="455"/>
      <c r="P36" s="459"/>
      <c r="Q36" s="76"/>
      <c r="R36" s="76"/>
      <c r="S36" s="197"/>
      <c r="T36" s="197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</row>
    <row r="37" spans="1:31" s="100" customFormat="1" ht="11.25" customHeight="1">
      <c r="A37" s="630"/>
      <c r="B37" s="630"/>
      <c r="C37" s="630"/>
      <c r="E37" s="101"/>
      <c r="F37" s="333" t="s">
        <v>192</v>
      </c>
      <c r="G37" s="459">
        <v>0.10737099242356883</v>
      </c>
      <c r="H37" s="459">
        <v>0.10805872019366172</v>
      </c>
      <c r="I37" s="251"/>
      <c r="J37" s="251"/>
      <c r="K37" s="251"/>
      <c r="L37" s="259"/>
      <c r="M37" s="459"/>
      <c r="N37" s="459"/>
      <c r="O37" s="455"/>
      <c r="P37" s="459"/>
      <c r="Q37" s="76"/>
      <c r="R37" s="76"/>
      <c r="S37" s="197"/>
      <c r="T37" s="197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</row>
    <row r="38" spans="1:31" s="100" customFormat="1" ht="3.75" customHeight="1">
      <c r="E38" s="198"/>
      <c r="F38" s="333" t="s">
        <v>193</v>
      </c>
      <c r="G38" s="459">
        <v>6.2621691635702595E-2</v>
      </c>
      <c r="H38" s="459">
        <v>6.4981863839921994E-2</v>
      </c>
      <c r="I38" s="251"/>
      <c r="J38" s="251"/>
      <c r="K38" s="251"/>
      <c r="L38" s="259"/>
      <c r="M38" s="459"/>
      <c r="N38" s="459"/>
      <c r="O38" s="455"/>
      <c r="P38" s="459"/>
      <c r="Q38" s="76"/>
      <c r="R38" s="102"/>
      <c r="S38" s="102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</row>
    <row r="39" spans="1:31" s="100" customFormat="1" ht="21" customHeight="1">
      <c r="A39" s="610" t="s">
        <v>212</v>
      </c>
      <c r="B39" s="610"/>
      <c r="C39" s="610"/>
      <c r="E39" s="198"/>
      <c r="F39" s="333" t="s">
        <v>194</v>
      </c>
      <c r="G39" s="459">
        <v>0.17571593252715303</v>
      </c>
      <c r="H39" s="459">
        <v>0.18113182370612399</v>
      </c>
      <c r="I39" s="251"/>
      <c r="J39" s="251"/>
      <c r="K39" s="251"/>
      <c r="L39" s="259"/>
      <c r="M39" s="459"/>
      <c r="N39" s="459"/>
      <c r="O39" s="455"/>
      <c r="P39" s="459"/>
      <c r="Q39" s="76"/>
      <c r="R39" s="102"/>
      <c r="S39" s="102"/>
      <c r="T39" s="96"/>
      <c r="U39" s="96"/>
      <c r="V39" s="96"/>
      <c r="W39" s="96"/>
    </row>
    <row r="40" spans="1:31" s="100" customFormat="1" ht="12" customHeight="1">
      <c r="A40" s="184"/>
      <c r="B40" s="184"/>
      <c r="C40" s="184"/>
      <c r="E40" s="198"/>
      <c r="F40" s="333" t="s">
        <v>195</v>
      </c>
      <c r="G40" s="459">
        <v>4.5165934355854198E-2</v>
      </c>
      <c r="H40" s="459">
        <v>7.7904771321731625E-2</v>
      </c>
      <c r="I40" s="251"/>
      <c r="J40" s="251"/>
      <c r="K40" s="251"/>
      <c r="L40" s="259"/>
      <c r="M40" s="459"/>
      <c r="N40" s="459"/>
      <c r="O40" s="455"/>
      <c r="P40" s="459"/>
      <c r="Q40" s="76"/>
      <c r="R40" s="102"/>
      <c r="S40" s="102"/>
      <c r="T40" s="96"/>
      <c r="U40" s="96"/>
      <c r="V40" s="96"/>
      <c r="W40" s="96"/>
    </row>
    <row r="41" spans="1:31" s="100" customFormat="1" ht="12" customHeight="1">
      <c r="A41" s="99"/>
      <c r="B41" s="99"/>
      <c r="C41" s="99"/>
      <c r="E41" s="77"/>
      <c r="F41" s="547" t="s">
        <v>196</v>
      </c>
      <c r="G41" s="459">
        <v>5.2752954092165086E-2</v>
      </c>
      <c r="H41" s="459">
        <v>0.10534578808170615</v>
      </c>
      <c r="I41" s="251"/>
      <c r="J41" s="251"/>
      <c r="K41" s="251"/>
      <c r="L41" s="259"/>
      <c r="M41" s="459"/>
      <c r="N41" s="459"/>
      <c r="O41" s="455"/>
      <c r="P41" s="459"/>
      <c r="Q41" s="76"/>
      <c r="R41" s="102"/>
      <c r="S41" s="102"/>
      <c r="T41" s="96"/>
      <c r="U41" s="96"/>
      <c r="V41" s="96"/>
      <c r="W41" s="96"/>
    </row>
    <row r="42" spans="1:31" s="100" customFormat="1" ht="12" customHeight="1">
      <c r="A42" s="99"/>
      <c r="B42" s="99"/>
      <c r="C42" s="99"/>
      <c r="E42" s="494"/>
      <c r="F42" s="259"/>
      <c r="G42" s="375"/>
      <c r="H42" s="375"/>
      <c r="I42" s="314"/>
      <c r="J42" s="456"/>
      <c r="K42" s="455"/>
      <c r="L42" s="461"/>
      <c r="M42" s="454"/>
      <c r="N42" s="251"/>
      <c r="O42" s="251"/>
      <c r="P42" s="498"/>
      <c r="Q42" s="498"/>
      <c r="R42" s="102"/>
      <c r="S42" s="102"/>
      <c r="T42" s="96"/>
      <c r="U42" s="96"/>
      <c r="V42" s="96"/>
      <c r="W42" s="96"/>
    </row>
    <row r="43" spans="1:31" s="100" customFormat="1" ht="12" customHeight="1">
      <c r="A43" s="99"/>
      <c r="B43" s="99"/>
      <c r="C43" s="99"/>
      <c r="E43" s="494"/>
      <c r="F43" s="462" t="s">
        <v>94</v>
      </c>
      <c r="G43" s="259"/>
      <c r="H43" s="259"/>
      <c r="I43" s="259"/>
      <c r="J43" s="259"/>
      <c r="K43" s="372"/>
      <c r="L43" s="259"/>
      <c r="M43" s="251"/>
      <c r="N43" s="251"/>
      <c r="O43" s="251"/>
      <c r="P43" s="498"/>
      <c r="Q43" s="498"/>
      <c r="R43" s="102"/>
      <c r="S43" s="102"/>
      <c r="T43" s="96"/>
      <c r="U43" s="96"/>
      <c r="V43" s="96"/>
      <c r="W43" s="96"/>
    </row>
    <row r="44" spans="1:31" s="100" customFormat="1" ht="12" customHeight="1">
      <c r="A44" s="99"/>
      <c r="B44" s="99"/>
      <c r="C44" s="99"/>
      <c r="E44" s="494"/>
      <c r="F44" s="251"/>
      <c r="G44" s="251"/>
      <c r="H44" s="251"/>
      <c r="I44" s="251"/>
      <c r="J44" s="251"/>
      <c r="K44" s="251"/>
      <c r="L44" s="251"/>
      <c r="M44" s="628"/>
      <c r="N44" s="628"/>
      <c r="O44" s="255"/>
      <c r="P44" s="629"/>
      <c r="Q44" s="629"/>
      <c r="R44" s="102"/>
      <c r="S44" s="102"/>
      <c r="T44" s="96"/>
      <c r="U44" s="96"/>
      <c r="V44" s="96"/>
      <c r="W44" s="96"/>
    </row>
    <row r="45" spans="1:31" s="100" customFormat="1" ht="12" customHeight="1">
      <c r="A45" s="99"/>
      <c r="B45" s="99"/>
      <c r="C45" s="99"/>
      <c r="E45" s="494"/>
      <c r="F45" s="259"/>
      <c r="G45" s="259" t="s">
        <v>183</v>
      </c>
      <c r="H45" s="259" t="s">
        <v>227</v>
      </c>
      <c r="I45" s="251"/>
      <c r="J45" s="251"/>
      <c r="K45" s="251"/>
      <c r="L45" s="259"/>
      <c r="M45" s="259"/>
      <c r="N45" s="259"/>
      <c r="O45" s="463"/>
      <c r="P45" s="495"/>
      <c r="Q45" s="495"/>
      <c r="R45" s="102"/>
      <c r="S45" s="102"/>
      <c r="T45" s="96"/>
      <c r="U45" s="96"/>
      <c r="V45" s="96"/>
      <c r="W45" s="96"/>
    </row>
    <row r="46" spans="1:31" s="100" customFormat="1" ht="11.25" customHeight="1">
      <c r="A46" s="183"/>
      <c r="B46" s="99"/>
      <c r="C46" s="99"/>
      <c r="E46" s="494"/>
      <c r="F46" s="259" t="s">
        <v>70</v>
      </c>
      <c r="G46" s="464">
        <f>5.09332925651269/100</f>
        <v>5.0933292565126902E-2</v>
      </c>
      <c r="H46" s="459">
        <f>6.31206551484588/100</f>
        <v>6.3120655148458799E-2</v>
      </c>
      <c r="I46" s="251"/>
      <c r="J46" s="251"/>
      <c r="K46" s="251"/>
      <c r="L46" s="259"/>
      <c r="M46" s="464"/>
      <c r="N46" s="459"/>
      <c r="O46" s="465"/>
      <c r="P46" s="500"/>
      <c r="Q46" s="499"/>
      <c r="R46" s="102"/>
      <c r="S46" s="102"/>
      <c r="T46" s="96"/>
      <c r="U46" s="96"/>
      <c r="V46" s="96"/>
      <c r="W46" s="96"/>
    </row>
    <row r="47" spans="1:31" s="100" customFormat="1" ht="11.25" customHeight="1">
      <c r="A47" s="199"/>
      <c r="B47" s="99"/>
      <c r="C47" s="99"/>
      <c r="E47" s="494"/>
      <c r="F47" s="259"/>
      <c r="G47" s="455"/>
      <c r="H47" s="455"/>
      <c r="I47" s="251"/>
      <c r="J47" s="251"/>
      <c r="K47" s="251"/>
      <c r="L47" s="259"/>
      <c r="M47" s="455"/>
      <c r="N47" s="455"/>
      <c r="O47" s="466"/>
      <c r="P47" s="496"/>
      <c r="Q47" s="496"/>
      <c r="R47" s="102"/>
      <c r="S47" s="102"/>
      <c r="T47" s="96"/>
      <c r="U47" s="96"/>
      <c r="V47" s="96"/>
      <c r="W47" s="96"/>
    </row>
    <row r="48" spans="1:31" s="100" customFormat="1" ht="11.25" customHeight="1">
      <c r="A48" s="99"/>
      <c r="B48" s="99"/>
      <c r="E48" s="494"/>
      <c r="F48" s="259" t="s">
        <v>180</v>
      </c>
      <c r="G48" s="459">
        <v>3.0451259291436151E-2</v>
      </c>
      <c r="H48" s="502">
        <v>3.67723241724471E-2</v>
      </c>
      <c r="I48" s="251"/>
      <c r="J48" s="251"/>
      <c r="K48" s="251"/>
      <c r="L48" s="259"/>
      <c r="M48" s="459"/>
      <c r="N48" s="459"/>
      <c r="O48" s="456"/>
      <c r="P48" s="499"/>
      <c r="Q48" s="499"/>
      <c r="R48" s="102"/>
      <c r="S48" s="102"/>
      <c r="T48" s="96"/>
      <c r="U48" s="96"/>
      <c r="V48" s="96"/>
      <c r="W48" s="96"/>
    </row>
    <row r="49" spans="1:31" s="100" customFormat="1" ht="15" customHeight="1">
      <c r="B49" s="99"/>
      <c r="C49" s="228" t="s">
        <v>150</v>
      </c>
      <c r="E49" s="494"/>
      <c r="F49" s="259" t="s">
        <v>181</v>
      </c>
      <c r="G49" s="303">
        <f>7/100</f>
        <v>7.0000000000000007E-2</v>
      </c>
      <c r="H49" s="503">
        <f>8.9/100</f>
        <v>8.900000000000001E-2</v>
      </c>
      <c r="I49" s="251"/>
      <c r="J49" s="251"/>
      <c r="K49" s="251"/>
      <c r="L49" s="259"/>
      <c r="M49" s="459"/>
      <c r="N49" s="459"/>
      <c r="O49" s="467"/>
      <c r="P49" s="499"/>
      <c r="Q49" s="499"/>
      <c r="R49" s="102"/>
      <c r="S49" s="102"/>
      <c r="T49" s="96"/>
      <c r="U49" s="96"/>
      <c r="V49" s="96"/>
      <c r="W49" s="96"/>
    </row>
    <row r="50" spans="1:31" s="100" customFormat="1" ht="15.75" customHeight="1">
      <c r="E50" s="494"/>
      <c r="F50" s="259"/>
      <c r="G50" s="459"/>
      <c r="H50" s="459"/>
      <c r="I50" s="251"/>
      <c r="J50" s="251"/>
      <c r="K50" s="251"/>
      <c r="L50" s="259"/>
      <c r="M50" s="459"/>
      <c r="N50" s="459"/>
      <c r="O50" s="468"/>
      <c r="P50" s="499"/>
      <c r="Q50" s="499"/>
      <c r="R50" s="102"/>
      <c r="S50" s="102"/>
      <c r="T50" s="96"/>
      <c r="U50" s="96"/>
      <c r="V50" s="96"/>
      <c r="W50" s="96"/>
    </row>
    <row r="51" spans="1:31" s="100" customFormat="1" ht="11.25" customHeight="1">
      <c r="B51" s="99"/>
      <c r="C51" s="99"/>
      <c r="E51" s="497"/>
      <c r="F51" s="333" t="s">
        <v>191</v>
      </c>
      <c r="G51" s="459">
        <v>1.2646858918341585E-2</v>
      </c>
      <c r="H51" s="459">
        <v>1.2791696891914514E-2</v>
      </c>
      <c r="I51" s="251"/>
      <c r="J51" s="251"/>
      <c r="K51" s="251"/>
      <c r="L51" s="259"/>
      <c r="M51" s="459"/>
      <c r="N51" s="459"/>
      <c r="O51" s="455"/>
      <c r="P51" s="499"/>
      <c r="Q51" s="499"/>
      <c r="R51" s="102"/>
      <c r="S51" s="102"/>
      <c r="T51" s="96"/>
      <c r="U51" s="96"/>
      <c r="V51" s="96"/>
      <c r="W51" s="96"/>
    </row>
    <row r="52" spans="1:31" s="100" customFormat="1" ht="11.25" customHeight="1">
      <c r="A52" s="16"/>
      <c r="B52" s="99"/>
      <c r="C52" s="99"/>
      <c r="E52" s="497"/>
      <c r="F52" s="333" t="s">
        <v>192</v>
      </c>
      <c r="G52" s="459">
        <v>3.429750712484031E-2</v>
      </c>
      <c r="H52" s="459">
        <v>3.4517187948890637E-2</v>
      </c>
      <c r="I52" s="251"/>
      <c r="J52" s="251"/>
      <c r="K52" s="251"/>
      <c r="L52" s="259"/>
      <c r="M52" s="459"/>
      <c r="N52" s="459"/>
      <c r="O52" s="456"/>
      <c r="P52" s="499"/>
      <c r="Q52" s="499"/>
      <c r="R52" s="102"/>
      <c r="S52" s="102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</row>
    <row r="53" spans="1:31" s="100" customFormat="1" ht="11.25" customHeight="1">
      <c r="A53" s="99"/>
      <c r="B53" s="99"/>
      <c r="E53" s="497"/>
      <c r="F53" s="333" t="s">
        <v>193</v>
      </c>
      <c r="G53" s="459">
        <v>3.8768153205538988E-2</v>
      </c>
      <c r="H53" s="459">
        <v>4.0229300536673451E-2</v>
      </c>
      <c r="I53" s="251"/>
      <c r="J53" s="251"/>
      <c r="K53" s="251"/>
      <c r="L53" s="259"/>
      <c r="M53" s="459"/>
      <c r="N53" s="459"/>
      <c r="O53" s="456"/>
      <c r="P53" s="499"/>
      <c r="Q53" s="499"/>
      <c r="R53" s="102"/>
      <c r="S53" s="102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</row>
    <row r="54" spans="1:31" s="100" customFormat="1" ht="10.5" customHeight="1">
      <c r="A54" s="2"/>
      <c r="B54" s="2"/>
      <c r="C54" s="2"/>
      <c r="D54" s="96"/>
      <c r="E54" s="497"/>
      <c r="F54" s="333" t="s">
        <v>194</v>
      </c>
      <c r="G54" s="459">
        <v>0.10864804160464046</v>
      </c>
      <c r="H54" s="459">
        <v>0.11199677590366659</v>
      </c>
      <c r="I54" s="251"/>
      <c r="J54" s="251"/>
      <c r="K54" s="251"/>
      <c r="L54" s="259"/>
      <c r="M54" s="459"/>
      <c r="N54" s="459"/>
      <c r="O54" s="456"/>
      <c r="P54" s="499"/>
      <c r="Q54" s="499"/>
      <c r="R54" s="102"/>
      <c r="S54" s="102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</row>
    <row r="55" spans="1:31" s="100" customFormat="1" ht="10.5" customHeight="1">
      <c r="A55" s="2"/>
      <c r="B55" s="2"/>
      <c r="C55" s="2"/>
      <c r="D55" s="96"/>
      <c r="E55" s="497"/>
      <c r="F55" s="333" t="s">
        <v>195</v>
      </c>
      <c r="G55" s="459">
        <v>2.3380311967663242E-2</v>
      </c>
      <c r="H55" s="459">
        <v>4.0327691284337691E-2</v>
      </c>
      <c r="I55" s="251"/>
      <c r="J55" s="251"/>
      <c r="K55" s="251"/>
      <c r="L55" s="259"/>
      <c r="M55" s="459"/>
      <c r="N55" s="459"/>
      <c r="O55" s="456"/>
      <c r="P55" s="499"/>
      <c r="Q55" s="499"/>
      <c r="R55" s="102"/>
      <c r="S55" s="102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</row>
    <row r="56" spans="1:31" s="100" customFormat="1" ht="10.5" customHeight="1">
      <c r="A56" s="2"/>
      <c r="B56" s="2"/>
      <c r="C56" s="2"/>
      <c r="D56" s="96"/>
      <c r="E56" s="497"/>
      <c r="F56" s="547" t="s">
        <v>196</v>
      </c>
      <c r="G56" s="459">
        <v>2.9776775625379351E-2</v>
      </c>
      <c r="H56" s="459">
        <v>5.9463170333689724E-2</v>
      </c>
      <c r="I56" s="251"/>
      <c r="J56" s="251"/>
      <c r="K56" s="251"/>
      <c r="L56" s="259"/>
      <c r="M56" s="378"/>
      <c r="N56" s="378"/>
      <c r="O56" s="378"/>
      <c r="P56" s="498"/>
      <c r="Q56" s="498"/>
      <c r="R56" s="102"/>
      <c r="S56" s="102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</row>
    <row r="57" spans="1:31" s="100" customFormat="1" ht="11.25" customHeight="1">
      <c r="A57" s="2"/>
      <c r="B57" s="2"/>
      <c r="C57" s="2"/>
      <c r="D57" s="96"/>
      <c r="E57" s="497"/>
      <c r="F57" s="251"/>
      <c r="G57" s="251"/>
      <c r="H57" s="251"/>
      <c r="I57" s="251"/>
      <c r="J57" s="251"/>
      <c r="K57" s="251"/>
      <c r="L57" s="259"/>
      <c r="M57" s="378"/>
      <c r="N57" s="378"/>
      <c r="O57" s="378"/>
      <c r="P57" s="498"/>
      <c r="Q57" s="498"/>
      <c r="R57" s="102"/>
      <c r="S57" s="102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</row>
    <row r="58" spans="1:31">
      <c r="E58" s="501"/>
      <c r="L58" s="495"/>
      <c r="M58" s="498"/>
      <c r="N58" s="498"/>
      <c r="O58" s="498"/>
      <c r="P58" s="498"/>
      <c r="Q58" s="498"/>
    </row>
    <row r="59" spans="1:31">
      <c r="E59" s="501"/>
      <c r="L59" s="495"/>
      <c r="M59" s="498"/>
      <c r="N59" s="498"/>
      <c r="O59" s="498"/>
      <c r="P59" s="498"/>
      <c r="Q59" s="498"/>
    </row>
    <row r="70" spans="9:10">
      <c r="I70" s="375"/>
      <c r="J70" s="375"/>
    </row>
  </sheetData>
  <mergeCells count="9">
    <mergeCell ref="G4:H4"/>
    <mergeCell ref="J4:K4"/>
    <mergeCell ref="M44:N44"/>
    <mergeCell ref="P44:Q44"/>
    <mergeCell ref="A1:C1"/>
    <mergeCell ref="A2:C2"/>
    <mergeCell ref="A28:C28"/>
    <mergeCell ref="A37:C37"/>
    <mergeCell ref="A39:C39"/>
  </mergeCells>
  <hyperlinks>
    <hyperlink ref="E1" location="Contents!A1" display="Back to the Contents"/>
    <hyperlink ref="E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U65"/>
  <sheetViews>
    <sheetView showGridLines="0" view="pageBreakPreview" zoomScale="140" zoomScaleNormal="10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1" customWidth="1"/>
    <col min="3" max="3" width="14" style="1" customWidth="1"/>
    <col min="4" max="4" width="10" style="275" customWidth="1"/>
    <col min="5" max="6" width="5.7109375" style="275" customWidth="1"/>
    <col min="7" max="7" width="2.85546875" style="96" customWidth="1"/>
    <col min="8" max="8" width="10" style="1" customWidth="1"/>
    <col min="9" max="19" width="5.7109375" style="1" customWidth="1"/>
    <col min="20" max="16384" width="9.140625" style="1"/>
  </cols>
  <sheetData>
    <row r="1" spans="1:21" s="3" customFormat="1" ht="24" customHeight="1">
      <c r="A1" s="226" t="s">
        <v>42</v>
      </c>
      <c r="B1" s="55"/>
      <c r="C1" s="527" t="s">
        <v>109</v>
      </c>
      <c r="D1" s="304"/>
      <c r="E1" s="304"/>
      <c r="F1" s="304"/>
    </row>
    <row r="2" spans="1:21" s="5" customFormat="1" ht="30" customHeight="1">
      <c r="A2" s="229" t="s">
        <v>214</v>
      </c>
      <c r="B2" s="56"/>
      <c r="C2" s="527" t="s">
        <v>71</v>
      </c>
      <c r="D2" s="266"/>
      <c r="E2" s="266"/>
      <c r="F2" s="266"/>
      <c r="G2" s="98"/>
      <c r="J2" s="60"/>
      <c r="M2" s="65"/>
      <c r="N2" s="65"/>
      <c r="O2" s="65"/>
      <c r="P2" s="65"/>
    </row>
    <row r="3" spans="1:21" s="5" customFormat="1" ht="11.25" customHeight="1">
      <c r="A3" s="6"/>
      <c r="C3" s="266"/>
      <c r="D3" s="299"/>
      <c r="E3" s="299"/>
      <c r="F3" s="299"/>
      <c r="G3" s="98"/>
      <c r="H3" s="266"/>
      <c r="I3" s="266"/>
      <c r="J3" s="504"/>
      <c r="K3" s="505"/>
      <c r="L3" s="266"/>
      <c r="M3" s="275"/>
      <c r="N3" s="506"/>
      <c r="O3" s="506"/>
      <c r="P3" s="506"/>
      <c r="Q3" s="266"/>
    </row>
    <row r="4" spans="1:21" s="5" customFormat="1" ht="11.25" customHeight="1">
      <c r="A4" s="6"/>
      <c r="C4" s="266"/>
      <c r="D4" s="469"/>
      <c r="E4" s="516" t="s">
        <v>40</v>
      </c>
      <c r="F4" s="516" t="s">
        <v>35</v>
      </c>
      <c r="G4" s="98"/>
      <c r="H4" s="472"/>
      <c r="I4" s="458"/>
      <c r="J4" s="507"/>
      <c r="K4" s="508"/>
      <c r="L4" s="508"/>
      <c r="M4" s="275"/>
      <c r="N4" s="506"/>
      <c r="O4" s="506"/>
      <c r="P4" s="506"/>
      <c r="Q4" s="266"/>
    </row>
    <row r="5" spans="1:21" s="5" customFormat="1" ht="11.25" customHeight="1">
      <c r="A5" s="6"/>
      <c r="C5" s="266"/>
      <c r="D5" s="299" t="s">
        <v>50</v>
      </c>
      <c r="E5" s="438">
        <v>3.4587E-2</v>
      </c>
      <c r="F5" s="438">
        <v>1.8787000000000002E-2</v>
      </c>
      <c r="G5" s="98"/>
      <c r="H5" s="472"/>
      <c r="I5" s="300"/>
      <c r="J5" s="509"/>
      <c r="K5" s="510"/>
      <c r="L5" s="510"/>
      <c r="M5" s="511"/>
      <c r="N5" s="511"/>
      <c r="O5" s="511"/>
      <c r="P5" s="511"/>
      <c r="Q5" s="321"/>
      <c r="R5" s="127"/>
      <c r="S5" s="127"/>
      <c r="T5" s="127"/>
      <c r="U5" s="127"/>
    </row>
    <row r="6" spans="1:21" s="5" customFormat="1" ht="11.25" customHeight="1">
      <c r="A6" s="6"/>
      <c r="C6" s="266"/>
      <c r="D6" s="437" t="s">
        <v>49</v>
      </c>
      <c r="E6" s="438">
        <v>4.6497999999999998E-2</v>
      </c>
      <c r="F6" s="438">
        <v>4.6237E-2</v>
      </c>
      <c r="G6" s="98"/>
      <c r="H6" s="472"/>
      <c r="I6" s="300"/>
      <c r="J6" s="509"/>
      <c r="K6" s="510"/>
      <c r="L6" s="510"/>
      <c r="M6" s="511"/>
      <c r="N6" s="511"/>
      <c r="O6" s="511"/>
      <c r="P6" s="511"/>
      <c r="Q6" s="321"/>
      <c r="R6" s="127"/>
      <c r="S6" s="127"/>
      <c r="T6" s="127"/>
      <c r="U6" s="127"/>
    </row>
    <row r="7" spans="1:21" s="5" customFormat="1" ht="11.25" customHeight="1">
      <c r="A7" s="6"/>
      <c r="C7" s="266"/>
      <c r="D7" s="299" t="s">
        <v>64</v>
      </c>
      <c r="E7" s="438">
        <v>7.0736999999999994E-2</v>
      </c>
      <c r="F7" s="438">
        <v>1.8119E-2</v>
      </c>
      <c r="G7" s="98"/>
      <c r="H7" s="512"/>
      <c r="I7" s="477"/>
      <c r="J7" s="513"/>
      <c r="K7" s="514"/>
      <c r="L7" s="514"/>
      <c r="M7" s="511"/>
      <c r="N7" s="511"/>
      <c r="O7" s="511"/>
      <c r="P7" s="511"/>
      <c r="Q7" s="321"/>
      <c r="R7" s="127"/>
      <c r="S7" s="127"/>
      <c r="T7" s="127"/>
      <c r="U7" s="127"/>
    </row>
    <row r="8" spans="1:21" s="5" customFormat="1" ht="11.25" customHeight="1">
      <c r="A8" s="6"/>
      <c r="C8" s="266"/>
      <c r="D8" s="299" t="s">
        <v>48</v>
      </c>
      <c r="E8" s="438">
        <v>8.4429000000000004E-2</v>
      </c>
      <c r="F8" s="438">
        <v>4.4844000000000002E-2</v>
      </c>
      <c r="G8" s="98"/>
      <c r="H8" s="472"/>
      <c r="I8" s="300"/>
      <c r="J8" s="509"/>
      <c r="K8" s="510"/>
      <c r="L8" s="510"/>
      <c r="M8" s="511"/>
      <c r="N8" s="515"/>
      <c r="O8" s="511"/>
      <c r="P8" s="511"/>
      <c r="Q8" s="321"/>
      <c r="R8" s="127"/>
      <c r="S8" s="127"/>
      <c r="T8" s="127"/>
      <c r="U8" s="127"/>
    </row>
    <row r="9" spans="1:21" s="5" customFormat="1" ht="11.25" customHeight="1">
      <c r="A9" s="6"/>
      <c r="C9" s="266"/>
      <c r="D9" s="437" t="s">
        <v>45</v>
      </c>
      <c r="E9" s="438">
        <v>8.8461999999999999E-2</v>
      </c>
      <c r="F9" s="438">
        <v>2.9527999999999999E-2</v>
      </c>
      <c r="G9" s="98"/>
      <c r="H9" s="472"/>
      <c r="I9" s="300"/>
      <c r="J9" s="509"/>
      <c r="K9" s="510"/>
      <c r="L9" s="510"/>
      <c r="M9" s="511"/>
      <c r="N9" s="511"/>
      <c r="O9" s="511"/>
      <c r="P9" s="511"/>
      <c r="Q9" s="321"/>
      <c r="R9" s="127"/>
      <c r="S9" s="127"/>
      <c r="T9" s="127"/>
      <c r="U9" s="127"/>
    </row>
    <row r="10" spans="1:21" s="5" customFormat="1" ht="11.25" customHeight="1">
      <c r="A10" s="6"/>
      <c r="C10" s="266"/>
      <c r="D10" s="437" t="s">
        <v>62</v>
      </c>
      <c r="E10" s="438">
        <v>0.09</v>
      </c>
      <c r="F10" s="438">
        <v>4.7414999999999999E-2</v>
      </c>
      <c r="G10" s="98"/>
      <c r="H10" s="512"/>
      <c r="I10" s="477"/>
      <c r="J10" s="513"/>
      <c r="K10" s="514"/>
      <c r="L10" s="510"/>
      <c r="M10" s="511"/>
      <c r="N10" s="511"/>
      <c r="O10" s="511"/>
      <c r="P10" s="511"/>
      <c r="Q10" s="321"/>
      <c r="R10" s="127"/>
      <c r="S10" s="127"/>
      <c r="T10" s="127"/>
      <c r="U10" s="127"/>
    </row>
    <row r="11" spans="1:21" s="5" customFormat="1" ht="11.25" customHeight="1">
      <c r="C11" s="266"/>
      <c r="D11" s="439" t="s">
        <v>57</v>
      </c>
      <c r="E11" s="438">
        <v>9.0040999999999996E-2</v>
      </c>
      <c r="F11" s="438">
        <v>3.8031000000000002E-2</v>
      </c>
      <c r="G11" s="98"/>
      <c r="H11" s="472"/>
      <c r="I11" s="300"/>
      <c r="J11" s="509"/>
      <c r="K11" s="510"/>
      <c r="L11" s="510"/>
      <c r="M11" s="511"/>
      <c r="N11" s="511"/>
      <c r="O11" s="511"/>
      <c r="P11" s="511"/>
      <c r="Q11" s="321"/>
      <c r="R11" s="127"/>
      <c r="S11" s="127"/>
      <c r="T11" s="127"/>
      <c r="U11" s="127"/>
    </row>
    <row r="12" spans="1:21" s="5" customFormat="1" ht="11.25" customHeight="1">
      <c r="A12" s="4"/>
      <c r="C12" s="266"/>
      <c r="D12" s="437" t="s">
        <v>55</v>
      </c>
      <c r="E12" s="438">
        <v>9.1437000000000004E-2</v>
      </c>
      <c r="F12" s="438">
        <v>6.3710000000000003E-2</v>
      </c>
      <c r="G12" s="98"/>
      <c r="H12" s="472"/>
      <c r="I12" s="300"/>
      <c r="J12" s="509"/>
      <c r="K12" s="510"/>
      <c r="L12" s="510"/>
      <c r="M12" s="511"/>
      <c r="N12" s="511"/>
      <c r="O12" s="511"/>
      <c r="P12" s="511"/>
      <c r="Q12" s="321"/>
      <c r="R12" s="127"/>
      <c r="S12" s="127"/>
      <c r="T12" s="127"/>
      <c r="U12" s="127"/>
    </row>
    <row r="13" spans="1:21" s="5" customFormat="1" ht="11.25" customHeight="1">
      <c r="A13" s="4"/>
      <c r="C13" s="266"/>
      <c r="D13" s="437" t="s">
        <v>152</v>
      </c>
      <c r="E13" s="438">
        <v>9.5148999999999997E-2</v>
      </c>
      <c r="F13" s="438">
        <v>9.1233999999999996E-2</v>
      </c>
      <c r="G13" s="98"/>
      <c r="H13" s="472"/>
      <c r="I13" s="300"/>
      <c r="J13" s="509"/>
      <c r="K13" s="510"/>
      <c r="L13" s="510"/>
      <c r="M13" s="511"/>
      <c r="N13" s="511"/>
      <c r="O13" s="511"/>
      <c r="P13" s="511"/>
      <c r="Q13" s="321"/>
      <c r="R13" s="127"/>
      <c r="S13" s="127"/>
      <c r="T13" s="127"/>
      <c r="U13" s="127"/>
    </row>
    <row r="14" spans="1:21" s="8" customFormat="1" ht="11.25" customHeight="1">
      <c r="A14" s="11"/>
      <c r="C14" s="251"/>
      <c r="D14" s="437" t="s">
        <v>44</v>
      </c>
      <c r="E14" s="438">
        <v>9.7213999999999995E-2</v>
      </c>
      <c r="F14" s="438">
        <v>4.9634999999999999E-2</v>
      </c>
      <c r="G14" s="100"/>
      <c r="H14" s="472"/>
      <c r="I14" s="300"/>
      <c r="J14" s="509"/>
      <c r="K14" s="510"/>
      <c r="L14" s="510"/>
      <c r="M14" s="511"/>
      <c r="N14" s="511"/>
      <c r="O14" s="511"/>
      <c r="P14" s="511"/>
      <c r="Q14" s="454"/>
      <c r="R14" s="215"/>
      <c r="S14" s="215"/>
      <c r="T14" s="215"/>
      <c r="U14" s="215"/>
    </row>
    <row r="15" spans="1:21" s="8" customFormat="1" ht="11.25" customHeight="1">
      <c r="A15" s="7"/>
      <c r="C15" s="251"/>
      <c r="D15" s="437" t="s">
        <v>1</v>
      </c>
      <c r="E15" s="438">
        <v>0.105293</v>
      </c>
      <c r="F15" s="438">
        <v>4.4790000000000003E-2</v>
      </c>
      <c r="G15" s="100"/>
      <c r="H15" s="472"/>
      <c r="I15" s="300"/>
      <c r="J15" s="509"/>
      <c r="K15" s="510"/>
      <c r="L15" s="510"/>
      <c r="M15" s="511"/>
      <c r="N15" s="515"/>
      <c r="O15" s="511"/>
      <c r="P15" s="511"/>
      <c r="Q15" s="454"/>
      <c r="R15" s="215"/>
      <c r="S15" s="215"/>
      <c r="T15" s="215"/>
      <c r="U15" s="215"/>
    </row>
    <row r="16" spans="1:21" ht="11.25" customHeight="1">
      <c r="C16" s="275"/>
      <c r="D16" s="437" t="s">
        <v>63</v>
      </c>
      <c r="E16" s="438">
        <v>0.11797000000000001</v>
      </c>
      <c r="F16" s="438">
        <v>6.0099E-2</v>
      </c>
      <c r="H16" s="472"/>
      <c r="I16" s="300"/>
      <c r="J16" s="509"/>
      <c r="K16" s="510"/>
      <c r="L16" s="510"/>
      <c r="M16" s="511"/>
      <c r="N16" s="511"/>
      <c r="O16" s="511"/>
      <c r="P16" s="511"/>
      <c r="Q16" s="511"/>
      <c r="R16" s="216"/>
      <c r="S16" s="216"/>
      <c r="T16" s="216"/>
      <c r="U16" s="216"/>
    </row>
    <row r="17" spans="3:21" ht="11.25" customHeight="1">
      <c r="C17" s="275"/>
      <c r="D17" s="437" t="s">
        <v>56</v>
      </c>
      <c r="E17" s="438">
        <v>0.123011</v>
      </c>
      <c r="F17" s="438">
        <v>5.4433000000000002E-2</v>
      </c>
      <c r="H17" s="472"/>
      <c r="I17" s="300"/>
      <c r="J17" s="509"/>
      <c r="K17" s="510"/>
      <c r="L17" s="510"/>
      <c r="M17" s="511"/>
      <c r="N17" s="511"/>
      <c r="O17" s="511"/>
      <c r="P17" s="511"/>
      <c r="Q17" s="511"/>
      <c r="R17" s="216"/>
      <c r="S17" s="216"/>
      <c r="T17" s="216"/>
      <c r="U17" s="216"/>
    </row>
    <row r="18" spans="3:21" ht="11.25" customHeight="1">
      <c r="C18" s="275"/>
      <c r="D18" s="437" t="s">
        <v>66</v>
      </c>
      <c r="E18" s="438">
        <v>0.13575100000000001</v>
      </c>
      <c r="F18" s="438">
        <v>0.107944</v>
      </c>
      <c r="H18" s="472"/>
      <c r="I18" s="300"/>
      <c r="J18" s="509"/>
      <c r="K18" s="510"/>
      <c r="L18" s="510"/>
      <c r="M18" s="511"/>
      <c r="N18" s="511"/>
      <c r="O18" s="511"/>
      <c r="P18" s="511"/>
      <c r="Q18" s="511"/>
      <c r="R18" s="216"/>
      <c r="S18" s="216"/>
      <c r="T18" s="216"/>
      <c r="U18" s="216"/>
    </row>
    <row r="19" spans="3:21" ht="11.25" customHeight="1">
      <c r="C19" s="275"/>
      <c r="D19" s="437" t="s">
        <v>67</v>
      </c>
      <c r="E19" s="438">
        <v>0.14332700000000001</v>
      </c>
      <c r="F19" s="438">
        <v>6.4044000000000004E-2</v>
      </c>
      <c r="H19" s="472"/>
      <c r="I19" s="300"/>
      <c r="J19" s="509"/>
      <c r="K19" s="510"/>
      <c r="L19" s="510"/>
      <c r="M19" s="511"/>
      <c r="N19" s="511"/>
      <c r="O19" s="511"/>
      <c r="P19" s="511"/>
      <c r="Q19" s="511"/>
      <c r="R19" s="216"/>
      <c r="S19" s="216"/>
      <c r="T19" s="216"/>
      <c r="U19" s="216"/>
    </row>
    <row r="20" spans="3:21" ht="11.25" customHeight="1">
      <c r="C20" s="275"/>
      <c r="D20" s="437" t="s">
        <v>69</v>
      </c>
      <c r="E20" s="438">
        <v>0.15259</v>
      </c>
      <c r="F20" s="438">
        <v>6.4690999999999999E-2</v>
      </c>
      <c r="H20" s="472"/>
      <c r="I20" s="300"/>
      <c r="J20" s="509"/>
      <c r="K20" s="510"/>
      <c r="L20" s="510"/>
      <c r="M20" s="511"/>
      <c r="N20" s="511"/>
      <c r="O20" s="511"/>
      <c r="P20" s="511"/>
      <c r="Q20" s="511"/>
      <c r="R20" s="216"/>
      <c r="S20" s="216"/>
      <c r="T20" s="216"/>
      <c r="U20" s="216"/>
    </row>
    <row r="21" spans="3:21" ht="11.25" customHeight="1">
      <c r="C21" s="275"/>
      <c r="D21" s="437" t="s">
        <v>24</v>
      </c>
      <c r="E21" s="438">
        <v>0.176536</v>
      </c>
      <c r="F21" s="438">
        <v>0.10134</v>
      </c>
      <c r="H21" s="472"/>
      <c r="I21" s="300"/>
      <c r="J21" s="509"/>
      <c r="K21" s="510"/>
      <c r="L21" s="510"/>
      <c r="M21" s="511"/>
      <c r="N21" s="511"/>
      <c r="O21" s="511"/>
      <c r="P21" s="511"/>
      <c r="Q21" s="511"/>
      <c r="R21" s="216"/>
      <c r="S21" s="216"/>
      <c r="T21" s="216"/>
      <c r="U21" s="216"/>
    </row>
    <row r="22" spans="3:21" ht="11.25" customHeight="1">
      <c r="C22" s="275"/>
      <c r="D22" s="437" t="s">
        <v>52</v>
      </c>
      <c r="E22" s="438">
        <v>0.22044900000000001</v>
      </c>
      <c r="F22" s="438">
        <v>0.10297099999999999</v>
      </c>
      <c r="H22" s="472"/>
      <c r="I22" s="300"/>
      <c r="J22" s="509"/>
      <c r="K22" s="510"/>
      <c r="L22" s="510"/>
      <c r="M22" s="511"/>
      <c r="N22" s="511"/>
      <c r="O22" s="511"/>
      <c r="P22" s="511"/>
      <c r="Q22" s="511"/>
      <c r="R22" s="216"/>
      <c r="S22" s="216"/>
      <c r="T22" s="216"/>
      <c r="U22" s="216"/>
    </row>
    <row r="23" spans="3:21" ht="11.25" customHeight="1">
      <c r="C23" s="275"/>
      <c r="D23" s="437" t="s">
        <v>53</v>
      </c>
      <c r="E23" s="438">
        <v>0.242511</v>
      </c>
      <c r="F23" s="438">
        <v>0.17097999999999999</v>
      </c>
      <c r="H23" s="472"/>
      <c r="I23" s="300"/>
      <c r="J23" s="509"/>
      <c r="K23" s="510"/>
      <c r="L23" s="510"/>
      <c r="M23" s="511"/>
      <c r="N23" s="511"/>
      <c r="O23" s="511"/>
      <c r="P23" s="511"/>
      <c r="Q23" s="511"/>
      <c r="R23" s="216"/>
      <c r="S23" s="216"/>
      <c r="T23" s="216"/>
      <c r="U23" s="216"/>
    </row>
    <row r="24" spans="3:21" ht="11.25" customHeight="1">
      <c r="C24" s="275"/>
      <c r="D24" s="437" t="s">
        <v>65</v>
      </c>
      <c r="E24" s="438">
        <v>0.24987999999999999</v>
      </c>
      <c r="F24" s="438">
        <v>8.2447000000000006E-2</v>
      </c>
      <c r="H24" s="472"/>
      <c r="I24" s="300"/>
      <c r="J24" s="509"/>
      <c r="K24" s="510"/>
      <c r="L24" s="510"/>
      <c r="M24" s="511"/>
      <c r="N24" s="511"/>
      <c r="O24" s="511"/>
      <c r="P24" s="511"/>
      <c r="Q24" s="511"/>
      <c r="R24" s="216"/>
      <c r="S24" s="216"/>
      <c r="T24" s="216"/>
      <c r="U24" s="216"/>
    </row>
    <row r="25" spans="3:21" ht="11.25" customHeight="1">
      <c r="C25" s="275"/>
      <c r="D25" s="437" t="s">
        <v>68</v>
      </c>
      <c r="E25" s="438">
        <v>0.250253</v>
      </c>
      <c r="F25" s="438">
        <v>7.7105999999999994E-2</v>
      </c>
      <c r="H25" s="472"/>
      <c r="I25" s="300"/>
      <c r="J25" s="509"/>
      <c r="K25" s="510"/>
      <c r="L25" s="510"/>
      <c r="M25" s="511"/>
      <c r="N25" s="511"/>
      <c r="O25" s="511"/>
      <c r="P25" s="511"/>
      <c r="Q25" s="511"/>
      <c r="R25" s="216"/>
      <c r="S25" s="216"/>
      <c r="T25" s="216"/>
      <c r="U25" s="216"/>
    </row>
    <row r="26" spans="3:21" ht="11.25" customHeight="1">
      <c r="C26" s="275"/>
      <c r="D26" s="437" t="s">
        <v>58</v>
      </c>
      <c r="E26" s="438">
        <v>0.25037999999999999</v>
      </c>
      <c r="F26" s="438">
        <v>0.19369500000000001</v>
      </c>
      <c r="H26" s="472"/>
      <c r="I26" s="300"/>
      <c r="J26" s="509"/>
      <c r="K26" s="510"/>
      <c r="L26" s="510"/>
      <c r="M26" s="511"/>
      <c r="N26" s="511"/>
      <c r="O26" s="511"/>
      <c r="P26" s="511"/>
      <c r="Q26" s="511"/>
      <c r="R26" s="216"/>
      <c r="S26" s="216"/>
      <c r="T26" s="216"/>
      <c r="U26" s="216"/>
    </row>
    <row r="27" spans="3:21" ht="11.25" customHeight="1">
      <c r="C27" s="275"/>
      <c r="D27" s="437" t="s">
        <v>47</v>
      </c>
      <c r="E27" s="438">
        <v>0.253135</v>
      </c>
      <c r="F27" s="438">
        <v>0.14372399999999999</v>
      </c>
      <c r="H27" s="472"/>
      <c r="I27" s="300"/>
      <c r="J27" s="509"/>
      <c r="K27" s="510"/>
      <c r="L27" s="510"/>
      <c r="M27" s="511"/>
      <c r="N27" s="511"/>
      <c r="O27" s="511"/>
      <c r="P27" s="511"/>
      <c r="Q27" s="511"/>
      <c r="R27" s="216"/>
      <c r="S27" s="216"/>
      <c r="T27" s="216"/>
      <c r="U27" s="216"/>
    </row>
    <row r="28" spans="3:21" ht="11.25" customHeight="1">
      <c r="C28" s="275"/>
      <c r="D28" s="437" t="s">
        <v>61</v>
      </c>
      <c r="E28" s="438">
        <v>0.274119</v>
      </c>
      <c r="F28" s="438">
        <v>0.15712599999999999</v>
      </c>
      <c r="H28" s="472"/>
      <c r="I28" s="300"/>
      <c r="J28" s="509"/>
      <c r="K28" s="510"/>
      <c r="L28" s="510"/>
      <c r="M28" s="511"/>
      <c r="N28" s="511"/>
      <c r="O28" s="511"/>
      <c r="P28" s="511"/>
      <c r="Q28" s="511"/>
      <c r="R28" s="216"/>
      <c r="S28" s="216"/>
      <c r="T28" s="216"/>
      <c r="U28" s="216"/>
    </row>
    <row r="29" spans="3:21" ht="11.25" customHeight="1">
      <c r="C29" s="275"/>
      <c r="D29" s="437" t="s">
        <v>60</v>
      </c>
      <c r="E29" s="438">
        <v>0.28199600000000002</v>
      </c>
      <c r="F29" s="438">
        <v>0.18557199999999999</v>
      </c>
      <c r="H29" s="472"/>
      <c r="I29" s="300"/>
      <c r="J29" s="509"/>
      <c r="K29" s="510"/>
      <c r="L29" s="300"/>
      <c r="M29" s="511"/>
      <c r="N29" s="511"/>
      <c r="O29" s="511"/>
      <c r="P29" s="511"/>
      <c r="Q29" s="511"/>
      <c r="R29" s="216"/>
      <c r="S29" s="216"/>
      <c r="T29" s="216"/>
      <c r="U29" s="216"/>
    </row>
    <row r="30" spans="3:21" ht="11.25" customHeight="1">
      <c r="C30" s="275"/>
      <c r="D30" s="437" t="s">
        <v>59</v>
      </c>
      <c r="E30" s="438">
        <v>0.35716999999999999</v>
      </c>
      <c r="F30" s="438">
        <v>0.27490199999999998</v>
      </c>
      <c r="H30" s="472"/>
      <c r="I30" s="300"/>
      <c r="J30" s="300"/>
      <c r="K30" s="300"/>
      <c r="L30" s="300"/>
      <c r="M30" s="511"/>
      <c r="N30" s="511"/>
      <c r="O30" s="511"/>
      <c r="P30" s="511"/>
      <c r="Q30" s="511"/>
      <c r="R30" s="216"/>
      <c r="S30" s="216"/>
      <c r="T30" s="216"/>
      <c r="U30" s="216"/>
    </row>
    <row r="31" spans="3:21" ht="11.25" customHeight="1">
      <c r="C31" s="275"/>
      <c r="D31" s="437" t="s">
        <v>54</v>
      </c>
      <c r="E31" s="438">
        <v>0.41236</v>
      </c>
      <c r="F31" s="438">
        <v>0.32306499999999999</v>
      </c>
      <c r="H31" s="472"/>
      <c r="I31" s="300"/>
      <c r="J31" s="300"/>
      <c r="K31" s="300"/>
      <c r="L31" s="300"/>
      <c r="M31" s="511"/>
      <c r="N31" s="511"/>
      <c r="O31" s="511"/>
      <c r="P31" s="511"/>
      <c r="Q31" s="511"/>
      <c r="R31" s="216"/>
      <c r="S31" s="216"/>
      <c r="T31" s="216"/>
      <c r="U31" s="216"/>
    </row>
    <row r="32" spans="3:21" ht="11.25" customHeight="1">
      <c r="C32" s="275"/>
      <c r="D32" s="437" t="s">
        <v>43</v>
      </c>
      <c r="E32" s="438">
        <v>0.44256600000000001</v>
      </c>
      <c r="F32" s="438">
        <v>0.32467200000000002</v>
      </c>
      <c r="H32" s="472"/>
      <c r="I32" s="300"/>
      <c r="J32" s="300"/>
      <c r="K32" s="300"/>
      <c r="L32" s="300"/>
      <c r="M32" s="511"/>
      <c r="N32" s="511"/>
      <c r="O32" s="511"/>
      <c r="P32" s="511"/>
      <c r="Q32" s="511"/>
      <c r="R32" s="216"/>
      <c r="S32" s="216"/>
      <c r="T32" s="216"/>
      <c r="U32" s="216"/>
    </row>
    <row r="33" spans="1:21" ht="11.25" customHeight="1">
      <c r="C33" s="275"/>
      <c r="H33" s="472"/>
      <c r="I33" s="300"/>
      <c r="J33" s="300"/>
      <c r="K33" s="300"/>
      <c r="L33" s="300"/>
      <c r="M33" s="511"/>
      <c r="N33" s="511"/>
      <c r="O33" s="511"/>
      <c r="P33" s="511"/>
      <c r="Q33" s="511"/>
      <c r="R33" s="216"/>
      <c r="S33" s="216"/>
      <c r="T33" s="216"/>
      <c r="U33" s="216"/>
    </row>
    <row r="34" spans="1:21" ht="11.25" customHeight="1">
      <c r="C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1:21" ht="11.25" customHeight="1">
      <c r="C35" s="275"/>
      <c r="E35" s="470"/>
      <c r="F35" s="397"/>
      <c r="G35" s="522"/>
      <c r="H35" s="275"/>
      <c r="I35" s="275"/>
      <c r="J35" s="275"/>
      <c r="K35" s="275"/>
      <c r="L35" s="275"/>
      <c r="M35" s="275"/>
      <c r="N35" s="275"/>
      <c r="O35" s="275"/>
      <c r="P35" s="275"/>
      <c r="Q35" s="275"/>
    </row>
    <row r="36" spans="1:21" ht="11.25" customHeight="1">
      <c r="C36" s="275"/>
      <c r="F36" s="399"/>
      <c r="G36" s="82"/>
      <c r="H36" s="275"/>
      <c r="I36" s="275"/>
      <c r="J36" s="275"/>
      <c r="K36" s="275"/>
      <c r="L36" s="275"/>
      <c r="M36" s="275"/>
      <c r="N36" s="275"/>
      <c r="O36" s="275"/>
      <c r="P36" s="275"/>
      <c r="Q36" s="275"/>
    </row>
    <row r="37" spans="1:21" ht="11.25" customHeight="1">
      <c r="C37" s="275"/>
      <c r="F37" s="399"/>
      <c r="G37" s="82"/>
      <c r="H37" s="275"/>
      <c r="I37" s="275"/>
      <c r="J37" s="275"/>
      <c r="K37" s="275"/>
      <c r="L37" s="275"/>
      <c r="M37" s="275"/>
      <c r="N37" s="275"/>
      <c r="O37" s="275"/>
      <c r="P37" s="275"/>
      <c r="Q37" s="275"/>
    </row>
    <row r="38" spans="1:21" ht="11.25" customHeight="1">
      <c r="C38" s="275"/>
      <c r="E38" s="398"/>
      <c r="F38" s="399"/>
      <c r="G38" s="82"/>
      <c r="H38" s="275"/>
      <c r="I38" s="275"/>
      <c r="J38" s="275"/>
      <c r="K38" s="275"/>
      <c r="L38" s="275"/>
      <c r="M38" s="275"/>
      <c r="N38" s="275"/>
      <c r="O38" s="275"/>
      <c r="P38" s="275"/>
      <c r="Q38" s="275"/>
    </row>
    <row r="39" spans="1:21" ht="11.25" customHeight="1">
      <c r="C39" s="275"/>
      <c r="F39" s="399"/>
      <c r="G39" s="82"/>
      <c r="H39" s="275"/>
      <c r="I39" s="275"/>
      <c r="J39" s="275"/>
      <c r="K39" s="275"/>
      <c r="L39" s="275"/>
      <c r="M39" s="275"/>
      <c r="N39" s="275"/>
      <c r="O39" s="275"/>
      <c r="P39" s="275"/>
      <c r="Q39" s="275"/>
    </row>
    <row r="40" spans="1:21" ht="11.25" customHeight="1">
      <c r="C40" s="275"/>
      <c r="F40" s="399"/>
      <c r="G40" s="82"/>
      <c r="H40" s="275"/>
      <c r="I40" s="275"/>
      <c r="J40" s="275"/>
      <c r="K40" s="275"/>
      <c r="L40" s="275"/>
      <c r="M40" s="275"/>
      <c r="N40" s="275"/>
      <c r="O40" s="275"/>
      <c r="P40" s="275"/>
      <c r="Q40" s="275"/>
    </row>
    <row r="41" spans="1:21" s="96" customFormat="1" ht="11.25" customHeight="1">
      <c r="A41" s="2"/>
      <c r="C41" s="275"/>
      <c r="D41" s="275"/>
      <c r="E41" s="275"/>
      <c r="F41" s="399"/>
      <c r="G41" s="82"/>
      <c r="H41" s="275"/>
      <c r="I41" s="275"/>
      <c r="J41" s="275"/>
      <c r="K41" s="275"/>
      <c r="L41" s="275"/>
      <c r="M41" s="275"/>
      <c r="N41" s="275"/>
      <c r="O41" s="275"/>
      <c r="P41" s="275"/>
      <c r="Q41" s="275"/>
    </row>
    <row r="42" spans="1:21" ht="11.25" customHeight="1">
      <c r="C42" s="275"/>
      <c r="E42" s="398"/>
      <c r="F42" s="399"/>
      <c r="G42" s="82"/>
      <c r="H42" s="275"/>
      <c r="I42" s="275"/>
      <c r="J42" s="275"/>
      <c r="K42" s="275"/>
      <c r="L42" s="275"/>
      <c r="M42" s="275"/>
      <c r="N42" s="275"/>
      <c r="O42" s="275"/>
      <c r="P42" s="275"/>
      <c r="Q42" s="275"/>
    </row>
    <row r="43" spans="1:21" s="96" customFormat="1" ht="11.25" customHeight="1">
      <c r="A43" s="2"/>
      <c r="C43" s="275"/>
      <c r="D43" s="275"/>
      <c r="E43" s="398"/>
      <c r="F43" s="399"/>
      <c r="G43" s="82"/>
      <c r="H43" s="275"/>
      <c r="I43" s="275"/>
      <c r="J43" s="275"/>
      <c r="K43" s="275"/>
      <c r="L43" s="275"/>
      <c r="M43" s="275"/>
      <c r="N43" s="275"/>
      <c r="O43" s="275"/>
      <c r="P43" s="275"/>
      <c r="Q43" s="275"/>
    </row>
    <row r="44" spans="1:21" s="96" customFormat="1" ht="11.25" customHeight="1">
      <c r="A44" s="2"/>
      <c r="C44" s="275"/>
      <c r="D44" s="275"/>
      <c r="E44" s="398"/>
      <c r="F44" s="399"/>
      <c r="G44" s="82"/>
      <c r="H44" s="275"/>
      <c r="I44" s="275"/>
      <c r="J44" s="275"/>
      <c r="K44" s="275"/>
      <c r="L44" s="275"/>
      <c r="M44" s="275"/>
      <c r="N44" s="275"/>
      <c r="O44" s="275"/>
      <c r="P44" s="275"/>
      <c r="Q44" s="275"/>
    </row>
    <row r="45" spans="1:21" ht="4.5" customHeight="1">
      <c r="C45" s="275"/>
      <c r="E45" s="398"/>
      <c r="F45" s="399"/>
      <c r="G45" s="82"/>
      <c r="H45" s="275"/>
      <c r="I45" s="275"/>
      <c r="J45" s="275"/>
      <c r="K45" s="275"/>
      <c r="L45" s="275"/>
      <c r="M45" s="275"/>
      <c r="N45" s="275"/>
      <c r="O45" s="275"/>
      <c r="P45" s="275"/>
      <c r="Q45" s="275"/>
    </row>
    <row r="46" spans="1:21" ht="12" customHeight="1">
      <c r="A46" s="231" t="s">
        <v>228</v>
      </c>
      <c r="B46" s="232"/>
      <c r="C46" s="501"/>
      <c r="E46" s="398"/>
      <c r="F46" s="399"/>
      <c r="G46" s="82"/>
      <c r="H46" s="275"/>
      <c r="I46" s="275"/>
      <c r="J46" s="275"/>
      <c r="K46" s="275"/>
      <c r="L46" s="275"/>
      <c r="M46" s="275"/>
      <c r="N46" s="275"/>
      <c r="O46" s="275"/>
      <c r="P46" s="275"/>
      <c r="Q46" s="275"/>
    </row>
    <row r="47" spans="1:21" ht="15" customHeight="1">
      <c r="A47" s="228" t="s">
        <v>151</v>
      </c>
      <c r="C47" s="275"/>
      <c r="E47" s="398"/>
      <c r="F47" s="399"/>
      <c r="G47" s="82"/>
      <c r="H47" s="275"/>
      <c r="I47" s="275"/>
      <c r="J47" s="275"/>
      <c r="K47" s="275"/>
      <c r="L47" s="275"/>
      <c r="M47" s="275"/>
      <c r="N47" s="275"/>
      <c r="O47" s="275"/>
      <c r="P47" s="275"/>
      <c r="Q47" s="275"/>
    </row>
    <row r="48" spans="1:21">
      <c r="C48" s="275"/>
      <c r="E48" s="398"/>
      <c r="F48" s="399"/>
      <c r="G48" s="82"/>
      <c r="H48" s="275"/>
      <c r="I48" s="275"/>
      <c r="J48" s="275"/>
      <c r="K48" s="275"/>
      <c r="L48" s="275"/>
      <c r="M48" s="275"/>
      <c r="N48" s="275"/>
      <c r="O48" s="275"/>
      <c r="P48" s="275"/>
      <c r="Q48" s="275"/>
    </row>
    <row r="49" spans="3:17">
      <c r="C49" s="275"/>
      <c r="E49" s="398"/>
      <c r="F49" s="399"/>
      <c r="G49" s="82"/>
      <c r="H49" s="275"/>
      <c r="I49" s="275"/>
      <c r="J49" s="275"/>
      <c r="K49" s="275"/>
      <c r="L49" s="275"/>
      <c r="M49" s="275"/>
      <c r="N49" s="275"/>
      <c r="O49" s="275"/>
      <c r="P49" s="275"/>
      <c r="Q49" s="275"/>
    </row>
    <row r="50" spans="3:17">
      <c r="C50" s="275"/>
      <c r="E50" s="398"/>
      <c r="F50" s="399"/>
      <c r="G50" s="82"/>
      <c r="H50" s="275"/>
      <c r="I50" s="275"/>
      <c r="J50" s="275"/>
      <c r="K50" s="275"/>
      <c r="L50" s="275"/>
      <c r="M50" s="275"/>
      <c r="N50" s="275"/>
      <c r="O50" s="275"/>
      <c r="P50" s="275"/>
      <c r="Q50" s="275"/>
    </row>
    <row r="51" spans="3:17">
      <c r="C51" s="275"/>
      <c r="E51" s="398"/>
      <c r="F51" s="399"/>
      <c r="G51" s="82"/>
      <c r="H51" s="275"/>
      <c r="I51" s="275"/>
      <c r="J51" s="275"/>
      <c r="K51" s="275"/>
      <c r="L51" s="275"/>
      <c r="M51" s="275"/>
      <c r="N51" s="275"/>
      <c r="O51" s="275"/>
      <c r="P51" s="275"/>
      <c r="Q51" s="275"/>
    </row>
    <row r="52" spans="3:17">
      <c r="E52" s="398"/>
      <c r="F52" s="399"/>
      <c r="G52" s="82"/>
    </row>
    <row r="53" spans="3:17">
      <c r="E53" s="398"/>
      <c r="F53" s="399"/>
      <c r="G53" s="82"/>
    </row>
    <row r="54" spans="3:17">
      <c r="E54" s="398"/>
      <c r="F54" s="399"/>
      <c r="G54" s="82"/>
    </row>
    <row r="55" spans="3:17">
      <c r="E55" s="398"/>
      <c r="F55" s="399"/>
      <c r="G55" s="82"/>
    </row>
    <row r="56" spans="3:17">
      <c r="E56" s="398"/>
      <c r="F56" s="399"/>
      <c r="G56" s="82"/>
    </row>
    <row r="57" spans="3:17">
      <c r="E57" s="398"/>
      <c r="F57" s="399"/>
      <c r="G57" s="82"/>
    </row>
    <row r="58" spans="3:17">
      <c r="E58" s="398"/>
      <c r="F58" s="399"/>
      <c r="G58" s="82"/>
    </row>
    <row r="59" spans="3:17">
      <c r="E59" s="398"/>
      <c r="F59" s="399"/>
      <c r="G59" s="82"/>
    </row>
    <row r="60" spans="3:17">
      <c r="E60" s="398"/>
      <c r="F60" s="399"/>
      <c r="G60" s="82"/>
    </row>
    <row r="61" spans="3:17">
      <c r="E61" s="398"/>
      <c r="F61" s="399"/>
      <c r="G61" s="82"/>
    </row>
    <row r="62" spans="3:17">
      <c r="E62" s="398"/>
      <c r="F62" s="399"/>
      <c r="G62" s="82"/>
    </row>
    <row r="63" spans="3:17">
      <c r="E63" s="398"/>
      <c r="F63" s="399"/>
      <c r="G63" s="82"/>
    </row>
    <row r="64" spans="3:17">
      <c r="E64" s="398"/>
      <c r="F64" s="399"/>
      <c r="G64" s="82"/>
    </row>
    <row r="65" spans="5:7">
      <c r="E65" s="398"/>
      <c r="F65" s="399"/>
      <c r="G65" s="82"/>
    </row>
  </sheetData>
  <sortState ref="D5:F33">
    <sortCondition ref="E3:E31"/>
  </sortState>
  <hyperlinks>
    <hyperlink ref="C1" location="Contents!A1" display="Back to the Content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ignoredErrors>
    <ignoredError sqref="E4:F4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2"/>
  <sheetViews>
    <sheetView showGridLines="0" view="pageBreakPreview" zoomScale="140" zoomScaleNormal="100" zoomScaleSheetLayoutView="140" workbookViewId="0">
      <selection sqref="A1:D1"/>
    </sheetView>
  </sheetViews>
  <sheetFormatPr defaultColWidth="9.140625" defaultRowHeight="12.75"/>
  <cols>
    <col min="1" max="1" width="41.42578125" style="2" customWidth="1"/>
    <col min="2" max="2" width="2.85546875" style="83" customWidth="1"/>
    <col min="3" max="3" width="14" style="83" customWidth="1"/>
    <col min="4" max="4" width="10" style="275" customWidth="1"/>
    <col min="5" max="6" width="5.7109375" style="404" customWidth="1"/>
    <col min="7" max="7" width="2.85546875" style="404" customWidth="1"/>
    <col min="8" max="8" width="10" style="275" customWidth="1"/>
    <col min="9" max="13" width="5.7109375" style="96" customWidth="1"/>
    <col min="14" max="14" width="2.85546875" style="96" customWidth="1"/>
    <col min="15" max="15" width="10" style="96" customWidth="1"/>
    <col min="16" max="24" width="5.7109375" style="96" customWidth="1"/>
    <col min="25" max="16384" width="9.140625" style="96"/>
  </cols>
  <sheetData>
    <row r="1" spans="1:39" s="3" customFormat="1" ht="24" customHeight="1">
      <c r="A1" s="233" t="s">
        <v>42</v>
      </c>
      <c r="B1" s="57"/>
      <c r="C1" s="527" t="s">
        <v>109</v>
      </c>
      <c r="D1" s="597"/>
      <c r="E1" s="304"/>
      <c r="F1" s="304"/>
      <c r="G1" s="304"/>
      <c r="H1" s="316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</row>
    <row r="2" spans="1:39" s="2" customFormat="1" ht="37.5" customHeight="1">
      <c r="A2" s="229" t="s">
        <v>201</v>
      </c>
      <c r="B2" s="67"/>
      <c r="C2" s="527" t="s">
        <v>71</v>
      </c>
      <c r="D2" s="274"/>
      <c r="E2" s="274"/>
      <c r="F2" s="274"/>
      <c r="G2" s="274"/>
      <c r="H2" s="316"/>
      <c r="I2" s="163"/>
      <c r="J2" s="163"/>
      <c r="K2" s="217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</row>
    <row r="3" spans="1:39" s="100" customFormat="1" ht="11.25" customHeight="1">
      <c r="A3" s="99"/>
      <c r="B3" s="102"/>
      <c r="C3" s="102"/>
      <c r="D3" s="396" t="s">
        <v>93</v>
      </c>
      <c r="E3" s="251"/>
      <c r="F3" s="251"/>
      <c r="G3" s="251"/>
      <c r="H3" s="396"/>
      <c r="J3" s="166"/>
      <c r="K3" s="166"/>
      <c r="L3" s="166"/>
      <c r="M3" s="164"/>
      <c r="N3" s="164"/>
      <c r="O3" s="182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</row>
    <row r="4" spans="1:39" s="100" customFormat="1" ht="11.25" customHeight="1">
      <c r="A4" s="99"/>
      <c r="B4" s="67"/>
      <c r="C4" s="67"/>
      <c r="D4" s="251"/>
      <c r="E4" s="628">
        <v>2018</v>
      </c>
      <c r="F4" s="628"/>
      <c r="G4" s="251"/>
      <c r="H4" s="251"/>
      <c r="N4" s="171"/>
      <c r="O4" s="171"/>
      <c r="P4" s="171"/>
      <c r="Q4" s="171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</row>
    <row r="5" spans="1:39" s="100" customFormat="1" ht="11.25" customHeight="1">
      <c r="A5" s="81"/>
      <c r="B5" s="102"/>
      <c r="C5" s="102"/>
      <c r="D5" s="251"/>
      <c r="E5" s="397" t="s">
        <v>229</v>
      </c>
      <c r="F5" s="397" t="s">
        <v>230</v>
      </c>
      <c r="G5" s="251"/>
      <c r="H5" s="251"/>
      <c r="N5" s="205"/>
      <c r="O5" s="205"/>
      <c r="P5" s="205"/>
      <c r="Q5" s="205"/>
      <c r="R5" s="205"/>
      <c r="S5" s="205"/>
      <c r="T5" s="205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</row>
    <row r="6" spans="1:39" s="100" customFormat="1" ht="11.25" customHeight="1">
      <c r="A6" s="99"/>
      <c r="B6" s="102"/>
      <c r="C6" s="102"/>
      <c r="D6" s="398" t="s">
        <v>50</v>
      </c>
      <c r="E6" s="399">
        <v>3.7739000000000002E-2</v>
      </c>
      <c r="F6" s="399">
        <v>1.8335000000000001E-2</v>
      </c>
      <c r="G6" s="251"/>
      <c r="H6" s="251"/>
      <c r="N6" s="206"/>
      <c r="O6" s="206"/>
      <c r="P6" s="213"/>
      <c r="Q6" s="213"/>
      <c r="R6" s="213"/>
      <c r="S6" s="213"/>
      <c r="T6" s="213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</row>
    <row r="7" spans="1:39" s="100" customFormat="1" ht="11.25" customHeight="1">
      <c r="A7" s="99"/>
      <c r="B7" s="102"/>
      <c r="C7" s="102"/>
      <c r="D7" s="398" t="s">
        <v>49</v>
      </c>
      <c r="E7" s="399">
        <v>4.3365000000000001E-2</v>
      </c>
      <c r="F7" s="399">
        <v>2.5867999999999999E-2</v>
      </c>
      <c r="G7" s="251"/>
      <c r="H7" s="251"/>
      <c r="N7" s="206"/>
      <c r="O7" s="206"/>
      <c r="P7" s="208"/>
      <c r="Q7" s="208"/>
      <c r="R7" s="208"/>
      <c r="S7" s="208"/>
      <c r="T7" s="208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</row>
    <row r="8" spans="1:39" s="100" customFormat="1" ht="11.25" customHeight="1">
      <c r="A8" s="99"/>
      <c r="B8" s="102"/>
      <c r="C8" s="102"/>
      <c r="D8" s="398" t="s">
        <v>62</v>
      </c>
      <c r="E8" s="399">
        <v>0.112466</v>
      </c>
      <c r="F8" s="399">
        <v>2.8101999999999999E-2</v>
      </c>
      <c r="G8" s="251"/>
      <c r="H8" s="251"/>
      <c r="N8" s="221"/>
      <c r="O8" s="206"/>
      <c r="P8" s="208"/>
      <c r="Q8" s="208"/>
      <c r="R8" s="208"/>
      <c r="S8" s="208"/>
      <c r="T8" s="208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</row>
    <row r="9" spans="1:39" s="100" customFormat="1" ht="11.25" customHeight="1">
      <c r="A9" s="99"/>
      <c r="B9" s="102"/>
      <c r="C9" s="102"/>
      <c r="D9" s="398" t="s">
        <v>64</v>
      </c>
      <c r="E9" s="399">
        <v>4.9100999999999999E-2</v>
      </c>
      <c r="F9" s="399">
        <v>3.8475000000000002E-2</v>
      </c>
      <c r="G9" s="251"/>
      <c r="H9" s="251"/>
      <c r="N9" s="206"/>
      <c r="O9" s="206"/>
      <c r="P9" s="213"/>
      <c r="Q9" s="213"/>
      <c r="R9" s="213"/>
      <c r="S9" s="213"/>
      <c r="T9" s="213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</row>
    <row r="10" spans="1:39" s="100" customFormat="1" ht="11.25" customHeight="1">
      <c r="A10" s="99"/>
      <c r="B10" s="102"/>
      <c r="C10" s="102"/>
      <c r="D10" s="398" t="s">
        <v>44</v>
      </c>
      <c r="E10" s="399">
        <v>8.7608000000000005E-2</v>
      </c>
      <c r="F10" s="399">
        <v>4.6369E-2</v>
      </c>
      <c r="G10" s="251"/>
      <c r="H10" s="251"/>
      <c r="N10" s="206"/>
      <c r="O10" s="206"/>
      <c r="P10" s="208"/>
      <c r="Q10" s="208"/>
      <c r="R10" s="208"/>
      <c r="S10" s="208"/>
      <c r="T10" s="208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</row>
    <row r="11" spans="1:39" s="100" customFormat="1" ht="11.25" customHeight="1">
      <c r="A11" s="99"/>
      <c r="B11" s="102"/>
      <c r="C11" s="102"/>
      <c r="D11" s="398" t="s">
        <v>45</v>
      </c>
      <c r="E11" s="399">
        <v>9.7432000000000005E-2</v>
      </c>
      <c r="F11" s="399">
        <v>4.7725999999999998E-2</v>
      </c>
      <c r="G11" s="251"/>
      <c r="H11" s="251"/>
      <c r="N11" s="206"/>
      <c r="O11" s="206"/>
      <c r="P11" s="208"/>
      <c r="Q11" s="208"/>
      <c r="R11" s="208"/>
      <c r="S11" s="208"/>
      <c r="T11" s="208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</row>
    <row r="12" spans="1:39" s="100" customFormat="1" ht="11.25" customHeight="1">
      <c r="A12" s="99"/>
      <c r="B12" s="102"/>
      <c r="C12" s="102"/>
      <c r="D12" s="398" t="s">
        <v>1</v>
      </c>
      <c r="E12" s="399">
        <v>0.106406</v>
      </c>
      <c r="F12" s="399">
        <v>4.8543999999999997E-2</v>
      </c>
      <c r="G12" s="251"/>
      <c r="H12" s="251"/>
      <c r="N12" s="206"/>
      <c r="O12" s="206"/>
      <c r="P12" s="208"/>
      <c r="Q12" s="208"/>
      <c r="R12" s="208"/>
      <c r="S12" s="208"/>
      <c r="T12" s="208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</row>
    <row r="13" spans="1:39" s="100" customFormat="1" ht="11.25" customHeight="1">
      <c r="A13" s="99"/>
      <c r="B13" s="102"/>
      <c r="C13" s="102"/>
      <c r="D13" s="400" t="s">
        <v>48</v>
      </c>
      <c r="E13" s="399">
        <v>8.9617000000000002E-2</v>
      </c>
      <c r="F13" s="399">
        <v>4.8846000000000001E-2</v>
      </c>
      <c r="G13" s="251"/>
      <c r="H13" s="251"/>
      <c r="N13" s="206"/>
      <c r="O13" s="206"/>
      <c r="P13" s="208"/>
      <c r="Q13" s="208"/>
      <c r="R13" s="208"/>
      <c r="S13" s="208"/>
      <c r="T13" s="208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</row>
    <row r="14" spans="1:39" s="100" customFormat="1" ht="11.25" customHeight="1">
      <c r="A14" s="99"/>
      <c r="B14" s="102"/>
      <c r="C14" s="102"/>
      <c r="D14" s="398" t="s">
        <v>55</v>
      </c>
      <c r="E14" s="399">
        <v>6.6152000000000002E-2</v>
      </c>
      <c r="F14" s="399">
        <v>6.0489000000000001E-2</v>
      </c>
      <c r="G14" s="251"/>
      <c r="H14" s="251"/>
      <c r="N14" s="206"/>
      <c r="O14" s="206"/>
      <c r="P14" s="208"/>
      <c r="Q14" s="208"/>
      <c r="R14" s="208"/>
      <c r="S14" s="208"/>
      <c r="T14" s="208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</row>
    <row r="15" spans="1:39" s="100" customFormat="1" ht="11.25" customHeight="1">
      <c r="A15" s="99"/>
      <c r="B15" s="102"/>
      <c r="C15" s="102"/>
      <c r="D15" s="401" t="s">
        <v>152</v>
      </c>
      <c r="E15" s="402">
        <v>9.3648999999999996E-2</v>
      </c>
      <c r="F15" s="402">
        <v>6.1152999999999999E-2</v>
      </c>
      <c r="G15" s="251"/>
      <c r="H15" s="251"/>
      <c r="N15" s="206"/>
      <c r="O15" s="206"/>
      <c r="P15" s="208"/>
      <c r="Q15" s="208"/>
      <c r="R15" s="208"/>
      <c r="S15" s="208"/>
      <c r="T15" s="208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</row>
    <row r="16" spans="1:39" s="100" customFormat="1" ht="11.25" customHeight="1">
      <c r="A16" s="99"/>
      <c r="B16" s="102"/>
      <c r="C16" s="102"/>
      <c r="D16" s="398" t="s">
        <v>56</v>
      </c>
      <c r="E16" s="399">
        <v>0.116483</v>
      </c>
      <c r="F16" s="399">
        <v>6.2805E-2</v>
      </c>
      <c r="G16" s="251"/>
      <c r="H16" s="251"/>
      <c r="N16" s="206"/>
      <c r="O16" s="206"/>
      <c r="P16" s="208"/>
      <c r="Q16" s="208"/>
      <c r="R16" s="208"/>
      <c r="S16" s="208"/>
      <c r="T16" s="208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</row>
    <row r="17" spans="1:39" s="100" customFormat="1" ht="11.25" customHeight="1">
      <c r="A17" s="99"/>
      <c r="B17" s="102"/>
      <c r="C17" s="102"/>
      <c r="D17" s="398" t="s">
        <v>63</v>
      </c>
      <c r="E17" s="399">
        <v>0.118492</v>
      </c>
      <c r="F17" s="399">
        <v>6.9667999999999994E-2</v>
      </c>
      <c r="G17" s="251"/>
      <c r="H17" s="251"/>
      <c r="N17" s="206"/>
      <c r="O17" s="206"/>
      <c r="P17" s="208"/>
      <c r="Q17" s="208"/>
      <c r="R17" s="208"/>
      <c r="S17" s="208"/>
      <c r="T17" s="208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</row>
    <row r="18" spans="1:39" s="100" customFormat="1" ht="11.25" customHeight="1">
      <c r="A18" s="99"/>
      <c r="B18" s="102"/>
      <c r="C18" s="102"/>
      <c r="D18" s="251" t="s">
        <v>57</v>
      </c>
      <c r="E18" s="303">
        <v>7.7709E-2</v>
      </c>
      <c r="F18" s="303">
        <v>7.1132000000000001E-2</v>
      </c>
      <c r="G18" s="251"/>
      <c r="H18" s="251"/>
      <c r="N18" s="206"/>
      <c r="O18" s="206"/>
      <c r="P18" s="208"/>
      <c r="Q18" s="208"/>
      <c r="R18" s="208"/>
      <c r="S18" s="208"/>
      <c r="T18" s="208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</row>
    <row r="19" spans="1:39" s="100" customFormat="1" ht="11.25" customHeight="1">
      <c r="A19" s="99"/>
      <c r="B19" s="102"/>
      <c r="C19" s="102"/>
      <c r="D19" s="398" t="s">
        <v>69</v>
      </c>
      <c r="E19" s="399">
        <v>0.14662900000000001</v>
      </c>
      <c r="F19" s="399">
        <v>9.7291000000000002E-2</v>
      </c>
      <c r="G19" s="251"/>
      <c r="H19" s="251"/>
      <c r="N19" s="206"/>
      <c r="O19" s="206"/>
      <c r="P19" s="208"/>
      <c r="Q19" s="208"/>
      <c r="R19" s="208"/>
      <c r="S19" s="208"/>
      <c r="T19" s="208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</row>
    <row r="20" spans="1:39" s="100" customFormat="1" ht="11.25" customHeight="1">
      <c r="A20" s="99"/>
      <c r="B20" s="102"/>
      <c r="C20" s="102"/>
      <c r="D20" s="398" t="s">
        <v>67</v>
      </c>
      <c r="E20" s="399">
        <v>0.15396399999999999</v>
      </c>
      <c r="F20" s="399">
        <v>0.102035</v>
      </c>
      <c r="G20" s="251"/>
      <c r="H20" s="251"/>
      <c r="N20" s="206"/>
      <c r="O20" s="206"/>
      <c r="P20" s="208"/>
      <c r="Q20" s="208"/>
      <c r="R20" s="208"/>
      <c r="S20" s="208"/>
      <c r="T20" s="208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</row>
    <row r="21" spans="1:39" s="100" customFormat="1" ht="11.25" customHeight="1">
      <c r="A21" s="99"/>
      <c r="B21" s="102"/>
      <c r="C21" s="102"/>
      <c r="D21" s="398" t="s">
        <v>52</v>
      </c>
      <c r="E21" s="399">
        <v>0.25623899999999999</v>
      </c>
      <c r="F21" s="399">
        <v>0.11258700000000001</v>
      </c>
      <c r="G21" s="251"/>
      <c r="H21" s="251"/>
      <c r="N21" s="206"/>
      <c r="O21" s="206"/>
      <c r="P21" s="208"/>
      <c r="Q21" s="208"/>
      <c r="R21" s="208"/>
      <c r="S21" s="208"/>
      <c r="T21" s="208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</row>
    <row r="22" spans="1:39" s="100" customFormat="1" ht="11.25" customHeight="1">
      <c r="A22" s="99"/>
      <c r="B22" s="102"/>
      <c r="C22" s="102"/>
      <c r="D22" s="398" t="s">
        <v>24</v>
      </c>
      <c r="E22" s="399">
        <v>0.165794</v>
      </c>
      <c r="F22" s="399">
        <v>0.123375</v>
      </c>
      <c r="G22" s="251"/>
      <c r="H22" s="251"/>
      <c r="N22" s="206"/>
      <c r="O22" s="206"/>
      <c r="P22" s="208"/>
      <c r="Q22" s="208"/>
      <c r="R22" s="208"/>
      <c r="S22" s="208"/>
      <c r="T22" s="208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</row>
    <row r="23" spans="1:39" s="100" customFormat="1" ht="11.25" customHeight="1">
      <c r="A23" s="99"/>
      <c r="B23" s="102"/>
      <c r="C23" s="102"/>
      <c r="D23" s="401" t="s">
        <v>66</v>
      </c>
      <c r="E23" s="402">
        <v>0.12556500000000001</v>
      </c>
      <c r="F23" s="402">
        <v>0.124345</v>
      </c>
      <c r="G23" s="251"/>
      <c r="H23" s="251"/>
      <c r="N23" s="206"/>
      <c r="O23" s="206"/>
      <c r="P23" s="208"/>
      <c r="Q23" s="208"/>
      <c r="R23" s="208"/>
      <c r="S23" s="208"/>
      <c r="T23" s="208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</row>
    <row r="24" spans="1:39" s="100" customFormat="1" ht="11.25" customHeight="1">
      <c r="A24" s="99"/>
      <c r="B24" s="102"/>
      <c r="C24" s="102"/>
      <c r="D24" s="398" t="s">
        <v>47</v>
      </c>
      <c r="E24" s="399">
        <v>0.25727899999999998</v>
      </c>
      <c r="F24" s="399">
        <v>0.137158</v>
      </c>
      <c r="G24" s="251"/>
      <c r="H24" s="251"/>
      <c r="N24" s="206"/>
      <c r="O24" s="206"/>
      <c r="P24" s="208"/>
      <c r="Q24" s="208"/>
      <c r="R24" s="208"/>
      <c r="S24" s="208"/>
      <c r="T24" s="208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</row>
    <row r="25" spans="1:39" s="100" customFormat="1" ht="11.25" customHeight="1">
      <c r="A25" s="99"/>
      <c r="B25" s="102"/>
      <c r="C25" s="102"/>
      <c r="D25" s="398" t="s">
        <v>53</v>
      </c>
      <c r="E25" s="399">
        <v>0.28892699999999999</v>
      </c>
      <c r="F25" s="399">
        <v>0.159719</v>
      </c>
      <c r="G25" s="251"/>
      <c r="H25" s="251"/>
      <c r="N25" s="206"/>
      <c r="O25" s="206"/>
      <c r="P25" s="208"/>
      <c r="Q25" s="208"/>
      <c r="R25" s="208"/>
      <c r="S25" s="208"/>
      <c r="T25" s="208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</row>
    <row r="26" spans="1:39" s="100" customFormat="1" ht="11.25" customHeight="1">
      <c r="A26" s="99"/>
      <c r="B26" s="102"/>
      <c r="C26" s="102"/>
      <c r="D26" s="398" t="s">
        <v>68</v>
      </c>
      <c r="E26" s="399">
        <v>0.23446600000000001</v>
      </c>
      <c r="F26" s="399">
        <v>0.17768500000000001</v>
      </c>
      <c r="G26" s="251"/>
      <c r="H26" s="251"/>
      <c r="N26" s="206"/>
      <c r="O26" s="206"/>
      <c r="P26" s="208"/>
      <c r="Q26" s="208"/>
      <c r="R26" s="208"/>
      <c r="S26" s="208"/>
      <c r="T26" s="208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</row>
    <row r="27" spans="1:39" s="100" customFormat="1" ht="11.25" customHeight="1">
      <c r="A27" s="99"/>
      <c r="B27" s="102"/>
      <c r="C27" s="102"/>
      <c r="D27" s="398" t="s">
        <v>65</v>
      </c>
      <c r="E27" s="399">
        <v>0.231324</v>
      </c>
      <c r="F27" s="399">
        <v>0.17812</v>
      </c>
      <c r="G27" s="251"/>
      <c r="H27" s="251"/>
      <c r="N27" s="206"/>
      <c r="O27" s="206"/>
      <c r="P27" s="208"/>
      <c r="Q27" s="208"/>
      <c r="R27" s="208"/>
      <c r="S27" s="208"/>
      <c r="T27" s="208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</row>
    <row r="28" spans="1:39" s="100" customFormat="1" ht="11.25" customHeight="1">
      <c r="A28" s="99"/>
      <c r="B28" s="102"/>
      <c r="C28" s="102"/>
      <c r="D28" s="398" t="s">
        <v>58</v>
      </c>
      <c r="E28" s="399">
        <v>0.21357499999999999</v>
      </c>
      <c r="F28" s="399">
        <v>0.19834099999999999</v>
      </c>
      <c r="G28" s="251"/>
      <c r="H28" s="251"/>
      <c r="N28" s="206"/>
      <c r="O28" s="206"/>
      <c r="P28" s="208"/>
      <c r="Q28" s="208"/>
      <c r="R28" s="208"/>
      <c r="S28" s="208"/>
      <c r="T28" s="208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</row>
    <row r="29" spans="1:39" s="100" customFormat="1" ht="11.25" customHeight="1">
      <c r="A29" s="99"/>
      <c r="B29" s="102"/>
      <c r="C29" s="102"/>
      <c r="D29" s="398" t="s">
        <v>60</v>
      </c>
      <c r="E29" s="399">
        <v>0.277451</v>
      </c>
      <c r="F29" s="399">
        <v>0.20760100000000001</v>
      </c>
      <c r="G29" s="251"/>
      <c r="H29" s="251"/>
      <c r="N29" s="206"/>
      <c r="O29" s="206"/>
      <c r="P29" s="208"/>
      <c r="Q29" s="208"/>
      <c r="R29" s="208"/>
      <c r="S29" s="208"/>
      <c r="T29" s="208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</row>
    <row r="30" spans="1:39" s="100" customFormat="1" ht="11.25" customHeight="1">
      <c r="A30" s="99"/>
      <c r="B30" s="102"/>
      <c r="C30" s="102"/>
      <c r="D30" s="398" t="s">
        <v>59</v>
      </c>
      <c r="E30" s="399">
        <v>0.34557599999999999</v>
      </c>
      <c r="F30" s="399">
        <v>0.23258799999999999</v>
      </c>
      <c r="G30" s="251"/>
      <c r="H30" s="251"/>
      <c r="N30" s="206"/>
      <c r="O30" s="206"/>
      <c r="P30" s="208"/>
      <c r="Q30" s="208"/>
      <c r="R30" s="208"/>
      <c r="S30" s="208"/>
      <c r="T30" s="208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</row>
    <row r="31" spans="1:39" s="100" customFormat="1" ht="11.25" customHeight="1">
      <c r="A31" s="99"/>
      <c r="B31" s="102"/>
      <c r="C31" s="102"/>
      <c r="D31" s="398" t="s">
        <v>61</v>
      </c>
      <c r="E31" s="399">
        <v>0.272312</v>
      </c>
      <c r="F31" s="399">
        <v>0.24276</v>
      </c>
      <c r="G31" s="251"/>
      <c r="H31" s="251"/>
      <c r="N31" s="206"/>
      <c r="O31" s="206"/>
      <c r="P31" s="208"/>
      <c r="Q31" s="208"/>
      <c r="R31" s="208"/>
      <c r="S31" s="208"/>
      <c r="T31" s="208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</row>
    <row r="32" spans="1:39" s="100" customFormat="1" ht="11.25" customHeight="1">
      <c r="A32" s="99"/>
      <c r="B32" s="102"/>
      <c r="C32" s="102"/>
      <c r="D32" s="398" t="s">
        <v>43</v>
      </c>
      <c r="E32" s="399">
        <v>0.39687499999999998</v>
      </c>
      <c r="F32" s="399">
        <v>0.39748800000000001</v>
      </c>
      <c r="G32" s="251"/>
      <c r="H32" s="251"/>
      <c r="N32" s="206"/>
      <c r="O32" s="206"/>
      <c r="P32" s="208"/>
      <c r="Q32" s="208"/>
      <c r="R32" s="208"/>
      <c r="S32" s="208"/>
      <c r="T32" s="208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</row>
    <row r="33" spans="1:39" s="100" customFormat="1" ht="11.25" customHeight="1">
      <c r="A33" s="99"/>
      <c r="B33" s="102"/>
      <c r="C33" s="102"/>
      <c r="D33" s="398" t="s">
        <v>54</v>
      </c>
      <c r="E33" s="399">
        <v>0.388901</v>
      </c>
      <c r="F33" s="399">
        <v>0.40644200000000003</v>
      </c>
      <c r="G33" s="251"/>
      <c r="H33" s="251"/>
      <c r="N33" s="206"/>
      <c r="O33" s="206"/>
      <c r="P33" s="208"/>
      <c r="Q33" s="208"/>
      <c r="R33" s="208"/>
      <c r="S33" s="208"/>
      <c r="T33" s="208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</row>
    <row r="34" spans="1:39" s="100" customFormat="1" ht="11.25" customHeight="1">
      <c r="A34" s="99"/>
      <c r="B34" s="102"/>
      <c r="C34" s="102"/>
      <c r="D34" s="251"/>
      <c r="E34" s="251"/>
      <c r="F34" s="251"/>
      <c r="G34" s="251"/>
      <c r="H34" s="251"/>
      <c r="N34" s="206"/>
      <c r="O34" s="206"/>
      <c r="P34" s="208"/>
      <c r="Q34" s="208"/>
      <c r="R34" s="208"/>
      <c r="S34" s="208"/>
      <c r="T34" s="208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  <row r="35" spans="1:39" s="100" customFormat="1" ht="11.25" customHeight="1">
      <c r="A35" s="99"/>
      <c r="B35" s="102"/>
      <c r="C35" s="102"/>
      <c r="D35" s="398"/>
      <c r="E35" s="399"/>
      <c r="F35" s="399"/>
      <c r="G35" s="251"/>
      <c r="H35" s="251"/>
      <c r="N35" s="206"/>
      <c r="O35" s="206"/>
      <c r="P35" s="208"/>
      <c r="Q35" s="208"/>
      <c r="R35" s="208"/>
      <c r="S35" s="208"/>
      <c r="T35" s="208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</row>
    <row r="36" spans="1:39" s="100" customFormat="1" ht="11.25" customHeight="1">
      <c r="A36" s="99"/>
      <c r="B36" s="102"/>
      <c r="C36" s="102"/>
      <c r="D36" s="251"/>
      <c r="E36" s="251"/>
      <c r="F36" s="251"/>
      <c r="G36" s="251"/>
      <c r="H36" s="299"/>
      <c r="I36" s="79"/>
      <c r="J36" s="164"/>
      <c r="K36" s="164"/>
      <c r="L36" s="163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</row>
    <row r="37" spans="1:39" s="100" customFormat="1" ht="11.25" customHeight="1">
      <c r="A37" s="99"/>
      <c r="B37" s="102"/>
      <c r="C37" s="102"/>
      <c r="D37" s="251"/>
      <c r="E37" s="251"/>
      <c r="F37" s="251"/>
      <c r="G37" s="251"/>
      <c r="H37" s="299"/>
      <c r="I37" s="79"/>
      <c r="J37" s="164"/>
      <c r="K37" s="164"/>
      <c r="L37" s="163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</row>
    <row r="38" spans="1:39" s="100" customFormat="1" ht="11.25" customHeight="1">
      <c r="A38" s="99"/>
      <c r="B38" s="102"/>
      <c r="C38" s="102"/>
      <c r="D38" s="251"/>
      <c r="E38" s="251"/>
      <c r="F38" s="251"/>
      <c r="G38" s="251"/>
      <c r="H38" s="299"/>
      <c r="I38" s="79"/>
      <c r="J38" s="164"/>
      <c r="K38" s="164"/>
      <c r="L38" s="163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</row>
    <row r="39" spans="1:39" s="100" customFormat="1" ht="11.25" customHeight="1">
      <c r="A39" s="99"/>
      <c r="B39" s="102"/>
      <c r="C39" s="102"/>
      <c r="D39" s="251"/>
      <c r="E39" s="251"/>
      <c r="F39" s="251"/>
      <c r="G39" s="251"/>
      <c r="H39" s="299"/>
      <c r="I39" s="79"/>
      <c r="J39" s="164"/>
      <c r="K39" s="164"/>
      <c r="L39" s="163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</row>
    <row r="40" spans="1:39" s="100" customFormat="1" ht="11.25" customHeight="1">
      <c r="A40" s="99"/>
      <c r="B40" s="102"/>
      <c r="C40" s="102"/>
      <c r="D40" s="251"/>
      <c r="E40" s="251"/>
      <c r="F40" s="251"/>
      <c r="G40" s="251"/>
      <c r="H40" s="299"/>
      <c r="I40" s="79"/>
      <c r="J40" s="164"/>
      <c r="K40" s="164"/>
      <c r="L40" s="163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</row>
    <row r="41" spans="1:39" s="100" customFormat="1" ht="9.75" customHeight="1">
      <c r="A41" s="99"/>
      <c r="B41" s="102"/>
      <c r="C41" s="102"/>
      <c r="D41" s="251"/>
      <c r="E41" s="251"/>
      <c r="F41" s="251"/>
      <c r="G41" s="251"/>
      <c r="H41" s="251"/>
      <c r="I41" s="245"/>
      <c r="L41" s="2"/>
    </row>
    <row r="42" spans="1:39" s="100" customFormat="1" ht="11.25" customHeight="1">
      <c r="A42" s="99"/>
      <c r="B42" s="102"/>
      <c r="C42" s="102"/>
      <c r="D42" s="629"/>
      <c r="E42" s="631"/>
      <c r="F42" s="631"/>
      <c r="G42" s="631"/>
      <c r="H42" s="631"/>
      <c r="I42" s="631"/>
      <c r="L42" s="2"/>
    </row>
    <row r="43" spans="1:39" s="100" customFormat="1" ht="11.25" customHeight="1">
      <c r="A43" s="99"/>
      <c r="B43" s="102"/>
      <c r="C43" s="102"/>
      <c r="D43" s="471"/>
      <c r="E43" s="397"/>
      <c r="F43" s="251"/>
      <c r="G43" s="471"/>
      <c r="H43" s="397"/>
      <c r="I43" s="171"/>
      <c r="L43" s="2"/>
    </row>
    <row r="44" spans="1:39" s="100" customFormat="1" ht="5.25" customHeight="1">
      <c r="A44" s="99"/>
      <c r="B44" s="102"/>
      <c r="C44" s="102"/>
      <c r="D44" s="472"/>
      <c r="E44" s="396"/>
      <c r="F44" s="396"/>
      <c r="G44" s="458"/>
      <c r="H44" s="396"/>
      <c r="I44" s="182"/>
      <c r="L44" s="2"/>
    </row>
    <row r="45" spans="1:39" s="100" customFormat="1" ht="16.5" customHeight="1">
      <c r="A45" s="533" t="s">
        <v>197</v>
      </c>
      <c r="B45" s="101"/>
      <c r="C45" s="495"/>
      <c r="D45" s="473"/>
      <c r="E45" s="399"/>
      <c r="F45" s="303"/>
      <c r="G45" s="300"/>
      <c r="H45" s="399"/>
      <c r="I45" s="208"/>
      <c r="L45" s="2"/>
    </row>
    <row r="46" spans="1:39" s="100" customFormat="1" ht="16.5" customHeight="1">
      <c r="A46" s="228" t="s">
        <v>151</v>
      </c>
      <c r="B46" s="102"/>
      <c r="C46" s="102"/>
      <c r="D46" s="474"/>
      <c r="E46" s="475"/>
      <c r="F46" s="476"/>
      <c r="G46" s="477"/>
      <c r="H46" s="475"/>
      <c r="I46" s="213"/>
      <c r="L46" s="2"/>
    </row>
    <row r="47" spans="1:39" ht="10.5" customHeight="1">
      <c r="D47" s="473"/>
      <c r="E47" s="399"/>
      <c r="F47" s="303"/>
      <c r="G47" s="300"/>
      <c r="H47" s="399"/>
      <c r="I47" s="208"/>
      <c r="L47" s="2"/>
    </row>
    <row r="48" spans="1:39" ht="10.5" customHeight="1">
      <c r="D48" s="473"/>
      <c r="E48" s="399"/>
      <c r="F48" s="303"/>
      <c r="G48" s="300"/>
      <c r="H48" s="399"/>
      <c r="I48" s="208"/>
      <c r="L48" s="2"/>
    </row>
    <row r="49" spans="4:12" ht="11.25">
      <c r="D49" s="474"/>
      <c r="E49" s="475"/>
      <c r="F49" s="476"/>
      <c r="G49" s="477"/>
      <c r="H49" s="475"/>
      <c r="I49" s="213"/>
      <c r="L49" s="2"/>
    </row>
    <row r="50" spans="4:12" ht="11.25">
      <c r="D50" s="473"/>
      <c r="E50" s="399"/>
      <c r="F50" s="303"/>
      <c r="G50" s="300"/>
      <c r="H50" s="399"/>
      <c r="I50" s="208"/>
      <c r="L50" s="2"/>
    </row>
    <row r="51" spans="4:12" ht="11.25">
      <c r="D51" s="473"/>
      <c r="E51" s="399"/>
      <c r="F51" s="303"/>
      <c r="G51" s="300"/>
      <c r="H51" s="399"/>
      <c r="I51" s="208"/>
      <c r="L51" s="2"/>
    </row>
    <row r="52" spans="4:12" ht="11.25">
      <c r="D52" s="478"/>
      <c r="E52" s="399"/>
      <c r="F52" s="303"/>
      <c r="G52" s="300"/>
      <c r="H52" s="399"/>
      <c r="I52" s="208"/>
      <c r="L52" s="2"/>
    </row>
    <row r="53" spans="4:12" ht="11.25">
      <c r="D53" s="473"/>
      <c r="E53" s="399"/>
      <c r="F53" s="303"/>
      <c r="G53" s="300"/>
      <c r="H53" s="399"/>
      <c r="I53" s="208"/>
      <c r="L53" s="2"/>
    </row>
    <row r="54" spans="4:12" ht="11.25">
      <c r="D54" s="473"/>
      <c r="E54" s="479"/>
      <c r="F54" s="303"/>
      <c r="G54" s="300"/>
      <c r="H54" s="479"/>
      <c r="I54" s="208"/>
      <c r="L54" s="2"/>
    </row>
    <row r="55" spans="4:12" ht="11.25">
      <c r="D55" s="473"/>
      <c r="E55" s="399"/>
      <c r="F55" s="303"/>
      <c r="G55" s="300"/>
      <c r="H55" s="399"/>
      <c r="I55" s="208"/>
      <c r="L55" s="2"/>
    </row>
    <row r="56" spans="4:12" ht="11.25">
      <c r="D56" s="473"/>
      <c r="E56" s="399"/>
      <c r="F56" s="303"/>
      <c r="G56" s="300"/>
      <c r="H56" s="399"/>
      <c r="I56" s="208"/>
      <c r="L56" s="2"/>
    </row>
    <row r="57" spans="4:12" ht="11.25">
      <c r="D57" s="472"/>
      <c r="E57" s="303"/>
      <c r="F57" s="303"/>
      <c r="G57" s="300"/>
      <c r="H57" s="303"/>
      <c r="I57" s="208"/>
      <c r="L57" s="2"/>
    </row>
    <row r="58" spans="4:12" ht="11.25">
      <c r="D58" s="473"/>
      <c r="E58" s="399"/>
      <c r="F58" s="303"/>
      <c r="G58" s="300"/>
      <c r="H58" s="399"/>
      <c r="I58" s="208"/>
      <c r="L58" s="2"/>
    </row>
    <row r="59" spans="4:12" ht="11.25">
      <c r="D59" s="473"/>
      <c r="E59" s="399"/>
      <c r="F59" s="303"/>
      <c r="G59" s="300"/>
      <c r="H59" s="399"/>
      <c r="I59" s="208"/>
      <c r="L59" s="2"/>
    </row>
    <row r="60" spans="4:12" ht="11.25">
      <c r="D60" s="473"/>
      <c r="E60" s="399"/>
      <c r="F60" s="303"/>
      <c r="G60" s="300"/>
      <c r="H60" s="399"/>
      <c r="I60" s="208"/>
      <c r="L60" s="2"/>
    </row>
    <row r="61" spans="4:12" ht="11.25">
      <c r="D61" s="473"/>
      <c r="E61" s="399"/>
      <c r="F61" s="303"/>
      <c r="G61" s="300"/>
      <c r="H61" s="399"/>
      <c r="I61" s="208"/>
      <c r="L61" s="2"/>
    </row>
    <row r="62" spans="4:12" ht="11.25">
      <c r="D62" s="473"/>
      <c r="E62" s="479"/>
      <c r="F62" s="303"/>
      <c r="G62" s="300"/>
      <c r="H62" s="479"/>
      <c r="I62" s="208"/>
      <c r="L62" s="2"/>
    </row>
    <row r="63" spans="4:12" ht="11.25">
      <c r="D63" s="473"/>
      <c r="E63" s="399"/>
      <c r="F63" s="303"/>
      <c r="G63" s="300"/>
      <c r="H63" s="399"/>
      <c r="I63" s="208"/>
      <c r="L63" s="2"/>
    </row>
    <row r="64" spans="4:12" ht="11.25">
      <c r="D64" s="473"/>
      <c r="E64" s="399"/>
      <c r="F64" s="303"/>
      <c r="G64" s="300"/>
      <c r="H64" s="399"/>
      <c r="I64" s="208"/>
      <c r="L64" s="2"/>
    </row>
    <row r="65" spans="4:12" ht="11.25">
      <c r="D65" s="473"/>
      <c r="E65" s="399"/>
      <c r="F65" s="303"/>
      <c r="G65" s="300"/>
      <c r="H65" s="399"/>
      <c r="I65" s="208"/>
      <c r="L65" s="2"/>
    </row>
    <row r="66" spans="4:12" ht="11.25">
      <c r="D66" s="473"/>
      <c r="E66" s="399"/>
      <c r="F66" s="303"/>
      <c r="G66" s="300"/>
      <c r="H66" s="399"/>
      <c r="I66" s="208"/>
      <c r="L66" s="2"/>
    </row>
    <row r="67" spans="4:12" ht="11.25">
      <c r="D67" s="473"/>
      <c r="E67" s="399"/>
      <c r="F67" s="303"/>
      <c r="G67" s="300"/>
      <c r="H67" s="399"/>
      <c r="I67" s="208"/>
      <c r="L67" s="2"/>
    </row>
    <row r="68" spans="4:12" ht="11.25">
      <c r="D68" s="473"/>
      <c r="E68" s="399"/>
      <c r="F68" s="303"/>
      <c r="G68" s="300"/>
      <c r="H68" s="399"/>
      <c r="I68" s="208"/>
      <c r="L68" s="2"/>
    </row>
    <row r="69" spans="4:12" ht="11.25">
      <c r="D69" s="473"/>
      <c r="E69" s="399"/>
      <c r="F69" s="303"/>
      <c r="G69" s="300"/>
      <c r="H69" s="399"/>
      <c r="I69" s="208"/>
      <c r="L69" s="2"/>
    </row>
    <row r="70" spans="4:12" ht="11.25">
      <c r="D70" s="473"/>
      <c r="E70" s="399"/>
      <c r="F70" s="303"/>
      <c r="G70" s="300"/>
      <c r="H70" s="399"/>
      <c r="I70" s="208"/>
      <c r="L70" s="2"/>
    </row>
    <row r="71" spans="4:12" ht="11.25">
      <c r="D71" s="473"/>
      <c r="E71" s="399"/>
      <c r="F71" s="303"/>
      <c r="G71" s="300"/>
      <c r="H71" s="399"/>
      <c r="I71" s="208"/>
      <c r="L71" s="2"/>
    </row>
    <row r="72" spans="4:12" ht="11.25">
      <c r="D72" s="473"/>
      <c r="E72" s="399"/>
      <c r="F72" s="399"/>
      <c r="G72" s="300"/>
      <c r="H72" s="350"/>
      <c r="I72" s="208"/>
      <c r="L72" s="2"/>
    </row>
    <row r="73" spans="4:12">
      <c r="D73" s="403"/>
      <c r="L73" s="2"/>
    </row>
    <row r="74" spans="4:12">
      <c r="D74" s="403"/>
      <c r="L74" s="2"/>
    </row>
    <row r="75" spans="4:12">
      <c r="D75" s="403"/>
      <c r="L75" s="2"/>
    </row>
    <row r="76" spans="4:12">
      <c r="D76" s="403"/>
      <c r="L76" s="2"/>
    </row>
    <row r="77" spans="4:12">
      <c r="D77" s="403"/>
      <c r="L77" s="2"/>
    </row>
    <row r="78" spans="4:12">
      <c r="D78" s="403"/>
      <c r="L78" s="2"/>
    </row>
    <row r="79" spans="4:12">
      <c r="D79" s="403"/>
      <c r="L79" s="2"/>
    </row>
    <row r="80" spans="4:12">
      <c r="D80" s="403"/>
      <c r="L80" s="2"/>
    </row>
    <row r="81" spans="4:12">
      <c r="D81" s="403"/>
      <c r="L81" s="2"/>
    </row>
    <row r="82" spans="4:12">
      <c r="D82" s="403"/>
      <c r="L82" s="2"/>
    </row>
    <row r="83" spans="4:12">
      <c r="D83" s="403"/>
      <c r="L83" s="2"/>
    </row>
    <row r="84" spans="4:12">
      <c r="D84" s="403"/>
      <c r="L84" s="2"/>
    </row>
    <row r="85" spans="4:12">
      <c r="D85" s="403"/>
      <c r="L85" s="2"/>
    </row>
    <row r="86" spans="4:12">
      <c r="D86" s="403"/>
      <c r="L86" s="2"/>
    </row>
    <row r="87" spans="4:12">
      <c r="D87" s="403"/>
      <c r="L87" s="2"/>
    </row>
    <row r="88" spans="4:12">
      <c r="D88" s="403"/>
      <c r="L88" s="2"/>
    </row>
    <row r="89" spans="4:12">
      <c r="D89" s="403"/>
      <c r="L89" s="2"/>
    </row>
    <row r="90" spans="4:12">
      <c r="D90" s="403"/>
      <c r="L90" s="2"/>
    </row>
    <row r="91" spans="4:12">
      <c r="D91" s="403"/>
      <c r="L91" s="2"/>
    </row>
    <row r="92" spans="4:12">
      <c r="D92" s="403"/>
      <c r="L92" s="2"/>
    </row>
    <row r="93" spans="4:12">
      <c r="D93" s="403"/>
      <c r="L93" s="2"/>
    </row>
    <row r="94" spans="4:12">
      <c r="D94" s="403"/>
      <c r="L94" s="2"/>
    </row>
    <row r="95" spans="4:12">
      <c r="D95" s="403"/>
      <c r="L95" s="2"/>
    </row>
    <row r="96" spans="4:12">
      <c r="D96" s="403"/>
      <c r="L96" s="2"/>
    </row>
    <row r="97" spans="4:12">
      <c r="D97" s="403"/>
      <c r="L97" s="2"/>
    </row>
    <row r="98" spans="4:12">
      <c r="D98" s="403"/>
    </row>
    <row r="99" spans="4:12">
      <c r="D99" s="403"/>
    </row>
    <row r="100" spans="4:12">
      <c r="D100" s="403"/>
    </row>
    <row r="101" spans="4:12">
      <c r="D101" s="403"/>
    </row>
    <row r="102" spans="4:12">
      <c r="D102" s="403"/>
    </row>
    <row r="103" spans="4:12">
      <c r="D103" s="403"/>
    </row>
    <row r="104" spans="4:12">
      <c r="D104" s="403"/>
    </row>
    <row r="105" spans="4:12">
      <c r="D105" s="403"/>
    </row>
    <row r="106" spans="4:12">
      <c r="D106" s="403"/>
    </row>
    <row r="107" spans="4:12">
      <c r="D107" s="403"/>
    </row>
    <row r="108" spans="4:12">
      <c r="D108" s="403"/>
    </row>
    <row r="109" spans="4:12">
      <c r="D109" s="403"/>
    </row>
    <row r="110" spans="4:12">
      <c r="D110" s="403"/>
    </row>
    <row r="111" spans="4:12">
      <c r="D111" s="403"/>
    </row>
    <row r="112" spans="4:12">
      <c r="D112" s="403"/>
    </row>
    <row r="113" spans="4:4">
      <c r="D113" s="403"/>
    </row>
    <row r="114" spans="4:4">
      <c r="D114" s="403"/>
    </row>
    <row r="115" spans="4:4">
      <c r="D115" s="403"/>
    </row>
    <row r="116" spans="4:4">
      <c r="D116" s="403"/>
    </row>
    <row r="117" spans="4:4">
      <c r="D117" s="403"/>
    </row>
    <row r="118" spans="4:4">
      <c r="D118" s="403"/>
    </row>
    <row r="119" spans="4:4">
      <c r="D119" s="403"/>
    </row>
    <row r="120" spans="4:4">
      <c r="D120" s="403"/>
    </row>
    <row r="121" spans="4:4">
      <c r="D121" s="403"/>
    </row>
    <row r="122" spans="4:4">
      <c r="D122" s="403"/>
    </row>
  </sheetData>
  <mergeCells count="2">
    <mergeCell ref="E4:F4"/>
    <mergeCell ref="D42:I42"/>
  </mergeCells>
  <hyperlinks>
    <hyperlink ref="C1" location="Contents!A1" display="Back to the Contents"/>
    <hyperlink ref="C2" location="Methodology!A1" display="Methodology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13</vt:i4>
      </vt:variant>
    </vt:vector>
  </HeadingPairs>
  <TitlesOfParts>
    <vt:vector size="27" baseType="lpstr">
      <vt:lpstr>Contents</vt:lpstr>
      <vt:lpstr>Methodology</vt:lpstr>
      <vt:lpstr>G1</vt:lpstr>
      <vt:lpstr>G2</vt:lpstr>
      <vt:lpstr>G3</vt:lpstr>
      <vt:lpstr>G4</vt:lpstr>
      <vt:lpstr>G5</vt:lpstr>
      <vt:lpstr>List3_100</vt:lpstr>
      <vt:lpstr>G6</vt:lpstr>
      <vt:lpstr>G7</vt:lpstr>
      <vt:lpstr>G8</vt:lpstr>
      <vt:lpstr>G9</vt:lpstr>
      <vt:lpstr>G10</vt:lpstr>
      <vt:lpstr>G11</vt:lpstr>
      <vt:lpstr>'G1'!Oblast_tisku</vt:lpstr>
      <vt:lpstr>'G10'!Oblast_tisku</vt:lpstr>
      <vt:lpstr>'G11'!Oblast_tisku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  <vt:lpstr>List3_100!Oblast_tisku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2019-05-30T11:45:01Z</cp:lastPrinted>
  <dcterms:created xsi:type="dcterms:W3CDTF">2008-02-19T13:06:29Z</dcterms:created>
  <dcterms:modified xsi:type="dcterms:W3CDTF">2019-05-30T11:47:45Z</dcterms:modified>
</cp:coreProperties>
</file>