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8800" windowHeight="12045"/>
  </bookViews>
  <sheets>
    <sheet name="3-1" sheetId="1" r:id="rId1"/>
  </sheets>
  <definedNames>
    <definedName name="_xlnm.Print_Area" localSheetId="0">'3-1'!$A$1:$L$51</definedName>
  </definedNames>
  <calcPr calcId="125725"/>
</workbook>
</file>

<file path=xl/calcChain.xml><?xml version="1.0" encoding="utf-8"?>
<calcChain xmlns="http://schemas.openxmlformats.org/spreadsheetml/2006/main">
  <c r="K50" i="1"/>
  <c r="J50"/>
  <c r="I50"/>
  <c r="H50"/>
  <c r="G50"/>
  <c r="F50"/>
  <c r="E50"/>
  <c r="D50"/>
  <c r="K45"/>
  <c r="K44"/>
  <c r="K42"/>
  <c r="K37"/>
  <c r="K36"/>
  <c r="K32"/>
  <c r="K33"/>
  <c r="K25"/>
  <c r="K29" s="1"/>
  <c r="K22"/>
  <c r="K24"/>
  <c r="K18"/>
  <c r="K14"/>
  <c r="K34" l="1"/>
  <c r="K26"/>
  <c r="K30" s="1"/>
  <c r="K46"/>
  <c r="K38"/>
  <c r="K28"/>
</calcChain>
</file>

<file path=xl/sharedStrings.xml><?xml version="1.0" encoding="utf-8"?>
<sst xmlns="http://schemas.openxmlformats.org/spreadsheetml/2006/main" count="126" uniqueCount="66">
  <si>
    <t>EDUCATION</t>
  </si>
  <si>
    <t>Ukazatel</t>
  </si>
  <si>
    <t>Školní rok</t>
  </si>
  <si>
    <t>Indicator</t>
  </si>
  <si>
    <t>School year</t>
  </si>
  <si>
    <t xml:space="preserve">Mateřské školy </t>
  </si>
  <si>
    <t>děti celkem</t>
  </si>
  <si>
    <t>Children, total</t>
  </si>
  <si>
    <t>dívky</t>
  </si>
  <si>
    <t xml:space="preserve">  . </t>
  </si>
  <si>
    <t>chlapci</t>
  </si>
  <si>
    <t>Základní školy</t>
  </si>
  <si>
    <t>Basic schools</t>
  </si>
  <si>
    <t>žáci celkem</t>
  </si>
  <si>
    <t>Pupils, total</t>
  </si>
  <si>
    <t>Gymnázia</t>
  </si>
  <si>
    <t>Grammar schools</t>
  </si>
  <si>
    <t>gymnázia čtyřletá</t>
  </si>
  <si>
    <t>gymnázia víceletá</t>
  </si>
  <si>
    <t>Konzervatoře</t>
  </si>
  <si>
    <t xml:space="preserve">x </t>
  </si>
  <si>
    <t>muži</t>
  </si>
  <si>
    <t>ženy</t>
  </si>
  <si>
    <t>studenti celkem</t>
  </si>
  <si>
    <t xml:space="preserve">    Students, total</t>
  </si>
  <si>
    <t>Pramen: Ministerstvo školství, mládeže a tělovýchovy</t>
  </si>
  <si>
    <t>Conservatoires</t>
  </si>
  <si>
    <t>Grammar schools
  (4-year study)</t>
  </si>
  <si>
    <t>Nursery schools</t>
  </si>
  <si>
    <t xml:space="preserve">Source: Ministry of Education, Youth and Sports </t>
  </si>
  <si>
    <t>VZDĚLÁVÁNÍ</t>
  </si>
  <si>
    <r>
      <t xml:space="preserve">Vysoké školy </t>
    </r>
    <r>
      <rPr>
        <vertAlign val="superscript"/>
        <sz val="8"/>
        <rFont val="Arial CE"/>
        <charset val="238"/>
      </rPr>
      <t>3)</t>
    </r>
  </si>
  <si>
    <r>
      <t xml:space="preserve">studenti celkem </t>
    </r>
    <r>
      <rPr>
        <i/>
        <vertAlign val="superscript"/>
        <sz val="8"/>
        <rFont val="Arial CE"/>
        <charset val="238"/>
      </rPr>
      <t>4)</t>
    </r>
  </si>
  <si>
    <r>
      <rPr>
        <vertAlign val="superscript"/>
        <sz val="8"/>
        <rFont val="Arial CE"/>
        <charset val="238"/>
      </rPr>
      <t xml:space="preserve">4) </t>
    </r>
    <r>
      <rPr>
        <sz val="8"/>
        <rFont val="Arial CE"/>
        <charset val="238"/>
      </rPr>
      <t>Údaje za studenty VŠ k 31. 12. 2017 vycházejí ze stavu matriky studentů k 20. 1. 2018. Data se nemusí shodovat s informacemi publikovanými v minulých letech, protože data v matrikách vysokých škol se mohou aktualizovat i zpětně. </t>
    </r>
  </si>
  <si>
    <r>
      <t>Vyšší odborné školy</t>
    </r>
    <r>
      <rPr>
        <vertAlign val="superscript"/>
        <sz val="8"/>
        <rFont val="Arial CE"/>
        <charset val="238"/>
      </rPr>
      <t xml:space="preserve"> 2)</t>
    </r>
  </si>
  <si>
    <r>
      <t xml:space="preserve">Obory středních škol
  odborné s maturitní
  zkouškou </t>
    </r>
    <r>
      <rPr>
        <vertAlign val="superscript"/>
        <sz val="8"/>
        <rFont val="Arial CE"/>
        <charset val="238"/>
      </rPr>
      <t>1)</t>
    </r>
  </si>
  <si>
    <r>
      <rPr>
        <vertAlign val="superscript"/>
        <sz val="8"/>
        <rFont val="Arial CE"/>
        <charset val="238"/>
      </rPr>
      <t xml:space="preserve">2) </t>
    </r>
    <r>
      <rPr>
        <sz val="8"/>
        <rFont val="Arial CE"/>
        <charset val="238"/>
      </rPr>
      <t>Údaje za vyyšší odborné školy jsou uváděny ve fyzických osobách.</t>
    </r>
  </si>
  <si>
    <t>Females</t>
  </si>
  <si>
    <t>Males</t>
  </si>
  <si>
    <r>
      <t>Technical fields of education of secondary
  schools with A-level
  examination</t>
    </r>
    <r>
      <rPr>
        <i/>
        <vertAlign val="superscript"/>
        <sz val="8"/>
        <rFont val="Arial CE"/>
        <charset val="238"/>
      </rPr>
      <t>1)</t>
    </r>
  </si>
  <si>
    <r>
      <t>Fields of education
  of secondary schools
  without A-level exam.</t>
    </r>
    <r>
      <rPr>
        <i/>
        <vertAlign val="superscript"/>
        <sz val="8"/>
        <rFont val="Arial CE"/>
        <charset val="238"/>
      </rPr>
      <t>1)</t>
    </r>
  </si>
  <si>
    <t>Grammar schools
  (6- or 8--year study)</t>
  </si>
  <si>
    <t xml:space="preserve">         Children, pupils, and students of various types of schools by sex </t>
  </si>
  <si>
    <r>
      <t>Universities</t>
    </r>
    <r>
      <rPr>
        <i/>
        <vertAlign val="superscript"/>
        <sz val="8"/>
        <rFont val="Arial CE"/>
        <charset val="238"/>
      </rPr>
      <t>3)</t>
    </r>
  </si>
  <si>
    <r>
      <t>Higher professional 
  schools</t>
    </r>
    <r>
      <rPr>
        <i/>
        <vertAlign val="superscript"/>
        <sz val="8"/>
        <rFont val="Arial CE"/>
        <charset val="238"/>
      </rPr>
      <t>2)</t>
    </r>
  </si>
  <si>
    <r>
      <t xml:space="preserve">    Students, total</t>
    </r>
    <r>
      <rPr>
        <i/>
        <vertAlign val="superscript"/>
        <sz val="8"/>
        <rFont val="Arial CE"/>
        <charset val="238"/>
      </rPr>
      <t xml:space="preserve">4) </t>
    </r>
  </si>
  <si>
    <t>person</t>
  </si>
  <si>
    <r>
      <rPr>
        <i/>
        <vertAlign val="superscript"/>
        <sz val="8"/>
        <rFont val="Arial CE"/>
        <charset val="238"/>
      </rPr>
      <t>2)</t>
    </r>
    <r>
      <rPr>
        <i/>
        <sz val="8"/>
        <rFont val="Arial CE"/>
        <charset val="238"/>
      </rPr>
      <t xml:space="preserve"> Numbers for higher professional schools are given as headcounts.</t>
    </r>
  </si>
  <si>
    <r>
      <rPr>
        <i/>
        <vertAlign val="superscript"/>
        <sz val="8"/>
        <rFont val="Arial CE"/>
        <charset val="238"/>
      </rPr>
      <t xml:space="preserve">3) </t>
    </r>
    <r>
      <rPr>
        <i/>
        <sz val="8"/>
        <rFont val="Arial CE"/>
        <charset val="238"/>
      </rPr>
      <t xml:space="preserve">Numbers for universities, including combined and distance studies, are given as headcounts. Excludes students of universities within the competence of the Ministry of Defence since the school year 2001–2002.. </t>
    </r>
  </si>
  <si>
    <r>
      <rPr>
        <i/>
        <vertAlign val="superscript"/>
        <sz val="8"/>
        <rFont val="Arial CE"/>
        <charset val="238"/>
      </rPr>
      <t>4)</t>
    </r>
    <r>
      <rPr>
        <i/>
        <sz val="8"/>
        <rFont val="Arial CE"/>
        <charset val="238"/>
      </rPr>
      <t xml:space="preserve"> Numbers for university students are as at 31 December 2017 according to numbers registered in the Union Information from Students’ Registers (SIMS)as at 20 January 2018. Data may not agree with pieces of information published in previous years, because data in the SIMS database may also be updated in a retroactive manner.</t>
    </r>
  </si>
  <si>
    <r>
      <rPr>
        <vertAlign val="superscript"/>
        <sz val="8"/>
        <rFont val="Arial CE"/>
        <charset val="238"/>
      </rPr>
      <t xml:space="preserve">1) </t>
    </r>
    <r>
      <rPr>
        <sz val="8"/>
        <rFont val="Arial CE"/>
        <family val="2"/>
        <charset val="238"/>
      </rPr>
      <t xml:space="preserve">Technical fields of education of secondary schools with A-level examination include the fields of education marked with letters 'M' and 'L' at the fifth position of the code in the Classification of Fields of Educaton. Education of secondary schools without A-level examination include secondary schools teaching fields of secondary education and fields of secondary education with apprenticeship certificates marked with letters 'C', 'J', 'E', and 'H' at the fifth position of the code. Grammar schools include secondary schools with general fields of education, i.e. those marked with letter 'K' at the fifth position of the field of education code.             </t>
    </r>
  </si>
  <si>
    <t>počty osob</t>
  </si>
  <si>
    <r>
      <t>Obory středních škol 
  bez maturitní zkoušky</t>
    </r>
    <r>
      <rPr>
        <vertAlign val="superscript"/>
        <sz val="8"/>
        <rFont val="Arial CE"/>
        <charset val="238"/>
      </rPr>
      <t>1)</t>
    </r>
  </si>
  <si>
    <r>
      <rPr>
        <vertAlign val="superscript"/>
        <sz val="8"/>
        <rFont val="Arial CE"/>
        <charset val="238"/>
      </rPr>
      <t>1)</t>
    </r>
    <r>
      <rPr>
        <sz val="8"/>
        <rFont val="Arial CE"/>
        <family val="2"/>
        <charset val="238"/>
      </rPr>
      <t>Pod označením obory odborné s maturitní zkouškou jsou zahrnuty ty obory, které mají v Klasifikaci kmenových oborů vzdělání  na 5. místě kódu v Klasifikaci kmenových oborů vzdělání "M" a "L" .     
Pod označením obory bez maturity jsou zahrnuty obory, které mají na 5. místě kódu "C", "J", "E" a "H" .  
Pod označením gymnázia jsou zahrnuty obory, které mají na 5. místě kódu v Klasifikaci kmenových oborů oboru písmeno "K".</t>
    </r>
  </si>
  <si>
    <r>
      <rPr>
        <vertAlign val="superscript"/>
        <sz val="8"/>
        <rFont val="Arial CE"/>
        <charset val="238"/>
      </rPr>
      <t xml:space="preserve">3) </t>
    </r>
    <r>
      <rPr>
        <sz val="8"/>
        <rFont val="Arial CE"/>
        <charset val="238"/>
      </rPr>
      <t xml:space="preserve">Údaje za vysoké školy včetně kombinovaného a distančního studia jsou vyjádřeny ve fyzických osobách. Od školního roku 2001/2002 za studenty zde nefigurují studenti ze škol spadajících pod Ministerstvo obrany ČR.  </t>
    </r>
  </si>
  <si>
    <t xml:space="preserve">3 - 1.  Děti, žáci a studenti na jednotlivých typech škol podle pohlaví </t>
  </si>
  <si>
    <t>1993–1994</t>
  </si>
  <si>
    <t>1995–1996</t>
  </si>
  <si>
    <t>2000–2001</t>
  </si>
  <si>
    <t>2009–2010</t>
  </si>
  <si>
    <t>2010–2011</t>
  </si>
  <si>
    <t>2013–2014</t>
  </si>
  <si>
    <t>2014–2015</t>
  </si>
  <si>
    <t>2015–2016</t>
  </si>
  <si>
    <t>2016–2017</t>
  </si>
  <si>
    <t>2017–2018</t>
  </si>
</sst>
</file>

<file path=xl/styles.xml><?xml version="1.0" encoding="utf-8"?>
<styleSheet xmlns="http://schemas.openxmlformats.org/spreadsheetml/2006/main">
  <numFmts count="5">
    <numFmt numFmtId="164" formatCode="#,##0&quot;  &quot;"/>
    <numFmt numFmtId="165" formatCode="0.0%"/>
    <numFmt numFmtId="166" formatCode="#,##0.00&quot;  &quot;"/>
    <numFmt numFmtId="167" formatCode="0.0"/>
    <numFmt numFmtId="168" formatCode="\$#,##0\ ;\(\$#,##0\)"/>
  </numFmts>
  <fonts count="19">
    <font>
      <sz val="10"/>
      <name val="Arial CE"/>
      <charset val="238"/>
    </font>
    <font>
      <sz val="10"/>
      <name val="Arial CE"/>
      <charset val="238"/>
    </font>
    <font>
      <sz val="10"/>
      <name val="System"/>
      <family val="2"/>
      <charset val="238"/>
    </font>
    <font>
      <sz val="10"/>
      <name val="MS Sans Serif"/>
      <family val="2"/>
      <charset val="238"/>
    </font>
    <font>
      <sz val="10"/>
      <name val="Arial"/>
      <family val="2"/>
      <charset val="238"/>
    </font>
    <font>
      <b/>
      <sz val="18"/>
      <name val="System"/>
      <family val="2"/>
      <charset val="238"/>
    </font>
    <font>
      <b/>
      <sz val="12"/>
      <name val="System"/>
      <family val="2"/>
      <charset val="238"/>
    </font>
    <font>
      <b/>
      <sz val="10"/>
      <name val="Arial CE"/>
      <family val="2"/>
      <charset val="238"/>
    </font>
    <font>
      <b/>
      <i/>
      <sz val="10"/>
      <name val="Arial"/>
      <family val="2"/>
    </font>
    <font>
      <i/>
      <sz val="10"/>
      <name val="Arial CE"/>
      <family val="2"/>
      <charset val="238"/>
    </font>
    <font>
      <sz val="8"/>
      <name val="Arial CE"/>
      <family val="2"/>
      <charset val="238"/>
    </font>
    <font>
      <i/>
      <sz val="8"/>
      <name val="Arial CE"/>
      <family val="2"/>
      <charset val="238"/>
    </font>
    <font>
      <sz val="8"/>
      <name val="Arial CE"/>
      <charset val="238"/>
    </font>
    <font>
      <i/>
      <sz val="8"/>
      <name val="Arial CE"/>
      <charset val="238"/>
    </font>
    <font>
      <vertAlign val="superscript"/>
      <sz val="8"/>
      <name val="Arial CE"/>
      <charset val="238"/>
    </font>
    <font>
      <sz val="10"/>
      <name val="Arial CE"/>
      <family val="2"/>
      <charset val="238"/>
    </font>
    <font>
      <sz val="8"/>
      <color rgb="FFFF0000"/>
      <name val="Arial CE"/>
      <family val="2"/>
      <charset val="238"/>
    </font>
    <font>
      <i/>
      <vertAlign val="superscript"/>
      <sz val="8"/>
      <name val="Arial CE"/>
      <charset val="238"/>
    </font>
    <font>
      <sz val="10"/>
      <color rgb="FFFF0000"/>
      <name val="Arial CE"/>
      <charset val="238"/>
    </font>
  </fonts>
  <fills count="2">
    <fill>
      <patternFill patternType="none"/>
    </fill>
    <fill>
      <patternFill patternType="gray125"/>
    </fill>
  </fills>
  <borders count="18">
    <border>
      <left/>
      <right/>
      <top/>
      <bottom/>
      <diagonal/>
    </border>
    <border>
      <left/>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style="thin">
        <color indexed="64"/>
      </right>
      <top/>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s>
  <cellStyleXfs count="14">
    <xf numFmtId="0" fontId="0" fillId="0" borderId="0"/>
    <xf numFmtId="10" fontId="2" fillId="0" borderId="0" applyFont="0" applyFill="0" applyBorder="0" applyAlignment="0" applyProtection="0"/>
    <xf numFmtId="0" fontId="2" fillId="0" borderId="1" applyNumberFormat="0" applyFont="0" applyFill="0" applyAlignment="0" applyProtection="0"/>
    <xf numFmtId="0" fontId="2" fillId="0" borderId="0" applyFont="0" applyFill="0" applyBorder="0" applyAlignment="0" applyProtection="0"/>
    <xf numFmtId="4" fontId="1" fillId="0" borderId="0" applyFont="0" applyFill="0" applyBorder="0" applyAlignment="0" applyProtection="0"/>
    <xf numFmtId="3" fontId="1" fillId="0" borderId="0" applyFont="0" applyFill="0" applyBorder="0" applyAlignment="0" applyProtection="0"/>
    <xf numFmtId="168" fontId="2" fillId="0" borderId="0" applyFont="0" applyFill="0" applyBorder="0" applyAlignment="0" applyProtection="0"/>
    <xf numFmtId="0" fontId="3" fillId="0" borderId="0"/>
    <xf numFmtId="0" fontId="4" fillId="0" borderId="0"/>
    <xf numFmtId="0" fontId="1" fillId="0" borderId="0"/>
    <xf numFmtId="2" fontId="4"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83">
    <xf numFmtId="0" fontId="0" fillId="0" borderId="0" xfId="0"/>
    <xf numFmtId="0" fontId="7" fillId="0" borderId="0" xfId="0" applyFont="1" applyFill="1"/>
    <xf numFmtId="0" fontId="0" fillId="0" borderId="0" xfId="0" applyFont="1" applyFill="1"/>
    <xf numFmtId="0" fontId="15" fillId="0" borderId="0" xfId="0" applyFont="1" applyFill="1"/>
    <xf numFmtId="0" fontId="8" fillId="0" borderId="0" xfId="0" applyFont="1" applyFill="1" applyAlignment="1">
      <alignment horizontal="right"/>
    </xf>
    <xf numFmtId="0" fontId="10" fillId="0" borderId="0" xfId="0" applyFont="1" applyFill="1"/>
    <xf numFmtId="0" fontId="11" fillId="0" borderId="9" xfId="0" applyFont="1" applyFill="1" applyBorder="1" applyAlignment="1">
      <alignment horizontal="right"/>
    </xf>
    <xf numFmtId="0" fontId="10" fillId="0" borderId="2"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3" xfId="0" applyFont="1" applyFill="1" applyBorder="1"/>
    <xf numFmtId="0" fontId="10" fillId="0" borderId="8" xfId="0" applyFont="1" applyFill="1" applyBorder="1"/>
    <xf numFmtId="0" fontId="16" fillId="0" borderId="8" xfId="0" applyFont="1" applyFill="1" applyBorder="1"/>
    <xf numFmtId="0" fontId="11" fillId="0" borderId="3" xfId="0" applyFont="1" applyFill="1" applyBorder="1" applyAlignment="1">
      <alignment wrapText="1"/>
    </xf>
    <xf numFmtId="0" fontId="10" fillId="0" borderId="4" xfId="0" applyFont="1" applyFill="1" applyBorder="1" applyAlignment="1">
      <alignment horizontal="left" indent="1"/>
    </xf>
    <xf numFmtId="164" fontId="10" fillId="0" borderId="4" xfId="0" applyNumberFormat="1" applyFont="1" applyFill="1" applyBorder="1"/>
    <xf numFmtId="0" fontId="11" fillId="0" borderId="4" xfId="0" applyFont="1" applyFill="1" applyBorder="1" applyAlignment="1">
      <alignment horizontal="left" indent="1"/>
    </xf>
    <xf numFmtId="0" fontId="10" fillId="0" borderId="4" xfId="0" applyFont="1" applyFill="1" applyBorder="1" applyAlignment="1">
      <alignment horizontal="left" indent="2"/>
    </xf>
    <xf numFmtId="165" fontId="10" fillId="0" borderId="4" xfId="11" applyNumberFormat="1" applyFont="1" applyFill="1" applyBorder="1" applyAlignment="1">
      <alignment horizontal="left" indent="4"/>
    </xf>
    <xf numFmtId="164" fontId="10" fillId="0" borderId="4" xfId="11" applyNumberFormat="1" applyFont="1" applyFill="1" applyBorder="1"/>
    <xf numFmtId="0" fontId="10" fillId="0" borderId="5" xfId="0" applyFont="1" applyFill="1" applyBorder="1"/>
    <xf numFmtId="0" fontId="11" fillId="0" borderId="5" xfId="0" applyFont="1" applyFill="1" applyBorder="1"/>
    <xf numFmtId="0" fontId="10" fillId="0" borderId="6" xfId="0" applyFont="1" applyFill="1" applyBorder="1" applyAlignment="1">
      <alignment horizontal="left" indent="2"/>
    </xf>
    <xf numFmtId="165" fontId="10" fillId="0" borderId="6" xfId="11" applyNumberFormat="1" applyFont="1" applyFill="1" applyBorder="1" applyAlignment="1">
      <alignment horizontal="left" indent="4"/>
    </xf>
    <xf numFmtId="164" fontId="10" fillId="0" borderId="6" xfId="11" applyNumberFormat="1" applyFont="1" applyFill="1" applyBorder="1"/>
    <xf numFmtId="0" fontId="10" fillId="0" borderId="4" xfId="0" applyFont="1" applyFill="1" applyBorder="1"/>
    <xf numFmtId="164" fontId="0" fillId="0" borderId="0" xfId="0" applyNumberFormat="1" applyFont="1" applyFill="1"/>
    <xf numFmtId="0" fontId="11" fillId="0" borderId="4" xfId="0" applyFont="1" applyFill="1" applyBorder="1" applyAlignment="1">
      <alignment wrapText="1"/>
    </xf>
    <xf numFmtId="0" fontId="10" fillId="0" borderId="4" xfId="0" applyFont="1" applyFill="1" applyBorder="1" applyAlignment="1">
      <alignment horizontal="left" indent="3"/>
    </xf>
    <xf numFmtId="0" fontId="10" fillId="0" borderId="6" xfId="0" applyFont="1" applyFill="1" applyBorder="1" applyAlignment="1">
      <alignment horizontal="left" indent="3"/>
    </xf>
    <xf numFmtId="0" fontId="11" fillId="0" borderId="5" xfId="0" applyFont="1" applyFill="1" applyBorder="1" applyAlignment="1">
      <alignment wrapText="1"/>
    </xf>
    <xf numFmtId="0" fontId="10" fillId="0" borderId="5" xfId="0" applyFont="1" applyFill="1" applyBorder="1" applyAlignment="1">
      <alignment wrapText="1"/>
    </xf>
    <xf numFmtId="0" fontId="10" fillId="0" borderId="4" xfId="0" applyFont="1" applyFill="1" applyBorder="1" applyAlignment="1">
      <alignment wrapText="1"/>
    </xf>
    <xf numFmtId="166" fontId="10" fillId="0" borderId="4" xfId="11" applyNumberFormat="1" applyFont="1" applyFill="1" applyBorder="1" applyAlignment="1">
      <alignment horizontal="right"/>
    </xf>
    <xf numFmtId="166" fontId="10" fillId="0" borderId="5" xfId="11" applyNumberFormat="1" applyFont="1" applyFill="1" applyBorder="1"/>
    <xf numFmtId="0" fontId="11" fillId="0" borderId="7" xfId="9" applyFont="1" applyFill="1" applyBorder="1"/>
    <xf numFmtId="164" fontId="10" fillId="0" borderId="4" xfId="11" applyNumberFormat="1" applyFont="1" applyFill="1" applyBorder="1" applyAlignment="1">
      <alignment horizontal="right"/>
    </xf>
    <xf numFmtId="164" fontId="10" fillId="0" borderId="4" xfId="0" applyNumberFormat="1" applyFont="1" applyFill="1" applyBorder="1" applyAlignment="1">
      <alignment horizontal="left" indent="4"/>
    </xf>
    <xf numFmtId="166" fontId="10" fillId="0" borderId="4" xfId="11" applyNumberFormat="1" applyFont="1" applyFill="1" applyBorder="1" applyAlignment="1">
      <alignment horizontal="left" indent="4"/>
    </xf>
    <xf numFmtId="166" fontId="10" fillId="0" borderId="6" xfId="11" applyNumberFormat="1" applyFont="1" applyFill="1" applyBorder="1" applyAlignment="1">
      <alignment horizontal="left" indent="4"/>
    </xf>
    <xf numFmtId="0" fontId="10" fillId="0" borderId="2" xfId="0" applyFont="1" applyFill="1" applyBorder="1" applyAlignment="1">
      <alignment horizontal="left" indent="3"/>
    </xf>
    <xf numFmtId="164" fontId="10" fillId="0" borderId="2" xfId="11" applyNumberFormat="1" applyFont="1" applyFill="1" applyBorder="1"/>
    <xf numFmtId="0" fontId="10" fillId="0" borderId="0" xfId="0" applyFont="1" applyFill="1" applyBorder="1" applyAlignment="1">
      <alignment horizontal="left" indent="3"/>
    </xf>
    <xf numFmtId="164" fontId="10" fillId="0" borderId="0" xfId="11" applyNumberFormat="1" applyFont="1" applyFill="1" applyBorder="1"/>
    <xf numFmtId="167" fontId="11" fillId="0" borderId="0" xfId="0" applyNumberFormat="1" applyFont="1" applyFill="1" applyBorder="1" applyAlignment="1">
      <alignment horizontal="left" indent="2"/>
    </xf>
    <xf numFmtId="0" fontId="11" fillId="0" borderId="0" xfId="0" applyFont="1" applyFill="1" applyBorder="1" applyAlignment="1">
      <alignment horizontal="right" vertical="top" wrapText="1" indent="2"/>
    </xf>
    <xf numFmtId="0" fontId="18" fillId="0" borderId="0" xfId="0" applyFont="1" applyFill="1"/>
    <xf numFmtId="0" fontId="11" fillId="0" borderId="0" xfId="0" applyFont="1" applyFill="1" applyBorder="1" applyAlignment="1">
      <alignment horizontal="right"/>
    </xf>
    <xf numFmtId="0" fontId="12" fillId="0" borderId="0" xfId="0" applyFont="1" applyFill="1"/>
    <xf numFmtId="0" fontId="11" fillId="0" borderId="4" xfId="0" applyFont="1" applyFill="1" applyBorder="1" applyAlignment="1">
      <alignment horizontal="left" indent="2"/>
    </xf>
    <xf numFmtId="0" fontId="11" fillId="0" borderId="4" xfId="0" applyFont="1" applyFill="1" applyBorder="1"/>
    <xf numFmtId="0" fontId="10" fillId="0" borderId="0" xfId="0" applyFont="1" applyFill="1" applyBorder="1" applyAlignment="1">
      <alignment horizontal="left" vertical="top" wrapText="1"/>
    </xf>
    <xf numFmtId="0" fontId="12" fillId="0" borderId="0" xfId="0" applyFont="1" applyFill="1" applyBorder="1" applyAlignment="1">
      <alignment horizontal="left"/>
    </xf>
    <xf numFmtId="0" fontId="11" fillId="0" borderId="2" xfId="0" applyFont="1" applyFill="1" applyBorder="1" applyAlignment="1">
      <alignment horizontal="left" indent="2"/>
    </xf>
    <xf numFmtId="0" fontId="13" fillId="0" borderId="0" xfId="0" applyFont="1" applyFill="1" applyAlignment="1">
      <alignment wrapText="1"/>
    </xf>
    <xf numFmtId="0" fontId="0" fillId="0" borderId="0" xfId="0" applyFill="1" applyAlignment="1">
      <alignment wrapText="1"/>
    </xf>
    <xf numFmtId="0" fontId="9" fillId="0" borderId="0" xfId="0" applyFont="1" applyFill="1" applyAlignment="1">
      <alignment wrapText="1"/>
    </xf>
    <xf numFmtId="0" fontId="12" fillId="0" borderId="0" xfId="0" applyFont="1" applyFill="1" applyBorder="1" applyAlignment="1">
      <alignment horizontal="left" wrapText="1"/>
    </xf>
    <xf numFmtId="0" fontId="0" fillId="0" borderId="0" xfId="0" applyFont="1" applyFill="1" applyAlignment="1">
      <alignment wrapText="1"/>
    </xf>
    <xf numFmtId="0" fontId="13" fillId="0" borderId="0" xfId="0" applyFont="1" applyFill="1" applyBorder="1" applyAlignment="1">
      <alignment wrapText="1"/>
    </xf>
    <xf numFmtId="0" fontId="10" fillId="0" borderId="8" xfId="0" applyFont="1" applyFill="1" applyBorder="1" applyAlignment="1">
      <alignment horizontal="center"/>
    </xf>
    <xf numFmtId="0" fontId="10" fillId="0" borderId="11" xfId="0" applyFont="1" applyFill="1" applyBorder="1" applyAlignment="1">
      <alignment horizontal="center"/>
    </xf>
    <xf numFmtId="0" fontId="0" fillId="0" borderId="11" xfId="0" applyFont="1" applyFill="1" applyBorder="1" applyAlignment="1">
      <alignment horizontal="center"/>
    </xf>
    <xf numFmtId="0" fontId="0" fillId="0" borderId="12" xfId="0" applyFont="1" applyFill="1" applyBorder="1" applyAlignment="1">
      <alignment horizontal="center"/>
    </xf>
    <xf numFmtId="0" fontId="11" fillId="0" borderId="10" xfId="0" applyFont="1" applyFill="1" applyBorder="1" applyAlignment="1">
      <alignment horizontal="center"/>
    </xf>
    <xf numFmtId="0" fontId="11" fillId="0" borderId="9" xfId="0" applyFont="1" applyFill="1" applyBorder="1" applyAlignment="1">
      <alignment horizontal="center"/>
    </xf>
    <xf numFmtId="0" fontId="0" fillId="0" borderId="9" xfId="0" applyFont="1" applyFill="1" applyBorder="1" applyAlignment="1">
      <alignment horizontal="center"/>
    </xf>
    <xf numFmtId="0" fontId="0" fillId="0" borderId="13" xfId="0" applyFont="1" applyFill="1" applyBorder="1" applyAlignment="1">
      <alignment horizontal="center"/>
    </xf>
    <xf numFmtId="0" fontId="10" fillId="0" borderId="14"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6" xfId="0" applyFont="1" applyFill="1" applyBorder="1" applyAlignment="1">
      <alignment horizontal="center" vertical="center"/>
    </xf>
    <xf numFmtId="0" fontId="11" fillId="0" borderId="17" xfId="0" applyFont="1" applyFill="1" applyBorder="1" applyAlignment="1">
      <alignment horizontal="center" vertical="center"/>
    </xf>
    <xf numFmtId="0" fontId="11" fillId="0" borderId="15" xfId="0" applyFont="1" applyFill="1" applyBorder="1" applyAlignment="1">
      <alignment horizontal="center" vertical="center"/>
    </xf>
    <xf numFmtId="0" fontId="11" fillId="0" borderId="16" xfId="0" applyFont="1" applyFill="1" applyBorder="1" applyAlignment="1">
      <alignment horizontal="center" vertical="center"/>
    </xf>
    <xf numFmtId="0" fontId="12" fillId="0" borderId="0" xfId="0" applyFont="1" applyFill="1" applyBorder="1" applyAlignment="1">
      <alignment vertical="top" wrapText="1"/>
    </xf>
    <xf numFmtId="0" fontId="0" fillId="0" borderId="0" xfId="0" applyFill="1"/>
    <xf numFmtId="0" fontId="12" fillId="0" borderId="0" xfId="0" applyFont="1" applyFill="1" applyBorder="1" applyAlignment="1">
      <alignment horizontal="left" vertical="top" wrapText="1"/>
    </xf>
    <xf numFmtId="0" fontId="10" fillId="0" borderId="0" xfId="0" applyFont="1" applyFill="1" applyBorder="1" applyAlignment="1">
      <alignment horizontal="left" vertical="top" wrapText="1"/>
    </xf>
    <xf numFmtId="0" fontId="12" fillId="0" borderId="0" xfId="0" applyFont="1" applyFill="1" applyAlignment="1">
      <alignment horizontal="left" vertical="top" wrapText="1"/>
    </xf>
    <xf numFmtId="0" fontId="10" fillId="0" borderId="0" xfId="0" applyFont="1" applyFill="1" applyAlignment="1">
      <alignment horizontal="left" vertical="top" wrapText="1"/>
    </xf>
    <xf numFmtId="0" fontId="13" fillId="0" borderId="0" xfId="0" applyFont="1" applyFill="1" applyBorder="1" applyAlignment="1">
      <alignment horizontal="left" vertical="top" wrapText="1"/>
    </xf>
    <xf numFmtId="0" fontId="0" fillId="0" borderId="0" xfId="0" applyFill="1" applyAlignment="1">
      <alignment horizontal="left" wrapText="1"/>
    </xf>
    <xf numFmtId="0" fontId="12" fillId="0" borderId="0" xfId="0" applyFont="1" applyFill="1" applyAlignment="1">
      <alignment wrapText="1"/>
    </xf>
    <xf numFmtId="0" fontId="13" fillId="0" borderId="0" xfId="0" applyFont="1" applyFill="1" applyAlignment="1">
      <alignment vertical="center" wrapText="1"/>
    </xf>
  </cellXfs>
  <cellStyles count="14">
    <cellStyle name="% procenta" xfId="1"/>
    <cellStyle name="Celkem" xfId="2" builtinId="25" customBuiltin="1"/>
    <cellStyle name="Datum" xfId="3"/>
    <cellStyle name="Finanční" xfId="4"/>
    <cellStyle name="Finanční0" xfId="5"/>
    <cellStyle name="Měna0" xfId="6"/>
    <cellStyle name="Normal_PART9-1" xfId="7"/>
    <cellStyle name="normální" xfId="0" builtinId="0"/>
    <cellStyle name="Normální 2" xfId="8"/>
    <cellStyle name="normální_kapitola3" xfId="9"/>
    <cellStyle name="Pevný" xfId="10"/>
    <cellStyle name="procent" xfId="11" builtinId="5"/>
    <cellStyle name="Záhlaví 1" xfId="12"/>
    <cellStyle name="Záhlaví 2"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75"/>
  <sheetViews>
    <sheetView tabSelected="1" zoomScaleNormal="100" workbookViewId="0">
      <selection activeCell="H2" sqref="H2"/>
    </sheetView>
  </sheetViews>
  <sheetFormatPr defaultRowHeight="12.75"/>
  <cols>
    <col min="1" max="1" width="18.85546875" style="2" customWidth="1"/>
    <col min="2" max="2" width="9.7109375" style="2" customWidth="1"/>
    <col min="3" max="3" width="10.5703125" style="2" customWidth="1"/>
    <col min="4" max="4" width="9.7109375" style="2" customWidth="1"/>
    <col min="5" max="11" width="9.7109375" style="3" customWidth="1"/>
    <col min="12" max="12" width="18.85546875" style="2" customWidth="1"/>
    <col min="13" max="16384" width="9.140625" style="2"/>
  </cols>
  <sheetData>
    <row r="1" spans="1:14">
      <c r="A1" s="1" t="s">
        <v>30</v>
      </c>
      <c r="L1" s="4" t="s">
        <v>0</v>
      </c>
    </row>
    <row r="2" spans="1:14" ht="12.75" customHeight="1">
      <c r="A2" s="1" t="s">
        <v>55</v>
      </c>
      <c r="B2" s="3"/>
      <c r="C2" s="3"/>
      <c r="D2" s="3"/>
      <c r="N2" s="45"/>
    </row>
    <row r="3" spans="1:14" ht="13.5" customHeight="1">
      <c r="A3" s="55" t="s">
        <v>42</v>
      </c>
      <c r="B3" s="54"/>
      <c r="C3" s="54"/>
      <c r="D3" s="54"/>
      <c r="E3" s="54"/>
      <c r="F3" s="54"/>
      <c r="G3" s="54"/>
    </row>
    <row r="4" spans="1:14" ht="3" customHeight="1">
      <c r="A4" s="41"/>
      <c r="B4" s="42"/>
      <c r="C4" s="42"/>
      <c r="D4" s="42"/>
      <c r="E4" s="42"/>
      <c r="F4" s="42"/>
      <c r="G4" s="42"/>
      <c r="H4" s="42"/>
      <c r="I4" s="42"/>
      <c r="J4" s="42"/>
      <c r="K4" s="42"/>
      <c r="L4" s="43"/>
    </row>
    <row r="5" spans="1:14" s="3" customFormat="1">
      <c r="A5" s="5" t="s">
        <v>25</v>
      </c>
      <c r="L5" s="46" t="s">
        <v>29</v>
      </c>
    </row>
    <row r="6" spans="1:14" ht="3" customHeight="1">
      <c r="A6" s="41"/>
      <c r="B6" s="42"/>
      <c r="C6" s="42"/>
      <c r="D6" s="42"/>
      <c r="E6" s="42"/>
      <c r="F6" s="42"/>
      <c r="G6" s="42"/>
      <c r="H6" s="42"/>
      <c r="I6" s="42"/>
      <c r="J6" s="42"/>
      <c r="K6" s="42"/>
      <c r="L6" s="43"/>
    </row>
    <row r="7" spans="1:14">
      <c r="A7" s="47" t="s">
        <v>51</v>
      </c>
      <c r="L7" s="6" t="s">
        <v>46</v>
      </c>
      <c r="N7" s="45"/>
    </row>
    <row r="8" spans="1:14" ht="13.5" thickBot="1">
      <c r="A8" s="67" t="s">
        <v>1</v>
      </c>
      <c r="B8" s="59" t="s">
        <v>2</v>
      </c>
      <c r="C8" s="60"/>
      <c r="D8" s="60"/>
      <c r="E8" s="60"/>
      <c r="F8" s="60"/>
      <c r="G8" s="61"/>
      <c r="H8" s="61"/>
      <c r="I8" s="61"/>
      <c r="J8" s="61"/>
      <c r="K8" s="62"/>
      <c r="L8" s="70" t="s">
        <v>3</v>
      </c>
    </row>
    <row r="9" spans="1:14" ht="13.5" thickBot="1">
      <c r="A9" s="68"/>
      <c r="B9" s="63" t="s">
        <v>4</v>
      </c>
      <c r="C9" s="64"/>
      <c r="D9" s="64"/>
      <c r="E9" s="64"/>
      <c r="F9" s="64"/>
      <c r="G9" s="65"/>
      <c r="H9" s="65"/>
      <c r="I9" s="65"/>
      <c r="J9" s="65"/>
      <c r="K9" s="66"/>
      <c r="L9" s="71"/>
    </row>
    <row r="10" spans="1:14" ht="21.75" customHeight="1">
      <c r="A10" s="69"/>
      <c r="B10" s="7" t="s">
        <v>56</v>
      </c>
      <c r="C10" s="7" t="s">
        <v>57</v>
      </c>
      <c r="D10" s="7" t="s">
        <v>58</v>
      </c>
      <c r="E10" s="8" t="s">
        <v>59</v>
      </c>
      <c r="F10" s="8" t="s">
        <v>60</v>
      </c>
      <c r="G10" s="8" t="s">
        <v>61</v>
      </c>
      <c r="H10" s="8" t="s">
        <v>62</v>
      </c>
      <c r="I10" s="8" t="s">
        <v>63</v>
      </c>
      <c r="J10" s="8" t="s">
        <v>64</v>
      </c>
      <c r="K10" s="8" t="s">
        <v>65</v>
      </c>
      <c r="L10" s="72"/>
    </row>
    <row r="11" spans="1:14" ht="12" customHeight="1">
      <c r="A11" s="9" t="s">
        <v>5</v>
      </c>
      <c r="B11" s="9"/>
      <c r="C11" s="9"/>
      <c r="D11" s="9"/>
      <c r="E11" s="10"/>
      <c r="F11" s="10"/>
      <c r="G11" s="10"/>
      <c r="H11" s="10"/>
      <c r="I11" s="10"/>
      <c r="J11" s="10"/>
      <c r="K11" s="11"/>
      <c r="L11" s="12" t="s">
        <v>28</v>
      </c>
    </row>
    <row r="12" spans="1:14" ht="12" customHeight="1">
      <c r="A12" s="13" t="s">
        <v>6</v>
      </c>
      <c r="B12" s="14">
        <v>338499</v>
      </c>
      <c r="C12" s="14">
        <v>340943</v>
      </c>
      <c r="D12" s="14">
        <v>279838</v>
      </c>
      <c r="E12" s="14">
        <v>314008</v>
      </c>
      <c r="F12" s="14">
        <v>328612</v>
      </c>
      <c r="G12" s="14">
        <v>363568</v>
      </c>
      <c r="H12" s="14">
        <v>367603</v>
      </c>
      <c r="I12" s="14">
        <v>367361</v>
      </c>
      <c r="J12" s="14">
        <v>362653</v>
      </c>
      <c r="K12" s="14">
        <v>362756</v>
      </c>
      <c r="L12" s="15" t="s">
        <v>7</v>
      </c>
    </row>
    <row r="13" spans="1:14" ht="12" customHeight="1">
      <c r="A13" s="16" t="s">
        <v>8</v>
      </c>
      <c r="B13" s="17" t="s">
        <v>9</v>
      </c>
      <c r="C13" s="17" t="s">
        <v>9</v>
      </c>
      <c r="D13" s="17" t="s">
        <v>9</v>
      </c>
      <c r="E13" s="18">
        <v>150613</v>
      </c>
      <c r="F13" s="18">
        <v>157799</v>
      </c>
      <c r="G13" s="18">
        <v>175049</v>
      </c>
      <c r="H13" s="18">
        <v>176574</v>
      </c>
      <c r="I13" s="18">
        <v>176418</v>
      </c>
      <c r="J13" s="18">
        <v>174058</v>
      </c>
      <c r="K13" s="18">
        <v>174333</v>
      </c>
      <c r="L13" s="48" t="s">
        <v>37</v>
      </c>
    </row>
    <row r="14" spans="1:14" ht="12" customHeight="1">
      <c r="A14" s="16" t="s">
        <v>10</v>
      </c>
      <c r="B14" s="17" t="s">
        <v>9</v>
      </c>
      <c r="C14" s="17" t="s">
        <v>9</v>
      </c>
      <c r="D14" s="17" t="s">
        <v>9</v>
      </c>
      <c r="E14" s="18">
        <v>163395</v>
      </c>
      <c r="F14" s="18">
        <v>170813</v>
      </c>
      <c r="G14" s="18">
        <v>188519</v>
      </c>
      <c r="H14" s="18">
        <v>191029</v>
      </c>
      <c r="I14" s="18">
        <v>190943</v>
      </c>
      <c r="J14" s="18">
        <v>188595</v>
      </c>
      <c r="K14" s="18">
        <f>K12-K13</f>
        <v>188423</v>
      </c>
      <c r="L14" s="48" t="s">
        <v>38</v>
      </c>
    </row>
    <row r="15" spans="1:14" ht="12" customHeight="1">
      <c r="A15" s="19" t="s">
        <v>11</v>
      </c>
      <c r="B15" s="19"/>
      <c r="C15" s="19"/>
      <c r="D15" s="19"/>
      <c r="E15" s="19"/>
      <c r="F15" s="19"/>
      <c r="G15" s="19"/>
      <c r="H15" s="19"/>
      <c r="I15" s="19"/>
      <c r="J15" s="19"/>
      <c r="K15" s="19"/>
      <c r="L15" s="20" t="s">
        <v>12</v>
      </c>
    </row>
    <row r="16" spans="1:14" ht="12" customHeight="1">
      <c r="A16" s="13" t="s">
        <v>13</v>
      </c>
      <c r="B16" s="14">
        <v>1110372</v>
      </c>
      <c r="C16" s="14">
        <v>1052811</v>
      </c>
      <c r="D16" s="14">
        <v>1097260</v>
      </c>
      <c r="E16" s="14">
        <v>794459</v>
      </c>
      <c r="F16" s="14">
        <v>789486</v>
      </c>
      <c r="G16" s="14">
        <v>827654</v>
      </c>
      <c r="H16" s="14">
        <v>854137</v>
      </c>
      <c r="I16" s="14">
        <v>880251</v>
      </c>
      <c r="J16" s="14">
        <v>906188</v>
      </c>
      <c r="K16" s="14">
        <v>926108</v>
      </c>
      <c r="L16" s="15" t="s">
        <v>14</v>
      </c>
    </row>
    <row r="17" spans="1:16" ht="12" customHeight="1">
      <c r="A17" s="16" t="s">
        <v>8</v>
      </c>
      <c r="B17" s="17" t="s">
        <v>9</v>
      </c>
      <c r="C17" s="17" t="s">
        <v>9</v>
      </c>
      <c r="D17" s="18">
        <v>531594</v>
      </c>
      <c r="E17" s="18">
        <v>382748</v>
      </c>
      <c r="F17" s="18">
        <v>381028</v>
      </c>
      <c r="G17" s="18">
        <v>400894</v>
      </c>
      <c r="H17" s="14">
        <v>414331</v>
      </c>
      <c r="I17" s="14">
        <v>427435</v>
      </c>
      <c r="J17" s="14">
        <v>440240</v>
      </c>
      <c r="K17" s="14">
        <v>449654</v>
      </c>
      <c r="L17" s="48" t="s">
        <v>37</v>
      </c>
    </row>
    <row r="18" spans="1:16" ht="12" customHeight="1">
      <c r="A18" s="21" t="s">
        <v>10</v>
      </c>
      <c r="B18" s="22" t="s">
        <v>9</v>
      </c>
      <c r="C18" s="22" t="s">
        <v>9</v>
      </c>
      <c r="D18" s="23">
        <v>565666</v>
      </c>
      <c r="E18" s="23">
        <v>411711</v>
      </c>
      <c r="F18" s="23">
        <v>408458</v>
      </c>
      <c r="G18" s="18">
        <v>426760</v>
      </c>
      <c r="H18" s="23">
        <v>439806</v>
      </c>
      <c r="I18" s="23">
        <v>452816</v>
      </c>
      <c r="J18" s="23">
        <v>465948</v>
      </c>
      <c r="K18" s="23">
        <f>K16-K17</f>
        <v>476454</v>
      </c>
      <c r="L18" s="48" t="s">
        <v>38</v>
      </c>
    </row>
    <row r="19" spans="1:16" ht="12" customHeight="1">
      <c r="A19" s="24" t="s">
        <v>15</v>
      </c>
      <c r="B19" s="24"/>
      <c r="C19" s="24"/>
      <c r="D19" s="24"/>
      <c r="E19" s="19"/>
      <c r="F19" s="19"/>
      <c r="G19" s="19"/>
      <c r="H19" s="19"/>
      <c r="I19" s="19"/>
      <c r="J19" s="19"/>
      <c r="K19" s="19"/>
      <c r="L19" s="20" t="s">
        <v>16</v>
      </c>
      <c r="N19" s="25"/>
      <c r="O19" s="25"/>
      <c r="P19" s="25"/>
    </row>
    <row r="20" spans="1:16" ht="12" customHeight="1">
      <c r="A20" s="13" t="s">
        <v>13</v>
      </c>
      <c r="B20" s="14">
        <v>121991</v>
      </c>
      <c r="C20" s="14">
        <v>132580</v>
      </c>
      <c r="D20" s="14">
        <v>138042</v>
      </c>
      <c r="E20" s="14">
        <v>143851</v>
      </c>
      <c r="F20" s="14">
        <v>139066</v>
      </c>
      <c r="G20" s="14">
        <v>128527</v>
      </c>
      <c r="H20" s="14">
        <v>127666</v>
      </c>
      <c r="I20" s="14">
        <v>128045</v>
      </c>
      <c r="J20" s="18">
        <v>128994</v>
      </c>
      <c r="K20" s="18">
        <v>129554</v>
      </c>
      <c r="L20" s="15" t="s">
        <v>14</v>
      </c>
    </row>
    <row r="21" spans="1:16" ht="12" customHeight="1">
      <c r="A21" s="16" t="s">
        <v>8</v>
      </c>
      <c r="B21" s="14">
        <v>72809</v>
      </c>
      <c r="C21" s="14">
        <v>78132</v>
      </c>
      <c r="D21" s="14">
        <v>82284</v>
      </c>
      <c r="E21" s="14">
        <v>84531</v>
      </c>
      <c r="F21" s="14">
        <v>80991</v>
      </c>
      <c r="G21" s="14">
        <v>73327</v>
      </c>
      <c r="H21" s="14">
        <v>72770</v>
      </c>
      <c r="I21" s="14">
        <v>73105</v>
      </c>
      <c r="J21" s="14">
        <v>73809</v>
      </c>
      <c r="K21" s="14">
        <v>74088</v>
      </c>
      <c r="L21" s="48" t="s">
        <v>37</v>
      </c>
    </row>
    <row r="22" spans="1:16" ht="12" customHeight="1">
      <c r="A22" s="21" t="s">
        <v>10</v>
      </c>
      <c r="B22" s="14">
        <v>49182</v>
      </c>
      <c r="C22" s="14">
        <v>54448</v>
      </c>
      <c r="D22" s="18">
        <v>55758</v>
      </c>
      <c r="E22" s="23">
        <v>59320</v>
      </c>
      <c r="F22" s="23">
        <v>58075</v>
      </c>
      <c r="G22" s="14">
        <v>55200</v>
      </c>
      <c r="H22" s="23">
        <v>54896</v>
      </c>
      <c r="I22" s="23">
        <v>54940</v>
      </c>
      <c r="J22" s="23">
        <v>55185</v>
      </c>
      <c r="K22" s="23">
        <f>K20-K21</f>
        <v>55466</v>
      </c>
      <c r="L22" s="48" t="s">
        <v>38</v>
      </c>
    </row>
    <row r="23" spans="1:16" ht="24.95" customHeight="1">
      <c r="A23" s="13" t="s">
        <v>17</v>
      </c>
      <c r="B23" s="19"/>
      <c r="C23" s="19"/>
      <c r="D23" s="19"/>
      <c r="E23" s="19"/>
      <c r="F23" s="19"/>
      <c r="G23" s="19"/>
      <c r="H23" s="19"/>
      <c r="I23" s="19"/>
      <c r="J23" s="19"/>
      <c r="K23" s="19"/>
      <c r="L23" s="26" t="s">
        <v>27</v>
      </c>
    </row>
    <row r="24" spans="1:16" ht="12" customHeight="1">
      <c r="A24" s="16" t="s">
        <v>13</v>
      </c>
      <c r="B24" s="14">
        <v>85812</v>
      </c>
      <c r="C24" s="14">
        <v>69273</v>
      </c>
      <c r="D24" s="14">
        <v>51025</v>
      </c>
      <c r="E24" s="14">
        <v>58716</v>
      </c>
      <c r="F24" s="14">
        <v>55251</v>
      </c>
      <c r="G24" s="14">
        <v>47734</v>
      </c>
      <c r="H24" s="14">
        <v>47138</v>
      </c>
      <c r="I24" s="14">
        <v>47516</v>
      </c>
      <c r="J24" s="14">
        <v>48138</v>
      </c>
      <c r="K24" s="18">
        <f>47992+347</f>
        <v>48339</v>
      </c>
      <c r="L24" s="15" t="s">
        <v>14</v>
      </c>
    </row>
    <row r="25" spans="1:16" ht="12" customHeight="1">
      <c r="A25" s="27" t="s">
        <v>8</v>
      </c>
      <c r="B25" s="14">
        <v>52278</v>
      </c>
      <c r="C25" s="14">
        <v>42158</v>
      </c>
      <c r="D25" s="14">
        <v>32784</v>
      </c>
      <c r="E25" s="14">
        <v>37018</v>
      </c>
      <c r="F25" s="14">
        <v>34516</v>
      </c>
      <c r="G25" s="14">
        <v>29421</v>
      </c>
      <c r="H25" s="14">
        <v>29295</v>
      </c>
      <c r="I25" s="14">
        <v>29696</v>
      </c>
      <c r="J25" s="14">
        <v>30257</v>
      </c>
      <c r="K25" s="14">
        <f>30158+206</f>
        <v>30364</v>
      </c>
      <c r="L25" s="48" t="s">
        <v>37</v>
      </c>
    </row>
    <row r="26" spans="1:16" ht="12" customHeight="1">
      <c r="A26" s="28" t="s">
        <v>10</v>
      </c>
      <c r="B26" s="23">
        <v>33534</v>
      </c>
      <c r="C26" s="23">
        <v>27115</v>
      </c>
      <c r="D26" s="23">
        <v>18241</v>
      </c>
      <c r="E26" s="23">
        <v>21698</v>
      </c>
      <c r="F26" s="23">
        <v>20735</v>
      </c>
      <c r="G26" s="23">
        <v>18313</v>
      </c>
      <c r="H26" s="23">
        <v>17843</v>
      </c>
      <c r="I26" s="23">
        <v>17820</v>
      </c>
      <c r="J26" s="23">
        <v>17881</v>
      </c>
      <c r="K26" s="23">
        <f>K24-K25</f>
        <v>17975</v>
      </c>
      <c r="L26" s="48" t="s">
        <v>38</v>
      </c>
    </row>
    <row r="27" spans="1:16" ht="24.95" customHeight="1">
      <c r="A27" s="13" t="s">
        <v>18</v>
      </c>
      <c r="B27" s="24"/>
      <c r="C27" s="24"/>
      <c r="D27" s="24"/>
      <c r="E27" s="19"/>
      <c r="F27" s="19"/>
      <c r="G27" s="19"/>
      <c r="H27" s="19"/>
      <c r="I27" s="19"/>
      <c r="J27" s="19"/>
      <c r="K27" s="19"/>
      <c r="L27" s="29" t="s">
        <v>41</v>
      </c>
    </row>
    <row r="28" spans="1:16" ht="12" customHeight="1">
      <c r="A28" s="16" t="s">
        <v>13</v>
      </c>
      <c r="B28" s="14">
        <v>36179</v>
      </c>
      <c r="C28" s="14">
        <v>63307</v>
      </c>
      <c r="D28" s="14">
        <v>87017</v>
      </c>
      <c r="E28" s="14">
        <v>85135</v>
      </c>
      <c r="F28" s="14">
        <v>83815</v>
      </c>
      <c r="G28" s="14">
        <v>80793</v>
      </c>
      <c r="H28" s="14">
        <v>80528</v>
      </c>
      <c r="I28" s="14">
        <v>80529</v>
      </c>
      <c r="J28" s="14">
        <v>80856</v>
      </c>
      <c r="K28" s="14">
        <f>K20-K24</f>
        <v>81215</v>
      </c>
      <c r="L28" s="15" t="s">
        <v>14</v>
      </c>
      <c r="N28" s="25"/>
    </row>
    <row r="29" spans="1:16" ht="12" customHeight="1">
      <c r="A29" s="27" t="s">
        <v>8</v>
      </c>
      <c r="B29" s="14">
        <v>20531</v>
      </c>
      <c r="C29" s="14">
        <v>35974</v>
      </c>
      <c r="D29" s="14">
        <v>49503</v>
      </c>
      <c r="E29" s="14">
        <v>47513</v>
      </c>
      <c r="F29" s="14">
        <v>46475</v>
      </c>
      <c r="G29" s="14">
        <v>43906</v>
      </c>
      <c r="H29" s="14">
        <v>43475</v>
      </c>
      <c r="I29" s="14">
        <v>43409</v>
      </c>
      <c r="J29" s="14">
        <v>43552</v>
      </c>
      <c r="K29" s="14">
        <f t="shared" ref="K29:K30" si="0">K21-K25</f>
        <v>43724</v>
      </c>
      <c r="L29" s="48" t="s">
        <v>37</v>
      </c>
      <c r="N29" s="25"/>
    </row>
    <row r="30" spans="1:16" ht="12" customHeight="1">
      <c r="A30" s="27" t="s">
        <v>10</v>
      </c>
      <c r="B30" s="18">
        <v>15648</v>
      </c>
      <c r="C30" s="18">
        <v>27333</v>
      </c>
      <c r="D30" s="18">
        <v>37514</v>
      </c>
      <c r="E30" s="18">
        <v>37622</v>
      </c>
      <c r="F30" s="18">
        <v>37340</v>
      </c>
      <c r="G30" s="18">
        <v>36887</v>
      </c>
      <c r="H30" s="23">
        <v>37053</v>
      </c>
      <c r="I30" s="23">
        <v>37120</v>
      </c>
      <c r="J30" s="23">
        <v>37304</v>
      </c>
      <c r="K30" s="23">
        <f t="shared" si="0"/>
        <v>37491</v>
      </c>
      <c r="L30" s="48" t="s">
        <v>38</v>
      </c>
      <c r="N30" s="25"/>
    </row>
    <row r="31" spans="1:16" ht="33.75">
      <c r="A31" s="30" t="s">
        <v>52</v>
      </c>
      <c r="B31" s="19"/>
      <c r="C31" s="19"/>
      <c r="D31" s="19"/>
      <c r="E31" s="19"/>
      <c r="F31" s="19"/>
      <c r="G31" s="19"/>
      <c r="H31" s="19"/>
      <c r="I31" s="19"/>
      <c r="J31" s="19"/>
      <c r="K31" s="19"/>
      <c r="L31" s="29" t="s">
        <v>40</v>
      </c>
    </row>
    <row r="32" spans="1:16" ht="12" customHeight="1">
      <c r="A32" s="13" t="s">
        <v>13</v>
      </c>
      <c r="B32" s="14">
        <v>257052</v>
      </c>
      <c r="C32" s="14">
        <v>227141</v>
      </c>
      <c r="D32" s="14">
        <v>160883</v>
      </c>
      <c r="E32" s="14">
        <v>115526</v>
      </c>
      <c r="F32" s="14">
        <v>110636</v>
      </c>
      <c r="G32" s="14">
        <v>99456</v>
      </c>
      <c r="H32" s="14">
        <v>96799</v>
      </c>
      <c r="I32" s="14">
        <v>94042</v>
      </c>
      <c r="J32" s="14">
        <v>91871</v>
      </c>
      <c r="K32" s="14">
        <f>2612+85481+1956</f>
        <v>90049</v>
      </c>
      <c r="L32" s="15" t="s">
        <v>14</v>
      </c>
    </row>
    <row r="33" spans="1:14" ht="12" customHeight="1">
      <c r="A33" s="27" t="s">
        <v>8</v>
      </c>
      <c r="B33" s="14">
        <v>102237</v>
      </c>
      <c r="C33" s="14">
        <v>92298</v>
      </c>
      <c r="D33" s="14">
        <v>58653</v>
      </c>
      <c r="E33" s="14">
        <v>39298</v>
      </c>
      <c r="F33" s="14">
        <v>37178</v>
      </c>
      <c r="G33" s="14">
        <v>33785</v>
      </c>
      <c r="H33" s="14">
        <v>33410</v>
      </c>
      <c r="I33" s="14">
        <v>32793</v>
      </c>
      <c r="J33" s="14">
        <v>31911</v>
      </c>
      <c r="K33" s="14">
        <f>1237+29534+322</f>
        <v>31093</v>
      </c>
      <c r="L33" s="48" t="s">
        <v>37</v>
      </c>
    </row>
    <row r="34" spans="1:14" ht="12" customHeight="1">
      <c r="A34" s="28" t="s">
        <v>10</v>
      </c>
      <c r="B34" s="23">
        <v>154815</v>
      </c>
      <c r="C34" s="23">
        <v>134843</v>
      </c>
      <c r="D34" s="23">
        <v>102230</v>
      </c>
      <c r="E34" s="23">
        <v>76228</v>
      </c>
      <c r="F34" s="23">
        <v>73458</v>
      </c>
      <c r="G34" s="23">
        <v>65671</v>
      </c>
      <c r="H34" s="23">
        <v>63389</v>
      </c>
      <c r="I34" s="23">
        <v>61249</v>
      </c>
      <c r="J34" s="23">
        <v>59960</v>
      </c>
      <c r="K34" s="23">
        <f>K32-K33</f>
        <v>58956</v>
      </c>
      <c r="L34" s="48" t="s">
        <v>38</v>
      </c>
    </row>
    <row r="35" spans="1:14" ht="52.5" customHeight="1">
      <c r="A35" s="31" t="s">
        <v>35</v>
      </c>
      <c r="B35" s="24"/>
      <c r="C35" s="24"/>
      <c r="D35" s="24"/>
      <c r="E35" s="19"/>
      <c r="F35" s="19"/>
      <c r="G35" s="19"/>
      <c r="H35" s="19"/>
      <c r="I35" s="19"/>
      <c r="J35" s="19"/>
      <c r="K35" s="19"/>
      <c r="L35" s="26" t="s">
        <v>39</v>
      </c>
    </row>
    <row r="36" spans="1:14" ht="12" customHeight="1">
      <c r="A36" s="13" t="s">
        <v>13</v>
      </c>
      <c r="B36" s="14">
        <v>216705</v>
      </c>
      <c r="C36" s="14">
        <v>254365</v>
      </c>
      <c r="D36" s="14">
        <v>259718</v>
      </c>
      <c r="E36" s="14">
        <v>296883</v>
      </c>
      <c r="F36" s="14">
        <v>283216</v>
      </c>
      <c r="G36" s="14">
        <v>220809</v>
      </c>
      <c r="H36" s="14">
        <v>211077</v>
      </c>
      <c r="I36" s="14">
        <v>205020</v>
      </c>
      <c r="J36" s="14">
        <v>203984</v>
      </c>
      <c r="K36" s="14">
        <f>182529+16486+2917</f>
        <v>201932</v>
      </c>
      <c r="L36" s="15" t="s">
        <v>14</v>
      </c>
    </row>
    <row r="37" spans="1:14" ht="12" customHeight="1">
      <c r="A37" s="27" t="s">
        <v>8</v>
      </c>
      <c r="B37" s="14">
        <v>111075</v>
      </c>
      <c r="C37" s="14">
        <v>145263</v>
      </c>
      <c r="D37" s="14">
        <v>138215</v>
      </c>
      <c r="E37" s="14">
        <v>152000</v>
      </c>
      <c r="F37" s="14">
        <v>144720</v>
      </c>
      <c r="G37" s="14">
        <v>113718</v>
      </c>
      <c r="H37" s="14">
        <v>108808</v>
      </c>
      <c r="I37" s="14">
        <v>104977</v>
      </c>
      <c r="J37" s="14">
        <v>103912</v>
      </c>
      <c r="K37" s="14">
        <f>92949+7300+2627</f>
        <v>102876</v>
      </c>
      <c r="L37" s="48" t="s">
        <v>37</v>
      </c>
    </row>
    <row r="38" spans="1:14" ht="12" customHeight="1">
      <c r="A38" s="28" t="s">
        <v>10</v>
      </c>
      <c r="B38" s="23">
        <v>105630</v>
      </c>
      <c r="C38" s="23">
        <v>109102</v>
      </c>
      <c r="D38" s="23">
        <v>121503</v>
      </c>
      <c r="E38" s="23">
        <v>144883</v>
      </c>
      <c r="F38" s="23">
        <v>138496</v>
      </c>
      <c r="G38" s="23">
        <v>107091</v>
      </c>
      <c r="H38" s="23">
        <v>102269</v>
      </c>
      <c r="I38" s="23">
        <v>100043</v>
      </c>
      <c r="J38" s="23">
        <v>100072</v>
      </c>
      <c r="K38" s="23">
        <f>K36-K37</f>
        <v>99056</v>
      </c>
      <c r="L38" s="48" t="s">
        <v>38</v>
      </c>
    </row>
    <row r="39" spans="1:14" ht="12" customHeight="1">
      <c r="A39" s="24" t="s">
        <v>19</v>
      </c>
      <c r="B39" s="32"/>
      <c r="C39" s="32"/>
      <c r="D39" s="32"/>
      <c r="E39" s="33"/>
      <c r="F39" s="33"/>
      <c r="G39" s="33"/>
      <c r="H39" s="19"/>
      <c r="I39" s="19"/>
      <c r="J39" s="19"/>
      <c r="K39" s="19"/>
      <c r="L39" s="34" t="s">
        <v>26</v>
      </c>
    </row>
    <row r="40" spans="1:14" ht="12" customHeight="1">
      <c r="A40" s="13" t="s">
        <v>13</v>
      </c>
      <c r="B40" s="35">
        <v>3478</v>
      </c>
      <c r="C40" s="35">
        <v>3797</v>
      </c>
      <c r="D40" s="35">
        <v>3311</v>
      </c>
      <c r="E40" s="35">
        <v>3435</v>
      </c>
      <c r="F40" s="35">
        <v>3560</v>
      </c>
      <c r="G40" s="35">
        <v>3690</v>
      </c>
      <c r="H40" s="14">
        <v>3752</v>
      </c>
      <c r="I40" s="14">
        <v>3733</v>
      </c>
      <c r="J40" s="14">
        <v>3795</v>
      </c>
      <c r="K40" s="14">
        <v>3781</v>
      </c>
      <c r="L40" s="15" t="s">
        <v>14</v>
      </c>
    </row>
    <row r="41" spans="1:14" ht="12" customHeight="1">
      <c r="A41" s="27" t="s">
        <v>8</v>
      </c>
      <c r="B41" s="14">
        <v>1982</v>
      </c>
      <c r="C41" s="14">
        <v>1928</v>
      </c>
      <c r="D41" s="14">
        <v>1936</v>
      </c>
      <c r="E41" s="14">
        <v>2099</v>
      </c>
      <c r="F41" s="14">
        <v>2176</v>
      </c>
      <c r="G41" s="14">
        <v>2285</v>
      </c>
      <c r="H41" s="14">
        <v>2303</v>
      </c>
      <c r="I41" s="14">
        <v>2324</v>
      </c>
      <c r="J41" s="14">
        <v>2387</v>
      </c>
      <c r="K41" s="14">
        <v>2430</v>
      </c>
      <c r="L41" s="48" t="s">
        <v>37</v>
      </c>
    </row>
    <row r="42" spans="1:14" ht="12" customHeight="1">
      <c r="A42" s="27" t="s">
        <v>10</v>
      </c>
      <c r="B42" s="18">
        <v>1496</v>
      </c>
      <c r="C42" s="18">
        <v>1869</v>
      </c>
      <c r="D42" s="18">
        <v>1375</v>
      </c>
      <c r="E42" s="18">
        <v>1336</v>
      </c>
      <c r="F42" s="18">
        <v>1384</v>
      </c>
      <c r="G42" s="18">
        <v>1405</v>
      </c>
      <c r="H42" s="23">
        <v>1449</v>
      </c>
      <c r="I42" s="23">
        <v>1409</v>
      </c>
      <c r="J42" s="23">
        <v>1408</v>
      </c>
      <c r="K42" s="23">
        <f>K40-K41</f>
        <v>1351</v>
      </c>
      <c r="L42" s="48" t="s">
        <v>38</v>
      </c>
    </row>
    <row r="43" spans="1:14" ht="24.95" customHeight="1">
      <c r="A43" s="19" t="s">
        <v>34</v>
      </c>
      <c r="B43" s="19"/>
      <c r="C43" s="19"/>
      <c r="D43" s="19"/>
      <c r="E43" s="19"/>
      <c r="F43" s="19"/>
      <c r="G43" s="19"/>
      <c r="H43" s="19"/>
      <c r="I43" s="19"/>
      <c r="J43" s="19"/>
      <c r="K43" s="19"/>
      <c r="L43" s="29" t="s">
        <v>44</v>
      </c>
      <c r="N43" s="45"/>
    </row>
    <row r="44" spans="1:14" ht="12" customHeight="1">
      <c r="A44" s="13" t="s">
        <v>23</v>
      </c>
      <c r="B44" s="36" t="s">
        <v>20</v>
      </c>
      <c r="C44" s="36" t="s">
        <v>20</v>
      </c>
      <c r="D44" s="14">
        <v>26605</v>
      </c>
      <c r="E44" s="14">
        <v>28749</v>
      </c>
      <c r="F44" s="14">
        <v>29793</v>
      </c>
      <c r="G44" s="14">
        <v>28330</v>
      </c>
      <c r="H44" s="14">
        <v>26960</v>
      </c>
      <c r="I44" s="14">
        <v>24776</v>
      </c>
      <c r="J44" s="14">
        <v>21998</v>
      </c>
      <c r="K44" s="14">
        <f>12899+6977</f>
        <v>19876</v>
      </c>
      <c r="L44" s="15" t="s">
        <v>24</v>
      </c>
    </row>
    <row r="45" spans="1:14" ht="12" customHeight="1">
      <c r="A45" s="27" t="s">
        <v>22</v>
      </c>
      <c r="B45" s="37" t="s">
        <v>20</v>
      </c>
      <c r="C45" s="37" t="s">
        <v>20</v>
      </c>
      <c r="D45" s="14">
        <v>18490</v>
      </c>
      <c r="E45" s="14">
        <v>20702</v>
      </c>
      <c r="F45" s="14">
        <v>21455</v>
      </c>
      <c r="G45" s="14">
        <v>20303</v>
      </c>
      <c r="H45" s="14">
        <v>19446</v>
      </c>
      <c r="I45" s="14">
        <v>18015</v>
      </c>
      <c r="J45" s="14">
        <v>15932</v>
      </c>
      <c r="K45" s="14">
        <f>9232+5226</f>
        <v>14458</v>
      </c>
      <c r="L45" s="48" t="s">
        <v>37</v>
      </c>
    </row>
    <row r="46" spans="1:14" ht="12" customHeight="1">
      <c r="A46" s="28" t="s">
        <v>21</v>
      </c>
      <c r="B46" s="38" t="s">
        <v>20</v>
      </c>
      <c r="C46" s="38" t="s">
        <v>20</v>
      </c>
      <c r="D46" s="23">
        <v>8115</v>
      </c>
      <c r="E46" s="23">
        <v>8047</v>
      </c>
      <c r="F46" s="23">
        <v>8338</v>
      </c>
      <c r="G46" s="23">
        <v>8027</v>
      </c>
      <c r="H46" s="23">
        <v>7514</v>
      </c>
      <c r="I46" s="23">
        <v>6761</v>
      </c>
      <c r="J46" s="23">
        <v>6066</v>
      </c>
      <c r="K46" s="23">
        <f>K44-K45</f>
        <v>5418</v>
      </c>
      <c r="L46" s="48" t="s">
        <v>38</v>
      </c>
    </row>
    <row r="47" spans="1:14" s="3" customFormat="1" ht="12" customHeight="1">
      <c r="A47" s="24" t="s">
        <v>31</v>
      </c>
      <c r="B47" s="24"/>
      <c r="C47" s="24"/>
      <c r="D47" s="24"/>
      <c r="E47" s="24"/>
      <c r="F47" s="24"/>
      <c r="G47" s="24"/>
      <c r="H47" s="19"/>
      <c r="I47" s="19"/>
      <c r="J47" s="19"/>
      <c r="K47" s="19"/>
      <c r="L47" s="49" t="s">
        <v>43</v>
      </c>
    </row>
    <row r="48" spans="1:14" s="3" customFormat="1" ht="12" customHeight="1">
      <c r="A48" s="13" t="s">
        <v>32</v>
      </c>
      <c r="B48" s="14">
        <v>127137</v>
      </c>
      <c r="C48" s="14">
        <v>148433</v>
      </c>
      <c r="D48" s="14">
        <v>190203</v>
      </c>
      <c r="E48" s="14">
        <v>388990</v>
      </c>
      <c r="F48" s="14">
        <v>395979</v>
      </c>
      <c r="G48" s="14">
        <v>367747</v>
      </c>
      <c r="H48" s="14">
        <v>346893</v>
      </c>
      <c r="I48" s="14">
        <v>326528</v>
      </c>
      <c r="J48" s="14">
        <v>311168</v>
      </c>
      <c r="K48" s="14">
        <v>299054</v>
      </c>
      <c r="L48" s="49" t="s">
        <v>45</v>
      </c>
    </row>
    <row r="49" spans="1:22" s="3" customFormat="1" ht="12" customHeight="1">
      <c r="A49" s="27" t="s">
        <v>22</v>
      </c>
      <c r="B49" s="14">
        <v>55582</v>
      </c>
      <c r="C49" s="14">
        <v>65387</v>
      </c>
      <c r="D49" s="14">
        <v>90306</v>
      </c>
      <c r="E49" s="14">
        <v>216376</v>
      </c>
      <c r="F49" s="14">
        <v>221526</v>
      </c>
      <c r="G49" s="14">
        <v>206498</v>
      </c>
      <c r="H49" s="14">
        <v>194631</v>
      </c>
      <c r="I49" s="14">
        <v>182312</v>
      </c>
      <c r="J49" s="14">
        <v>174229</v>
      </c>
      <c r="K49" s="14">
        <v>167809</v>
      </c>
      <c r="L49" s="48" t="s">
        <v>37</v>
      </c>
    </row>
    <row r="50" spans="1:22" s="3" customFormat="1" ht="12" customHeight="1">
      <c r="A50" s="39" t="s">
        <v>21</v>
      </c>
      <c r="B50" s="40">
        <v>71555</v>
      </c>
      <c r="C50" s="40">
        <v>83046</v>
      </c>
      <c r="D50" s="40">
        <f>D48-D49</f>
        <v>99897</v>
      </c>
      <c r="E50" s="40">
        <f t="shared" ref="E50:K50" si="1">E48-E49</f>
        <v>172614</v>
      </c>
      <c r="F50" s="40">
        <f t="shared" si="1"/>
        <v>174453</v>
      </c>
      <c r="G50" s="40">
        <f t="shared" si="1"/>
        <v>161249</v>
      </c>
      <c r="H50" s="40">
        <f t="shared" si="1"/>
        <v>152262</v>
      </c>
      <c r="I50" s="40">
        <f t="shared" si="1"/>
        <v>144216</v>
      </c>
      <c r="J50" s="40">
        <f t="shared" si="1"/>
        <v>136939</v>
      </c>
      <c r="K50" s="40">
        <f t="shared" si="1"/>
        <v>131245</v>
      </c>
      <c r="L50" s="52" t="s">
        <v>38</v>
      </c>
    </row>
    <row r="51" spans="1:22" ht="3" customHeight="1">
      <c r="A51" s="41"/>
      <c r="B51" s="42"/>
      <c r="C51" s="42"/>
      <c r="D51" s="42"/>
      <c r="E51" s="42"/>
      <c r="F51" s="42"/>
      <c r="G51" s="42"/>
      <c r="H51" s="42"/>
      <c r="I51" s="42"/>
      <c r="J51" s="42"/>
      <c r="K51" s="42"/>
      <c r="L51" s="43"/>
    </row>
    <row r="52" spans="1:22" ht="105.75" customHeight="1">
      <c r="A52" s="75" t="s">
        <v>53</v>
      </c>
      <c r="B52" s="76"/>
      <c r="C52" s="76"/>
      <c r="D52" s="50"/>
      <c r="E52" s="44"/>
      <c r="F52" s="77" t="s">
        <v>50</v>
      </c>
      <c r="G52" s="78"/>
      <c r="H52" s="78"/>
      <c r="I52" s="78"/>
      <c r="J52" s="78"/>
      <c r="K52" s="78"/>
      <c r="L52" s="78"/>
    </row>
    <row r="53" spans="1:22">
      <c r="A53" s="73" t="s">
        <v>36</v>
      </c>
      <c r="B53" s="74"/>
      <c r="C53" s="74"/>
      <c r="D53" s="74"/>
      <c r="E53" s="2"/>
      <c r="F53" s="79" t="s">
        <v>47</v>
      </c>
      <c r="G53" s="80"/>
      <c r="H53" s="80"/>
      <c r="I53" s="80"/>
      <c r="J53" s="80"/>
      <c r="K53" s="80"/>
      <c r="L53" s="80"/>
    </row>
    <row r="54" spans="1:22">
      <c r="A54" s="81" t="s">
        <v>54</v>
      </c>
      <c r="B54" s="54"/>
      <c r="C54" s="54"/>
      <c r="F54" s="82" t="s">
        <v>48</v>
      </c>
      <c r="G54" s="82"/>
      <c r="H54" s="82"/>
      <c r="I54" s="82"/>
      <c r="J54" s="82"/>
      <c r="K54" s="82"/>
      <c r="L54" s="82"/>
    </row>
    <row r="55" spans="1:22">
      <c r="A55" s="54"/>
      <c r="B55" s="54"/>
      <c r="C55" s="54"/>
      <c r="F55" s="82"/>
      <c r="G55" s="82"/>
      <c r="H55" s="82"/>
      <c r="I55" s="82"/>
      <c r="J55" s="82"/>
      <c r="K55" s="82"/>
      <c r="L55" s="82"/>
    </row>
    <row r="56" spans="1:22" ht="37.5" customHeight="1">
      <c r="A56" s="54"/>
      <c r="B56" s="54"/>
      <c r="C56" s="54"/>
      <c r="F56" s="82"/>
      <c r="G56" s="82"/>
      <c r="H56" s="82"/>
      <c r="I56" s="82"/>
      <c r="J56" s="82"/>
      <c r="K56" s="82"/>
      <c r="L56" s="82"/>
      <c r="O56" s="45"/>
      <c r="R56" s="45"/>
      <c r="V56" s="45"/>
    </row>
    <row r="57" spans="1:22">
      <c r="A57" s="56" t="s">
        <v>33</v>
      </c>
      <c r="B57" s="57"/>
      <c r="C57" s="57"/>
      <c r="D57" s="51"/>
      <c r="F57" s="58" t="s">
        <v>49</v>
      </c>
      <c r="G57" s="54"/>
      <c r="H57" s="54"/>
      <c r="I57" s="54"/>
      <c r="J57" s="54"/>
      <c r="K57" s="54"/>
      <c r="L57" s="54"/>
    </row>
    <row r="58" spans="1:22">
      <c r="A58" s="57"/>
      <c r="B58" s="57"/>
      <c r="C58" s="57"/>
      <c r="F58" s="54"/>
      <c r="G58" s="54"/>
      <c r="H58" s="54"/>
      <c r="I58" s="54"/>
      <c r="J58" s="54"/>
      <c r="K58" s="54"/>
      <c r="L58" s="54"/>
    </row>
    <row r="59" spans="1:22">
      <c r="A59" s="57"/>
      <c r="B59" s="57"/>
      <c r="C59" s="57"/>
      <c r="F59" s="54"/>
      <c r="G59" s="54"/>
      <c r="H59" s="54"/>
      <c r="I59" s="54"/>
      <c r="J59" s="54"/>
      <c r="K59" s="54"/>
      <c r="L59" s="54"/>
    </row>
    <row r="60" spans="1:22" ht="20.25" customHeight="1">
      <c r="A60" s="57"/>
      <c r="B60" s="57"/>
      <c r="C60" s="57"/>
      <c r="F60" s="54"/>
      <c r="G60" s="54"/>
      <c r="H60" s="54"/>
      <c r="I60" s="54"/>
      <c r="J60" s="54"/>
      <c r="K60" s="54"/>
      <c r="L60" s="54"/>
    </row>
    <row r="61" spans="1:22">
      <c r="F61" s="53"/>
      <c r="G61" s="54"/>
      <c r="H61" s="54"/>
      <c r="I61" s="54"/>
      <c r="J61" s="54"/>
      <c r="K61" s="54"/>
      <c r="L61" s="54"/>
    </row>
    <row r="62" spans="1:22">
      <c r="P62" s="45"/>
    </row>
    <row r="75" spans="8:8">
      <c r="H75" s="2"/>
    </row>
  </sheetData>
  <mergeCells count="14">
    <mergeCell ref="F61:L61"/>
    <mergeCell ref="A3:G3"/>
    <mergeCell ref="A57:C60"/>
    <mergeCell ref="F57:L60"/>
    <mergeCell ref="B8:K8"/>
    <mergeCell ref="B9:K9"/>
    <mergeCell ref="A8:A10"/>
    <mergeCell ref="L8:L10"/>
    <mergeCell ref="A53:D53"/>
    <mergeCell ref="A52:C52"/>
    <mergeCell ref="F52:L52"/>
    <mergeCell ref="F53:L53"/>
    <mergeCell ref="A54:C56"/>
    <mergeCell ref="F54:L56"/>
  </mergeCells>
  <phoneticPr fontId="0" type="noConversion"/>
  <pageMargins left="0.78740157480314965" right="0.78740157480314965" top="0.78740157480314965" bottom="0.98425196850393704" header="0.3543307086614173" footer="0.47244094488188976"/>
  <pageSetup paperSize="9" scale="63"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3-1</vt:lpstr>
      <vt:lpstr>'3-1'!Oblast_tisku</vt:lpstr>
    </vt:vector>
  </TitlesOfParts>
  <Company>CSU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jileckova</dc:creator>
  <cp:lastModifiedBy>Marek Řezanka</cp:lastModifiedBy>
  <cp:lastPrinted>2019-01-16T09:46:55Z</cp:lastPrinted>
  <dcterms:created xsi:type="dcterms:W3CDTF">2009-01-13T13:42:00Z</dcterms:created>
  <dcterms:modified xsi:type="dcterms:W3CDTF">2019-01-16T09:54:13Z</dcterms:modified>
</cp:coreProperties>
</file>