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Srpen_2021\"/>
    </mc:Choice>
  </mc:AlternateContent>
  <bookViews>
    <workbookView xWindow="-15" yWindow="6120" windowWidth="15480" windowHeight="6165"/>
  </bookViews>
  <sheets>
    <sheet name="VŠPS" sheetId="4" r:id="rId1"/>
    <sheet name="zdroj" sheetId="5" r:id="rId2"/>
  </sheets>
  <calcPr calcId="162913"/>
</workbook>
</file>

<file path=xl/calcChain.xml><?xml version="1.0" encoding="utf-8"?>
<calcChain xmlns="http://schemas.openxmlformats.org/spreadsheetml/2006/main">
  <c r="F58" i="5" l="1"/>
  <c r="F60" i="5"/>
  <c r="F61" i="5"/>
  <c r="F62" i="5"/>
  <c r="F59" i="5"/>
  <c r="F51" i="5"/>
  <c r="F53" i="5"/>
  <c r="F54" i="5"/>
  <c r="F55" i="5"/>
  <c r="F52" i="5"/>
  <c r="F42" i="5"/>
  <c r="F47" i="5"/>
  <c r="F46" i="5"/>
  <c r="F45" i="5"/>
  <c r="F44" i="5"/>
  <c r="D55" i="5"/>
  <c r="D62" i="5"/>
  <c r="D61" i="5"/>
  <c r="D60" i="5"/>
  <c r="D59" i="5"/>
  <c r="D58" i="5"/>
  <c r="D54" i="5"/>
  <c r="D53" i="5"/>
  <c r="D52" i="5"/>
  <c r="D51" i="5"/>
  <c r="D44" i="5"/>
  <c r="D47" i="5"/>
  <c r="D46" i="5"/>
  <c r="D45" i="5"/>
</calcChain>
</file>

<file path=xl/sharedStrings.xml><?xml version="1.0" encoding="utf-8"?>
<sst xmlns="http://schemas.openxmlformats.org/spreadsheetml/2006/main" count="96" uniqueCount="24">
  <si>
    <t>Celkem</t>
  </si>
  <si>
    <t>Muži</t>
  </si>
  <si>
    <t>Ženy</t>
  </si>
  <si>
    <r>
      <t>Celkem</t>
    </r>
    <r>
      <rPr>
        <sz val="8"/>
        <rFont val="Arial"/>
        <family val="2"/>
      </rPr>
      <t xml:space="preserve"> (v tis.)</t>
    </r>
  </si>
  <si>
    <r>
      <t>Ženy</t>
    </r>
    <r>
      <rPr>
        <sz val="8"/>
        <rFont val="Arial"/>
        <family val="2"/>
      </rPr>
      <t xml:space="preserve"> (v tis.)</t>
    </r>
  </si>
  <si>
    <r>
      <t>Muži</t>
    </r>
    <r>
      <rPr>
        <sz val="8"/>
        <rFont val="Arial"/>
        <family val="2"/>
      </rPr>
      <t xml:space="preserve"> (v tis.)</t>
    </r>
  </si>
  <si>
    <t>Podíly v %</t>
  </si>
  <si>
    <t xml:space="preserve">Tab. 01.04 Vzdělání obyvatelstva České republiky ve věku 15 a více let podle výsledků "Výběrového šetření pracovních sil" 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</si>
  <si>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</si>
  <si>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t>2001</t>
    </r>
    <r>
      <rPr>
        <vertAlign val="superscript"/>
        <sz val="8"/>
        <rFont val="Arial"/>
        <family val="2"/>
        <charset val="238"/>
      </rPr>
      <t>1)</t>
    </r>
  </si>
  <si>
    <t>základní vzdělání a bez vzdělání</t>
  </si>
  <si>
    <t>střední bez maturity</t>
  </si>
  <si>
    <t>střední s maturitou</t>
  </si>
  <si>
    <t>vysokoškolské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</si>
  <si>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od roku 2001 s promítnutím výsledků sčítání lidu 2001, od roku 2011 s promítnutím výsledků sčítání lidu 2011</t>
    </r>
  </si>
  <si>
    <t>základní</t>
  </si>
  <si>
    <t>1, 2</t>
  </si>
  <si>
    <t>část 3</t>
  </si>
  <si>
    <t>část 3, 4</t>
  </si>
  <si>
    <t>5, 6</t>
  </si>
  <si>
    <t>bez vzdělání a nezjištěno</t>
  </si>
  <si>
    <t>Ženy celkem</t>
  </si>
  <si>
    <t>Muži celkem</t>
  </si>
  <si>
    <t>Ve věku 15 let a více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</si>
</sst>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_ ;\-#,##0\ "/>
    <numFmt numFmtId="166" formatCode="#,##0.0_ ;\-#,##0.0\ "/>
    <numFmt numFmtId="167" formatCode="\$#,##0\ ;\(\$#,##0\)"/>
    <numFmt numFmtId="168" formatCode="#,##0.000_ ;\-#,##0.000\ "/>
    <numFmt numFmtId="169" formatCode="#,##0.0"/>
    <numFmt numFmtId="170" formatCode="0.000"/>
  </numFmts>
  <fonts count="13" x14ac:knownFonts="1">
    <font>
      <sz val="10"/>
      <name val="Arial CE"/>
      <charset val="238"/>
    </font>
    <font>
      <sz val="8"/>
      <name val="Arial"/>
      <family val="2"/>
    </font>
    <font>
      <b/>
      <sz val="10"/>
      <name val="Arial CE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1"/>
      <name val="Arial CE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Courier New"/>
      <family val="3"/>
      <charset val="238"/>
    </font>
    <font>
      <b/>
      <sz val="1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</borders>
  <cellStyleXfs count="9">
    <xf numFmtId="0" fontId="0" fillId="0" borderId="0"/>
    <xf numFmtId="0" fontId="8" fillId="2" borderId="25" applyNumberFormat="0" applyFont="0" applyFill="0" applyAlignment="0" applyProtection="0"/>
    <xf numFmtId="0" fontId="8" fillId="2" borderId="0" applyFont="0" applyFill="0" applyBorder="0" applyAlignment="0" applyProtection="0"/>
    <xf numFmtId="3" fontId="8" fillId="2" borderId="0" applyFont="0" applyFill="0" applyBorder="0" applyAlignment="0" applyProtection="0"/>
    <xf numFmtId="167" fontId="8" fillId="2" borderId="0" applyFont="0" applyFill="0" applyBorder="0" applyAlignment="0" applyProtection="0"/>
    <xf numFmtId="2" fontId="8" fillId="2" borderId="0" applyFont="0" applyFill="0" applyBorder="0" applyAlignment="0" applyProtection="0"/>
    <xf numFmtId="0" fontId="9" fillId="2" borderId="0" applyNumberFormat="0" applyFill="0" applyBorder="0" applyAlignment="0" applyProtection="0"/>
    <xf numFmtId="0" fontId="10" fillId="2" borderId="0" applyNumberFormat="0" applyFill="0" applyBorder="0" applyAlignment="0" applyProtection="0"/>
    <xf numFmtId="0" fontId="11" fillId="0" borderId="0"/>
  </cellStyleXfs>
  <cellXfs count="86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1" fillId="0" borderId="4" xfId="0" applyFont="1" applyBorder="1" applyAlignment="1">
      <alignment horizontal="left" indent="1"/>
    </xf>
    <xf numFmtId="0" fontId="4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1" fillId="0" borderId="5" xfId="0" applyFont="1" applyBorder="1" applyAlignment="1">
      <alignment horizontal="left" indent="1"/>
    </xf>
    <xf numFmtId="0" fontId="5" fillId="0" borderId="0" xfId="0" applyFont="1"/>
    <xf numFmtId="166" fontId="3" fillId="0" borderId="6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7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0" fontId="4" fillId="0" borderId="7" xfId="0" applyFont="1" applyBorder="1"/>
    <xf numFmtId="165" fontId="1" fillId="0" borderId="7" xfId="0" applyNumberFormat="1" applyFont="1" applyBorder="1" applyAlignment="1">
      <alignment horizontal="right"/>
    </xf>
    <xf numFmtId="0" fontId="4" fillId="0" borderId="6" xfId="0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166" fontId="3" fillId="0" borderId="10" xfId="0" applyNumberFormat="1" applyFont="1" applyBorder="1"/>
    <xf numFmtId="166" fontId="1" fillId="0" borderId="10" xfId="0" applyNumberFormat="1" applyFont="1" applyBorder="1"/>
    <xf numFmtId="0" fontId="4" fillId="0" borderId="10" xfId="0" applyFont="1" applyBorder="1"/>
    <xf numFmtId="164" fontId="4" fillId="0" borderId="0" xfId="0" applyNumberFormat="1" applyFont="1"/>
    <xf numFmtId="164" fontId="4" fillId="0" borderId="10" xfId="0" applyNumberFormat="1" applyFont="1" applyBorder="1"/>
    <xf numFmtId="0" fontId="4" fillId="0" borderId="0" xfId="0" applyFont="1" applyBorder="1"/>
    <xf numFmtId="0" fontId="1" fillId="0" borderId="11" xfId="0" applyFont="1" applyBorder="1" applyAlignment="1">
      <alignment horizontal="center" vertical="center"/>
    </xf>
    <xf numFmtId="166" fontId="4" fillId="0" borderId="10" xfId="0" applyNumberFormat="1" applyFont="1" applyBorder="1"/>
    <xf numFmtId="164" fontId="4" fillId="0" borderId="12" xfId="0" applyNumberFormat="1" applyFont="1" applyBorder="1"/>
    <xf numFmtId="166" fontId="1" fillId="0" borderId="0" xfId="0" applyNumberFormat="1" applyFont="1"/>
    <xf numFmtId="164" fontId="1" fillId="0" borderId="0" xfId="0" applyNumberFormat="1" applyFont="1"/>
    <xf numFmtId="166" fontId="3" fillId="0" borderId="13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0" fontId="4" fillId="0" borderId="14" xfId="0" applyFont="1" applyBorder="1"/>
    <xf numFmtId="164" fontId="4" fillId="0" borderId="15" xfId="0" applyNumberFormat="1" applyFont="1" applyBorder="1"/>
    <xf numFmtId="166" fontId="3" fillId="0" borderId="16" xfId="0" applyNumberFormat="1" applyFont="1" applyBorder="1" applyAlignment="1">
      <alignment horizontal="right"/>
    </xf>
    <xf numFmtId="166" fontId="1" fillId="0" borderId="17" xfId="0" applyNumberFormat="1" applyFont="1" applyBorder="1" applyAlignment="1">
      <alignment horizontal="right"/>
    </xf>
    <xf numFmtId="166" fontId="1" fillId="0" borderId="18" xfId="0" applyNumberFormat="1" applyFont="1" applyBorder="1" applyAlignment="1">
      <alignment horizontal="right"/>
    </xf>
    <xf numFmtId="0" fontId="4" fillId="0" borderId="19" xfId="0" applyFont="1" applyBorder="1"/>
    <xf numFmtId="164" fontId="4" fillId="0" borderId="20" xfId="0" applyNumberFormat="1" applyFont="1" applyBorder="1"/>
    <xf numFmtId="0" fontId="1" fillId="0" borderId="21" xfId="0" applyFont="1" applyBorder="1" applyAlignment="1">
      <alignment horizontal="left" indent="1"/>
    </xf>
    <xf numFmtId="166" fontId="3" fillId="0" borderId="26" xfId="0" applyNumberFormat="1" applyFont="1" applyBorder="1" applyAlignment="1">
      <alignment horizontal="right"/>
    </xf>
    <xf numFmtId="166" fontId="1" fillId="0" borderId="27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1" fillId="0" borderId="28" xfId="0" applyNumberFormat="1" applyFont="1" applyBorder="1" applyAlignment="1">
      <alignment horizontal="right"/>
    </xf>
    <xf numFmtId="0" fontId="4" fillId="0" borderId="29" xfId="0" applyFont="1" applyBorder="1"/>
    <xf numFmtId="164" fontId="4" fillId="0" borderId="30" xfId="0" applyNumberFormat="1" applyFont="1" applyBorder="1"/>
    <xf numFmtId="0" fontId="4" fillId="0" borderId="30" xfId="0" applyFont="1" applyBorder="1"/>
    <xf numFmtId="164" fontId="4" fillId="0" borderId="31" xfId="0" applyNumberFormat="1" applyFont="1" applyBorder="1"/>
    <xf numFmtId="0" fontId="4" fillId="0" borderId="32" xfId="0" applyFont="1" applyBorder="1"/>
    <xf numFmtId="164" fontId="4" fillId="0" borderId="33" xfId="0" applyNumberFormat="1" applyFont="1" applyBorder="1"/>
    <xf numFmtId="0" fontId="4" fillId="0" borderId="33" xfId="0" applyFont="1" applyBorder="1"/>
    <xf numFmtId="164" fontId="4" fillId="0" borderId="34" xfId="0" applyNumberFormat="1" applyFont="1" applyBorder="1"/>
    <xf numFmtId="164" fontId="1" fillId="0" borderId="0" xfId="0" applyNumberFormat="1" applyFont="1" applyAlignment="1">
      <alignment horizontal="right"/>
    </xf>
    <xf numFmtId="0" fontId="4" fillId="0" borderId="35" xfId="0" applyFont="1" applyBorder="1"/>
    <xf numFmtId="164" fontId="4" fillId="0" borderId="36" xfId="0" applyNumberFormat="1" applyFont="1" applyBorder="1"/>
    <xf numFmtId="0" fontId="4" fillId="0" borderId="36" xfId="0" applyFont="1" applyBorder="1"/>
    <xf numFmtId="164" fontId="4" fillId="0" borderId="37" xfId="0" applyNumberFormat="1" applyFont="1" applyBorder="1"/>
    <xf numFmtId="166" fontId="4" fillId="0" borderId="0" xfId="0" applyNumberFormat="1" applyFont="1"/>
    <xf numFmtId="164" fontId="4" fillId="0" borderId="0" xfId="0" applyNumberFormat="1" applyFont="1" applyAlignment="1"/>
    <xf numFmtId="168" fontId="4" fillId="0" borderId="0" xfId="0" applyNumberFormat="1" applyFont="1"/>
    <xf numFmtId="0" fontId="0" fillId="0" borderId="0" xfId="0" applyFont="1" applyBorder="1"/>
    <xf numFmtId="169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Border="1" applyAlignment="1">
      <alignment horizontal="left"/>
    </xf>
    <xf numFmtId="169" fontId="0" fillId="0" borderId="0" xfId="8" applyNumberFormat="1" applyFont="1" applyFill="1" applyBorder="1" applyAlignment="1" applyProtection="1">
      <alignment horizontal="right"/>
    </xf>
    <xf numFmtId="0" fontId="12" fillId="0" borderId="0" xfId="0" applyFont="1" applyBorder="1"/>
    <xf numFmtId="0" fontId="0" fillId="0" borderId="0" xfId="0" applyFont="1" applyFill="1" applyBorder="1" applyAlignment="1">
      <alignment shrinkToFit="1"/>
    </xf>
    <xf numFmtId="169" fontId="12" fillId="0" borderId="0" xfId="0" applyNumberFormat="1" applyFont="1" applyBorder="1" applyAlignment="1">
      <alignment horizontal="right"/>
    </xf>
    <xf numFmtId="169" fontId="0" fillId="0" borderId="0" xfId="0" applyNumberFormat="1" applyFont="1" applyFill="1" applyBorder="1" applyAlignment="1">
      <alignment shrinkToFit="1"/>
    </xf>
    <xf numFmtId="169" fontId="4" fillId="0" borderId="0" xfId="0" applyNumberFormat="1" applyFont="1"/>
    <xf numFmtId="2" fontId="4" fillId="0" borderId="0" xfId="0" applyNumberFormat="1" applyFont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0" fontId="4" fillId="0" borderId="0" xfId="0" applyNumberFormat="1" applyFont="1"/>
  </cellXfs>
  <cellStyles count="9">
    <cellStyle name="Celkem 2" xfId="1"/>
    <cellStyle name="Datum" xfId="2"/>
    <cellStyle name="Finanční0" xfId="3"/>
    <cellStyle name="Měna0" xfId="4"/>
    <cellStyle name="Normální" xfId="0" builtinId="0"/>
    <cellStyle name="normální_vzdel04" xfId="8"/>
    <cellStyle name="Pevný" xfId="5"/>
    <cellStyle name="Záhlaví 1" xfId="6"/>
    <cellStyle name="Záhlaví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3"/>
  <sheetViews>
    <sheetView tabSelected="1" zoomScaleNormal="100" workbookViewId="0"/>
  </sheetViews>
  <sheetFormatPr defaultColWidth="9.140625" defaultRowHeight="11.25" x14ac:dyDescent="0.2"/>
  <cols>
    <col min="1" max="1" width="24.85546875" style="2" customWidth="1"/>
    <col min="2" max="29" width="6.28515625" style="2" customWidth="1"/>
    <col min="30" max="16384" width="9.140625" style="2"/>
  </cols>
  <sheetData>
    <row r="1" spans="1:35" ht="15" x14ac:dyDescent="0.25">
      <c r="A1" s="13" t="s">
        <v>7</v>
      </c>
    </row>
    <row r="2" spans="1:35" ht="13.5" thickBot="1" x14ac:dyDescent="0.25">
      <c r="A2" s="1"/>
    </row>
    <row r="3" spans="1:35" ht="18" customHeight="1" thickBot="1" x14ac:dyDescent="0.25">
      <c r="A3" s="5"/>
      <c r="B3" s="4">
        <v>1993</v>
      </c>
      <c r="C3" s="4">
        <v>1994</v>
      </c>
      <c r="D3" s="4">
        <v>1995</v>
      </c>
      <c r="E3" s="4">
        <v>1996</v>
      </c>
      <c r="F3" s="4">
        <v>1997</v>
      </c>
      <c r="G3" s="4">
        <v>1998</v>
      </c>
      <c r="H3" s="4">
        <v>1999</v>
      </c>
      <c r="I3" s="4">
        <v>2000</v>
      </c>
      <c r="J3" s="4" t="s">
        <v>9</v>
      </c>
      <c r="K3" s="4">
        <v>2002</v>
      </c>
      <c r="L3" s="4">
        <v>2003</v>
      </c>
      <c r="M3" s="4">
        <v>2004</v>
      </c>
      <c r="N3" s="4">
        <v>2005</v>
      </c>
      <c r="O3" s="4">
        <v>2006</v>
      </c>
      <c r="P3" s="4">
        <v>2007</v>
      </c>
      <c r="Q3" s="4">
        <v>2008</v>
      </c>
      <c r="R3" s="34">
        <v>2009</v>
      </c>
      <c r="S3" s="4">
        <v>2010</v>
      </c>
      <c r="T3" s="4" t="s">
        <v>8</v>
      </c>
      <c r="U3" s="34">
        <v>2012</v>
      </c>
      <c r="V3" s="34">
        <v>2013</v>
      </c>
      <c r="W3" s="34">
        <v>2014</v>
      </c>
      <c r="X3" s="34">
        <v>2015</v>
      </c>
      <c r="Y3" s="4">
        <v>2016</v>
      </c>
      <c r="Z3" s="4">
        <v>2017</v>
      </c>
      <c r="AA3" s="34">
        <v>2018</v>
      </c>
      <c r="AB3" s="34">
        <v>2019</v>
      </c>
      <c r="AC3" s="6">
        <v>2020</v>
      </c>
    </row>
    <row r="4" spans="1:35" s="3" customFormat="1" ht="14.25" customHeight="1" x14ac:dyDescent="0.2">
      <c r="A4" s="7" t="s">
        <v>3</v>
      </c>
      <c r="B4" s="14">
        <v>8292.6829579000132</v>
      </c>
      <c r="C4" s="15">
        <v>8354.6113404499883</v>
      </c>
      <c r="D4" s="15">
        <v>8406.4411945499378</v>
      </c>
      <c r="E4" s="15">
        <v>8447.5331702250278</v>
      </c>
      <c r="F4" s="15">
        <v>8487.0044234249872</v>
      </c>
      <c r="G4" s="15">
        <v>8523.2210503500082</v>
      </c>
      <c r="H4" s="15">
        <v>8555.2785258750282</v>
      </c>
      <c r="I4" s="15">
        <v>8586.4402612764152</v>
      </c>
      <c r="J4" s="15">
        <v>8577.3860082303727</v>
      </c>
      <c r="K4" s="15">
        <v>8599.1364617840754</v>
      </c>
      <c r="L4" s="15">
        <v>8636.9012306364875</v>
      </c>
      <c r="M4" s="15">
        <v>8673.2914803522708</v>
      </c>
      <c r="N4" s="15">
        <v>8715.990481108458</v>
      </c>
      <c r="O4" s="15">
        <v>8773.3937309194025</v>
      </c>
      <c r="P4" s="15">
        <v>8845.0484807088778</v>
      </c>
      <c r="Q4" s="28">
        <v>8943.7714811528367</v>
      </c>
      <c r="R4" s="28">
        <v>9009.3489811366617</v>
      </c>
      <c r="S4" s="39">
        <v>9015.4024815934663</v>
      </c>
      <c r="T4" s="44">
        <v>8964.710981388349</v>
      </c>
      <c r="U4" s="39">
        <v>8964.5935004375351</v>
      </c>
      <c r="V4" s="39">
        <v>8951.4692519975124</v>
      </c>
      <c r="W4" s="39">
        <v>8932.5914997349864</v>
      </c>
      <c r="X4" s="39">
        <v>8935.6620017249643</v>
      </c>
      <c r="Y4" s="44">
        <v>8928.6930000575085</v>
      </c>
      <c r="Z4" s="44">
        <v>8929.1539964174863</v>
      </c>
      <c r="AA4" s="39">
        <v>8941.819248465019</v>
      </c>
      <c r="AB4" s="39">
        <v>8963.4657474399937</v>
      </c>
      <c r="AC4" s="50">
        <v>8985.8391546000003</v>
      </c>
      <c r="AD4" s="37"/>
      <c r="AE4" s="31"/>
      <c r="AF4" s="37"/>
      <c r="AG4" s="37"/>
    </row>
    <row r="5" spans="1:35" s="3" customFormat="1" ht="14.25" customHeight="1" x14ac:dyDescent="0.2">
      <c r="A5" s="8" t="s">
        <v>10</v>
      </c>
      <c r="B5" s="16">
        <v>2289.6616479750005</v>
      </c>
      <c r="C5" s="17">
        <v>2245.5744038999856</v>
      </c>
      <c r="D5" s="17">
        <v>2236.2791324249852</v>
      </c>
      <c r="E5" s="17">
        <v>2151.7208560750009</v>
      </c>
      <c r="F5" s="17">
        <v>2090.160468199997</v>
      </c>
      <c r="G5" s="17">
        <v>2034.0188217499963</v>
      </c>
      <c r="H5" s="17">
        <v>1982.46793937501</v>
      </c>
      <c r="I5" s="17">
        <v>2002.8818418684796</v>
      </c>
      <c r="J5" s="17">
        <v>1981.2826556033217</v>
      </c>
      <c r="K5" s="17">
        <v>1916.7880196578672</v>
      </c>
      <c r="L5" s="17">
        <v>1850.9686381314466</v>
      </c>
      <c r="M5" s="17">
        <v>1810.5134580246929</v>
      </c>
      <c r="N5" s="17">
        <v>1744.971540723652</v>
      </c>
      <c r="O5" s="17">
        <v>1698.0648908155561</v>
      </c>
      <c r="P5" s="17">
        <v>1687.1817991995458</v>
      </c>
      <c r="Q5" s="29">
        <v>1675.4968139228531</v>
      </c>
      <c r="R5" s="29">
        <v>1581.1380749955392</v>
      </c>
      <c r="S5" s="40">
        <v>1500.152464657848</v>
      </c>
      <c r="T5" s="17">
        <v>1445.4993274739991</v>
      </c>
      <c r="U5" s="40">
        <v>1407.6786869875041</v>
      </c>
      <c r="V5" s="40">
        <v>1336.694342652502</v>
      </c>
      <c r="W5" s="40">
        <v>1279.0501724950018</v>
      </c>
      <c r="X5" s="40">
        <v>1269.5947526574998</v>
      </c>
      <c r="Y5" s="17">
        <v>1243.5770128775002</v>
      </c>
      <c r="Z5" s="17">
        <v>1217.4249654124997</v>
      </c>
      <c r="AA5" s="40">
        <v>1220.6375850174988</v>
      </c>
      <c r="AB5" s="40">
        <v>1224.7440595475018</v>
      </c>
      <c r="AC5" s="51">
        <v>1214.7613000230226</v>
      </c>
      <c r="AD5" s="38"/>
      <c r="AE5" s="31"/>
      <c r="AF5" s="38"/>
      <c r="AG5" s="37"/>
      <c r="AH5" s="62"/>
      <c r="AI5" s="62"/>
    </row>
    <row r="6" spans="1:35" s="3" customFormat="1" ht="14.25" customHeight="1" x14ac:dyDescent="0.2">
      <c r="A6" s="8" t="s">
        <v>11</v>
      </c>
      <c r="B6" s="16">
        <v>3206.8233668750117</v>
      </c>
      <c r="C6" s="17">
        <v>3247.0618608250124</v>
      </c>
      <c r="D6" s="17">
        <v>3255.3196561749733</v>
      </c>
      <c r="E6" s="17">
        <v>3330.6183492500008</v>
      </c>
      <c r="F6" s="17">
        <v>3352.9793013999829</v>
      </c>
      <c r="G6" s="17">
        <v>3356.4379662000115</v>
      </c>
      <c r="H6" s="17">
        <v>3323.4975600250127</v>
      </c>
      <c r="I6" s="17">
        <v>3268.8238084392851</v>
      </c>
      <c r="J6" s="17">
        <v>3221.0329651090469</v>
      </c>
      <c r="K6" s="17">
        <v>3216.9215183062975</v>
      </c>
      <c r="L6" s="17">
        <v>3299.2025253762581</v>
      </c>
      <c r="M6" s="17">
        <v>3319.508465214873</v>
      </c>
      <c r="N6" s="17">
        <v>3283.0607340266292</v>
      </c>
      <c r="O6" s="17">
        <v>3264.0652224988899</v>
      </c>
      <c r="P6" s="17">
        <v>3244.8437095716295</v>
      </c>
      <c r="Q6" s="29">
        <v>3197.7894124824843</v>
      </c>
      <c r="R6" s="29">
        <v>3223.2960199008353</v>
      </c>
      <c r="S6" s="40">
        <v>3191.0202979050837</v>
      </c>
      <c r="T6" s="17">
        <v>3158.2773649985911</v>
      </c>
      <c r="U6" s="40">
        <v>3122.8543584675153</v>
      </c>
      <c r="V6" s="40">
        <v>3089.252732875002</v>
      </c>
      <c r="W6" s="40">
        <v>3061.6953589074892</v>
      </c>
      <c r="X6" s="40">
        <v>3046.6708701399871</v>
      </c>
      <c r="Y6" s="17">
        <v>3025.6812998574997</v>
      </c>
      <c r="Z6" s="17">
        <v>2963.5388592100071</v>
      </c>
      <c r="AA6" s="40">
        <v>2913.1555674049987</v>
      </c>
      <c r="AB6" s="40">
        <v>2963.0475070199991</v>
      </c>
      <c r="AC6" s="51">
        <v>2927.70590335</v>
      </c>
      <c r="AD6" s="38"/>
      <c r="AE6" s="38"/>
      <c r="AF6" s="38"/>
      <c r="AG6" s="37"/>
      <c r="AH6" s="62"/>
      <c r="AI6" s="62"/>
    </row>
    <row r="7" spans="1:35" s="3" customFormat="1" ht="14.25" customHeight="1" x14ac:dyDescent="0.2">
      <c r="A7" s="8" t="s">
        <v>12</v>
      </c>
      <c r="B7" s="16">
        <v>2139.2582739000013</v>
      </c>
      <c r="C7" s="17">
        <v>2231.5273302249939</v>
      </c>
      <c r="D7" s="17">
        <v>2255.7372738499821</v>
      </c>
      <c r="E7" s="17">
        <v>2307.4075765250295</v>
      </c>
      <c r="F7" s="17">
        <v>2375.6540559500081</v>
      </c>
      <c r="G7" s="17">
        <v>2431.6463863499998</v>
      </c>
      <c r="H7" s="17">
        <v>2493.786933800005</v>
      </c>
      <c r="I7" s="17">
        <v>2533.9140470461789</v>
      </c>
      <c r="J7" s="17">
        <v>2583.9298361188035</v>
      </c>
      <c r="K7" s="17">
        <v>2646.2350944058667</v>
      </c>
      <c r="L7" s="17">
        <v>2650.5906927190117</v>
      </c>
      <c r="M7" s="17">
        <v>2679.0561325495319</v>
      </c>
      <c r="N7" s="17">
        <v>2779.6498170791297</v>
      </c>
      <c r="O7" s="17">
        <v>2855.8468764964596</v>
      </c>
      <c r="P7" s="17">
        <v>2936.4192498594812</v>
      </c>
      <c r="Q7" s="29">
        <v>3019.7694146968024</v>
      </c>
      <c r="R7" s="29">
        <v>3057.1518837295621</v>
      </c>
      <c r="S7" s="40">
        <v>3086.5613887685608</v>
      </c>
      <c r="T7" s="17">
        <v>3032.8647852843137</v>
      </c>
      <c r="U7" s="40">
        <v>3021.1746174875102</v>
      </c>
      <c r="V7" s="40">
        <v>3029.0046979350086</v>
      </c>
      <c r="W7" s="40">
        <v>3049.7934864724957</v>
      </c>
      <c r="X7" s="40">
        <v>3030.3420430999772</v>
      </c>
      <c r="Y7" s="17">
        <v>3004.9435490325045</v>
      </c>
      <c r="Z7" s="17">
        <v>3038.5097634399917</v>
      </c>
      <c r="AA7" s="40">
        <v>3075.1174906925098</v>
      </c>
      <c r="AB7" s="40">
        <v>3050.9017908849992</v>
      </c>
      <c r="AC7" s="51">
        <v>3078.4171290749991</v>
      </c>
      <c r="AD7" s="38"/>
      <c r="AE7" s="38"/>
      <c r="AF7" s="38"/>
      <c r="AG7" s="37"/>
      <c r="AH7" s="62"/>
      <c r="AI7" s="62"/>
    </row>
    <row r="8" spans="1:35" s="3" customFormat="1" ht="14.25" customHeight="1" x14ac:dyDescent="0.2">
      <c r="A8" s="8" t="s">
        <v>13</v>
      </c>
      <c r="B8" s="16">
        <v>647.54587955000068</v>
      </c>
      <c r="C8" s="17">
        <v>629.49646804999657</v>
      </c>
      <c r="D8" s="17">
        <v>658.61912674999792</v>
      </c>
      <c r="E8" s="17">
        <v>656.90536864999569</v>
      </c>
      <c r="F8" s="17">
        <v>668.03791582499969</v>
      </c>
      <c r="G8" s="17">
        <v>700.9703924500019</v>
      </c>
      <c r="H8" s="17">
        <v>755.3544238250015</v>
      </c>
      <c r="I8" s="17">
        <v>780.39534764747282</v>
      </c>
      <c r="J8" s="17">
        <v>790.98352557595172</v>
      </c>
      <c r="K8" s="17">
        <v>813.72675527207139</v>
      </c>
      <c r="L8" s="17">
        <v>831.72115980282206</v>
      </c>
      <c r="M8" s="17">
        <v>862.22576551252439</v>
      </c>
      <c r="N8" s="17">
        <v>907.05139071504914</v>
      </c>
      <c r="O8" s="17">
        <v>954.57013824149794</v>
      </c>
      <c r="P8" s="17">
        <v>974.7709568707229</v>
      </c>
      <c r="Q8" s="29">
        <v>1049.9721967828214</v>
      </c>
      <c r="R8" s="29">
        <v>1147.2243814732246</v>
      </c>
      <c r="S8" s="40">
        <v>1236.3025377158724</v>
      </c>
      <c r="T8" s="17">
        <v>1327.2266570627451</v>
      </c>
      <c r="U8" s="40">
        <v>1411.8565536375054</v>
      </c>
      <c r="V8" s="40">
        <v>1495.7045216549996</v>
      </c>
      <c r="W8" s="40">
        <v>1541.2704857499987</v>
      </c>
      <c r="X8" s="40">
        <v>1587.7965307775007</v>
      </c>
      <c r="Y8" s="17">
        <v>1653.7085741100047</v>
      </c>
      <c r="Z8" s="17">
        <v>1708.1778806824886</v>
      </c>
      <c r="AA8" s="40">
        <v>1730.8540641700104</v>
      </c>
      <c r="AB8" s="40">
        <v>1723.1238828249964</v>
      </c>
      <c r="AC8" s="51">
        <v>1762.3310186499994</v>
      </c>
      <c r="AD8" s="38"/>
      <c r="AE8" s="38"/>
      <c r="AF8" s="38"/>
      <c r="AG8" s="38"/>
      <c r="AH8" s="38"/>
      <c r="AI8" s="38"/>
    </row>
    <row r="9" spans="1:35" ht="5.25" customHeight="1" x14ac:dyDescent="0.2">
      <c r="A9" s="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30"/>
      <c r="R9" s="30"/>
      <c r="S9" s="40"/>
      <c r="T9" s="17"/>
      <c r="U9" s="40"/>
      <c r="V9" s="40"/>
      <c r="W9" s="40"/>
      <c r="X9" s="40"/>
      <c r="Y9" s="17"/>
      <c r="Z9" s="17"/>
      <c r="AA9" s="40"/>
      <c r="AB9" s="40"/>
      <c r="AC9" s="51"/>
      <c r="AD9" s="38"/>
      <c r="AE9" s="38"/>
      <c r="AF9" s="38"/>
      <c r="AG9" s="37"/>
    </row>
    <row r="10" spans="1:35" s="3" customFormat="1" ht="14.25" customHeight="1" x14ac:dyDescent="0.2">
      <c r="A10" s="7" t="s">
        <v>5</v>
      </c>
      <c r="B10" s="14">
        <v>3972.5651117499879</v>
      </c>
      <c r="C10" s="15">
        <v>4005.8467532499908</v>
      </c>
      <c r="D10" s="15">
        <v>4034.3724465999985</v>
      </c>
      <c r="E10" s="15">
        <v>4057.4972896750064</v>
      </c>
      <c r="F10" s="15">
        <v>4079.4953249999985</v>
      </c>
      <c r="G10" s="15">
        <v>4099.2460460499969</v>
      </c>
      <c r="H10" s="15">
        <v>4117.1055085000007</v>
      </c>
      <c r="I10" s="15">
        <v>4134.4697591261438</v>
      </c>
      <c r="J10" s="15">
        <v>4132.9804887133932</v>
      </c>
      <c r="K10" s="15">
        <v>4143.6494818367237</v>
      </c>
      <c r="L10" s="15">
        <v>4165.2534912579486</v>
      </c>
      <c r="M10" s="15">
        <v>4185.3839908276159</v>
      </c>
      <c r="N10" s="15">
        <v>4210.0609912872169</v>
      </c>
      <c r="O10" s="15">
        <v>4246.4594908960971</v>
      </c>
      <c r="P10" s="15">
        <v>4287.2084908369925</v>
      </c>
      <c r="Q10" s="28">
        <v>4348.4337410114358</v>
      </c>
      <c r="R10" s="28">
        <v>4391.1872410617652</v>
      </c>
      <c r="S10" s="41">
        <v>4392.8467415166697</v>
      </c>
      <c r="T10" s="15">
        <v>4366.835241244009</v>
      </c>
      <c r="U10" s="41">
        <v>4367.9854984175008</v>
      </c>
      <c r="V10" s="41">
        <v>4362.0767523550048</v>
      </c>
      <c r="W10" s="41">
        <v>4352.3447501000073</v>
      </c>
      <c r="X10" s="41">
        <v>4355.9082509824957</v>
      </c>
      <c r="Y10" s="15">
        <v>4353.6695001949938</v>
      </c>
      <c r="Z10" s="15">
        <v>4355.6587477850053</v>
      </c>
      <c r="AA10" s="41">
        <v>4365.822249419999</v>
      </c>
      <c r="AB10" s="41">
        <v>4381.125747435005</v>
      </c>
      <c r="AC10" s="52">
        <v>4397.5287483136462</v>
      </c>
      <c r="AD10" s="38"/>
      <c r="AE10" s="38"/>
      <c r="AF10" s="38"/>
      <c r="AG10" s="37"/>
    </row>
    <row r="11" spans="1:35" s="3" customFormat="1" ht="14.25" customHeight="1" x14ac:dyDescent="0.2">
      <c r="A11" s="8" t="s">
        <v>10</v>
      </c>
      <c r="B11" s="16">
        <v>755.55517444999975</v>
      </c>
      <c r="C11" s="17">
        <v>749.38667017500131</v>
      </c>
      <c r="D11" s="17">
        <v>747.04778942500229</v>
      </c>
      <c r="E11" s="17">
        <v>710.83710842500045</v>
      </c>
      <c r="F11" s="17">
        <v>692.10618589999899</v>
      </c>
      <c r="G11" s="17">
        <v>690.46896204999973</v>
      </c>
      <c r="H11" s="17">
        <v>674.48587125000051</v>
      </c>
      <c r="I11" s="17">
        <v>684.62214963804934</v>
      </c>
      <c r="J11" s="17">
        <v>688.38267362162424</v>
      </c>
      <c r="K11" s="17">
        <v>657.63249638954994</v>
      </c>
      <c r="L11" s="17">
        <v>631.88346472382545</v>
      </c>
      <c r="M11" s="17">
        <v>622.23869166439999</v>
      </c>
      <c r="N11" s="17">
        <v>607.50155895587386</v>
      </c>
      <c r="O11" s="17">
        <v>593.52978565484932</v>
      </c>
      <c r="P11" s="17">
        <v>590.38743458947454</v>
      </c>
      <c r="Q11" s="29">
        <v>587.45362152099972</v>
      </c>
      <c r="R11" s="29">
        <v>563.7648301985987</v>
      </c>
      <c r="S11" s="40">
        <v>526.42501259995015</v>
      </c>
      <c r="T11" s="17">
        <v>508.8228074928254</v>
      </c>
      <c r="U11" s="40">
        <v>503.96246361499976</v>
      </c>
      <c r="V11" s="40">
        <v>485.75555928500017</v>
      </c>
      <c r="W11" s="40">
        <v>459.42387907749998</v>
      </c>
      <c r="X11" s="40">
        <v>460.22066219000084</v>
      </c>
      <c r="Y11" s="17">
        <v>459.65186828000009</v>
      </c>
      <c r="Z11" s="17">
        <v>449.09425166000023</v>
      </c>
      <c r="AA11" s="40">
        <v>459.29257485999972</v>
      </c>
      <c r="AB11" s="40">
        <v>475.85889486999963</v>
      </c>
      <c r="AC11" s="51">
        <v>476.94127598857523</v>
      </c>
      <c r="AD11" s="38"/>
      <c r="AE11" s="31"/>
      <c r="AF11" s="38"/>
      <c r="AG11" s="37"/>
      <c r="AH11" s="62"/>
      <c r="AI11" s="62"/>
    </row>
    <row r="12" spans="1:35" s="3" customFormat="1" ht="14.25" customHeight="1" x14ac:dyDescent="0.2">
      <c r="A12" s="8" t="s">
        <v>11</v>
      </c>
      <c r="B12" s="16">
        <v>1863.4803056499868</v>
      </c>
      <c r="C12" s="17">
        <v>1884.1104576999912</v>
      </c>
      <c r="D12" s="17">
        <v>1893.5059805499982</v>
      </c>
      <c r="E12" s="17">
        <v>1928.9862859500101</v>
      </c>
      <c r="F12" s="17">
        <v>1936.9016770250037</v>
      </c>
      <c r="G12" s="17">
        <v>1926.6273505249969</v>
      </c>
      <c r="H12" s="17">
        <v>1909.3908237250002</v>
      </c>
      <c r="I12" s="17">
        <v>1911.8185598715747</v>
      </c>
      <c r="J12" s="17">
        <v>1885.3629857823719</v>
      </c>
      <c r="K12" s="17">
        <v>1867.525987944475</v>
      </c>
      <c r="L12" s="17">
        <v>1921.1258661750746</v>
      </c>
      <c r="M12" s="17">
        <v>1935.8070870992435</v>
      </c>
      <c r="N12" s="17">
        <v>1906.1540142721451</v>
      </c>
      <c r="O12" s="17">
        <v>1893.5385731998247</v>
      </c>
      <c r="P12" s="17">
        <v>1877.3038484039228</v>
      </c>
      <c r="Q12" s="29">
        <v>1878.5893202567179</v>
      </c>
      <c r="R12" s="29">
        <v>1893.2654332833963</v>
      </c>
      <c r="S12" s="40">
        <v>1868.0025749739684</v>
      </c>
      <c r="T12" s="17">
        <v>1850.1967382202679</v>
      </c>
      <c r="U12" s="40">
        <v>1824.8066113425</v>
      </c>
      <c r="V12" s="40">
        <v>1805.2842048200018</v>
      </c>
      <c r="W12" s="40">
        <v>1782.4468609300075</v>
      </c>
      <c r="X12" s="40">
        <v>1781.8327143050001</v>
      </c>
      <c r="Y12" s="17">
        <v>1766.2662999924944</v>
      </c>
      <c r="Z12" s="17">
        <v>1725.1328662124986</v>
      </c>
      <c r="AA12" s="40">
        <v>1711.957267182501</v>
      </c>
      <c r="AB12" s="40">
        <v>1726.5561806125008</v>
      </c>
      <c r="AC12" s="51">
        <v>1705.9076230602971</v>
      </c>
      <c r="AD12" s="38"/>
      <c r="AE12" s="38"/>
      <c r="AF12" s="38"/>
      <c r="AG12" s="37"/>
      <c r="AH12" s="62"/>
      <c r="AI12" s="62"/>
    </row>
    <row r="13" spans="1:35" s="3" customFormat="1" ht="14.25" customHeight="1" x14ac:dyDescent="0.2">
      <c r="A13" s="8" t="s">
        <v>12</v>
      </c>
      <c r="B13" s="16">
        <v>947.12701022500187</v>
      </c>
      <c r="C13" s="17">
        <v>978.05044082499842</v>
      </c>
      <c r="D13" s="17">
        <v>986.76203352500033</v>
      </c>
      <c r="E13" s="17">
        <v>1011.4723989249974</v>
      </c>
      <c r="F13" s="17">
        <v>1039.3171756749987</v>
      </c>
      <c r="G13" s="17">
        <v>1065.7657426000001</v>
      </c>
      <c r="H13" s="17">
        <v>1090.6997034250014</v>
      </c>
      <c r="I13" s="17">
        <v>1080.4436458012974</v>
      </c>
      <c r="J13" s="17">
        <v>1096.4515722441979</v>
      </c>
      <c r="K13" s="17">
        <v>1139.7795324759975</v>
      </c>
      <c r="L13" s="17">
        <v>1129.9004634698481</v>
      </c>
      <c r="M13" s="17">
        <v>1131.7878610650987</v>
      </c>
      <c r="N13" s="17">
        <v>1184.9094454041483</v>
      </c>
      <c r="O13" s="17">
        <v>1227.2461556415712</v>
      </c>
      <c r="P13" s="17">
        <v>1279.7705417003201</v>
      </c>
      <c r="Q13" s="29">
        <v>1316.7603199146452</v>
      </c>
      <c r="R13" s="29">
        <v>1323.529882588497</v>
      </c>
      <c r="S13" s="40">
        <v>1348.200679301249</v>
      </c>
      <c r="T13" s="17">
        <v>1321.2635816687696</v>
      </c>
      <c r="U13" s="40">
        <v>1326.0076088474993</v>
      </c>
      <c r="V13" s="40">
        <v>1320.6346247925007</v>
      </c>
      <c r="W13" s="40">
        <v>1344.4184198375012</v>
      </c>
      <c r="X13" s="40">
        <v>1339.6555081599963</v>
      </c>
      <c r="Y13" s="17">
        <v>1313.3225579574998</v>
      </c>
      <c r="Z13" s="17">
        <v>1347.8930087225015</v>
      </c>
      <c r="AA13" s="40">
        <v>1358.9572739200012</v>
      </c>
      <c r="AB13" s="40">
        <v>1347.7627927000017</v>
      </c>
      <c r="AC13" s="51">
        <v>1379.543344514972</v>
      </c>
      <c r="AD13" s="38"/>
      <c r="AE13" s="38"/>
      <c r="AF13" s="38"/>
      <c r="AG13" s="37"/>
      <c r="AH13" s="62"/>
      <c r="AI13" s="62"/>
    </row>
    <row r="14" spans="1:35" s="3" customFormat="1" ht="14.25" customHeight="1" x14ac:dyDescent="0.2">
      <c r="A14" s="8" t="s">
        <v>13</v>
      </c>
      <c r="B14" s="16">
        <v>401.09329135000036</v>
      </c>
      <c r="C14" s="17">
        <v>393.74373070000109</v>
      </c>
      <c r="D14" s="17">
        <v>406.82983852499848</v>
      </c>
      <c r="E14" s="17">
        <v>405.87021967499857</v>
      </c>
      <c r="F14" s="17">
        <v>411.10770237499844</v>
      </c>
      <c r="G14" s="17">
        <v>416.28244805000054</v>
      </c>
      <c r="H14" s="17">
        <v>442.52911009999934</v>
      </c>
      <c r="I14" s="17">
        <v>457.45335999022285</v>
      </c>
      <c r="J14" s="17">
        <v>462.75138751219833</v>
      </c>
      <c r="K14" s="17">
        <v>475.23662834870214</v>
      </c>
      <c r="L14" s="17">
        <v>479.52695848422593</v>
      </c>
      <c r="M14" s="17">
        <v>494.52998144237517</v>
      </c>
      <c r="N14" s="17">
        <v>510.83145701504873</v>
      </c>
      <c r="O14" s="17">
        <v>531.59638250560158</v>
      </c>
      <c r="P14" s="17">
        <v>539.17487979452608</v>
      </c>
      <c r="Q14" s="29">
        <v>565.10894184807285</v>
      </c>
      <c r="R14" s="29">
        <v>610.2080665772728</v>
      </c>
      <c r="S14" s="40">
        <v>649.606781059902</v>
      </c>
      <c r="T14" s="17">
        <v>686.00191883194623</v>
      </c>
      <c r="U14" s="40">
        <v>712.6042499975016</v>
      </c>
      <c r="V14" s="40">
        <v>750.00901436750223</v>
      </c>
      <c r="W14" s="40">
        <v>765.63805826249927</v>
      </c>
      <c r="X14" s="40">
        <v>773.42968195749825</v>
      </c>
      <c r="Y14" s="17">
        <v>814.17689462749968</v>
      </c>
      <c r="Z14" s="17">
        <v>832.81044520500586</v>
      </c>
      <c r="AA14" s="40">
        <v>834.34927008249781</v>
      </c>
      <c r="AB14" s="40">
        <v>830.42825340500315</v>
      </c>
      <c r="AC14" s="51">
        <v>833.76251941155192</v>
      </c>
      <c r="AD14" s="38"/>
      <c r="AE14" s="38"/>
      <c r="AF14" s="38"/>
      <c r="AG14" s="37"/>
      <c r="AH14" s="62"/>
      <c r="AI14" s="62"/>
    </row>
    <row r="15" spans="1:35" ht="6.75" customHeight="1" x14ac:dyDescent="0.2">
      <c r="A15" s="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35"/>
      <c r="S15" s="40"/>
      <c r="T15" s="17"/>
      <c r="U15" s="40"/>
      <c r="V15" s="40"/>
      <c r="W15" s="40"/>
      <c r="X15" s="40"/>
      <c r="Y15" s="17"/>
      <c r="Z15" s="17"/>
      <c r="AA15" s="40"/>
      <c r="AB15" s="40"/>
      <c r="AC15" s="51"/>
      <c r="AD15" s="38"/>
      <c r="AE15" s="38"/>
      <c r="AF15" s="38"/>
      <c r="AG15" s="37"/>
    </row>
    <row r="16" spans="1:35" s="3" customFormat="1" ht="14.25" customHeight="1" x14ac:dyDescent="0.2">
      <c r="A16" s="7" t="s">
        <v>4</v>
      </c>
      <c r="B16" s="14">
        <v>4320.1178461500058</v>
      </c>
      <c r="C16" s="15">
        <v>4348.7645871999821</v>
      </c>
      <c r="D16" s="15">
        <v>4372.0687479499984</v>
      </c>
      <c r="E16" s="15">
        <v>4390.0358805499727</v>
      </c>
      <c r="F16" s="15">
        <v>4407.509098424991</v>
      </c>
      <c r="G16" s="15">
        <v>4423.9750043000049</v>
      </c>
      <c r="H16" s="15">
        <v>4438.1730173750148</v>
      </c>
      <c r="I16" s="15">
        <v>4451.9705021502505</v>
      </c>
      <c r="J16" s="15">
        <v>4444.405519516974</v>
      </c>
      <c r="K16" s="15">
        <v>4455.4869799473827</v>
      </c>
      <c r="L16" s="15">
        <v>4471.6477393785417</v>
      </c>
      <c r="M16" s="15">
        <v>4487.9074895246549</v>
      </c>
      <c r="N16" s="15">
        <v>4505.9294898212675</v>
      </c>
      <c r="O16" s="15">
        <v>4526.9342400232999</v>
      </c>
      <c r="P16" s="15">
        <v>4557.8399898718617</v>
      </c>
      <c r="Q16" s="28">
        <v>4595.33774014139</v>
      </c>
      <c r="R16" s="28">
        <v>4618.1617400748628</v>
      </c>
      <c r="S16" s="41">
        <v>4622.5557400768193</v>
      </c>
      <c r="T16" s="15">
        <v>4597.8757401443527</v>
      </c>
      <c r="U16" s="41">
        <v>4596.6080020200125</v>
      </c>
      <c r="V16" s="41">
        <v>4589.3924996424967</v>
      </c>
      <c r="W16" s="41">
        <v>4580.2467496349909</v>
      </c>
      <c r="X16" s="41">
        <v>4579.7537507425059</v>
      </c>
      <c r="Y16" s="15">
        <v>4575.0234998624946</v>
      </c>
      <c r="Z16" s="15">
        <v>4573.495248632511</v>
      </c>
      <c r="AA16" s="41">
        <v>4575.9969990449999</v>
      </c>
      <c r="AB16" s="41">
        <v>4582.3400000049978</v>
      </c>
      <c r="AC16" s="52">
        <v>4588.3102477157636</v>
      </c>
      <c r="AD16" s="38"/>
      <c r="AE16" s="38"/>
      <c r="AF16" s="38"/>
      <c r="AG16" s="37"/>
    </row>
    <row r="17" spans="1:35" s="3" customFormat="1" ht="14.25" customHeight="1" x14ac:dyDescent="0.2">
      <c r="A17" s="8" t="s">
        <v>10</v>
      </c>
      <c r="B17" s="16">
        <v>1534.1064735250065</v>
      </c>
      <c r="C17" s="22">
        <v>1496.1877337249903</v>
      </c>
      <c r="D17" s="17">
        <v>1489.2313429999972</v>
      </c>
      <c r="E17" s="17">
        <v>1440.8837476499955</v>
      </c>
      <c r="F17" s="17">
        <v>1398.0542823000008</v>
      </c>
      <c r="G17" s="17">
        <v>1343.5498596999987</v>
      </c>
      <c r="H17" s="17">
        <v>1307.9820681250019</v>
      </c>
      <c r="I17" s="17">
        <v>1318.2596922304242</v>
      </c>
      <c r="J17" s="17">
        <v>1292.8999819817004</v>
      </c>
      <c r="K17" s="17">
        <v>1259.1555232683204</v>
      </c>
      <c r="L17" s="17">
        <v>1219.08517340762</v>
      </c>
      <c r="M17" s="17">
        <v>1188.2747663602966</v>
      </c>
      <c r="N17" s="17">
        <v>1137.4699817677738</v>
      </c>
      <c r="O17" s="17">
        <v>1104.5351051606988</v>
      </c>
      <c r="P17" s="17">
        <v>1096.7943646100755</v>
      </c>
      <c r="Q17" s="18">
        <v>1088.0431924018487</v>
      </c>
      <c r="R17" s="29">
        <v>1017.3732447969443</v>
      </c>
      <c r="S17" s="40">
        <v>973.72745205790034</v>
      </c>
      <c r="T17" s="17">
        <v>936.67651998117287</v>
      </c>
      <c r="U17" s="40">
        <v>903.71622337250233</v>
      </c>
      <c r="V17" s="40">
        <v>850.93878336749935</v>
      </c>
      <c r="W17" s="40">
        <v>819.62629341749948</v>
      </c>
      <c r="X17" s="40">
        <v>809.37409046750054</v>
      </c>
      <c r="Y17" s="17">
        <v>783.92514459750157</v>
      </c>
      <c r="Z17" s="17">
        <v>768.33071375250199</v>
      </c>
      <c r="AA17" s="40">
        <v>761.34501015750027</v>
      </c>
      <c r="AB17" s="40">
        <v>748.88516467750128</v>
      </c>
      <c r="AC17" s="51">
        <v>737.82002403444972</v>
      </c>
      <c r="AD17" s="38"/>
      <c r="AE17" s="31"/>
      <c r="AF17" s="38"/>
      <c r="AG17" s="37"/>
      <c r="AH17" s="62"/>
      <c r="AI17" s="62"/>
    </row>
    <row r="18" spans="1:35" s="3" customFormat="1" ht="14.25" customHeight="1" x14ac:dyDescent="0.2">
      <c r="A18" s="8" t="s">
        <v>11</v>
      </c>
      <c r="B18" s="16">
        <v>1343.3430612250011</v>
      </c>
      <c r="C18" s="17">
        <v>1362.9514031249967</v>
      </c>
      <c r="D18" s="17">
        <v>1361.813675625001</v>
      </c>
      <c r="E18" s="17">
        <v>1401.632063299995</v>
      </c>
      <c r="F18" s="17">
        <v>1416.0776243749963</v>
      </c>
      <c r="G18" s="17">
        <v>1429.8106156749984</v>
      </c>
      <c r="H18" s="17">
        <v>1414.1067363000022</v>
      </c>
      <c r="I18" s="17">
        <v>1357.0052485677015</v>
      </c>
      <c r="J18" s="17">
        <v>1335.6699793266719</v>
      </c>
      <c r="K18" s="17">
        <v>1349.3955303618457</v>
      </c>
      <c r="L18" s="17">
        <v>1378.0766592011985</v>
      </c>
      <c r="M18" s="17">
        <v>1383.7013781156188</v>
      </c>
      <c r="N18" s="17">
        <v>1376.9067197544969</v>
      </c>
      <c r="O18" s="17">
        <v>1370.5266492990736</v>
      </c>
      <c r="P18" s="17">
        <v>1367.5398611676944</v>
      </c>
      <c r="Q18" s="29">
        <v>1319.20009222577</v>
      </c>
      <c r="R18" s="29">
        <v>1330.0305866174169</v>
      </c>
      <c r="S18" s="40">
        <v>1323.0177229311232</v>
      </c>
      <c r="T18" s="17">
        <v>1308.0806267783232</v>
      </c>
      <c r="U18" s="40">
        <v>1298.047747125004</v>
      </c>
      <c r="V18" s="40">
        <v>1283.9685280549982</v>
      </c>
      <c r="W18" s="40">
        <v>1279.2484979775018</v>
      </c>
      <c r="X18" s="40">
        <v>1264.8381558349997</v>
      </c>
      <c r="Y18" s="17">
        <v>1259.4149998649996</v>
      </c>
      <c r="Z18" s="17">
        <v>1238.4059929974969</v>
      </c>
      <c r="AA18" s="40">
        <v>1201.1983002224993</v>
      </c>
      <c r="AB18" s="40">
        <v>1236.4913264075017</v>
      </c>
      <c r="AC18" s="51">
        <v>1221.7982287325729</v>
      </c>
      <c r="AD18" s="38"/>
      <c r="AE18" s="38"/>
      <c r="AF18" s="38"/>
      <c r="AG18" s="37"/>
      <c r="AH18" s="62"/>
      <c r="AI18" s="62"/>
    </row>
    <row r="19" spans="1:35" s="3" customFormat="1" ht="14.25" customHeight="1" x14ac:dyDescent="0.2">
      <c r="A19" s="8" t="s">
        <v>12</v>
      </c>
      <c r="B19" s="16">
        <v>1192.1312636749992</v>
      </c>
      <c r="C19" s="17">
        <v>1253.4768893999949</v>
      </c>
      <c r="D19" s="17">
        <v>1268.9752403250013</v>
      </c>
      <c r="E19" s="17">
        <v>1295.9351775999828</v>
      </c>
      <c r="F19" s="17">
        <v>1336.3368802749931</v>
      </c>
      <c r="G19" s="17">
        <v>1365.8806437500073</v>
      </c>
      <c r="H19" s="17">
        <v>1403.08723037501</v>
      </c>
      <c r="I19" s="17">
        <v>1453.4704012448747</v>
      </c>
      <c r="J19" s="17">
        <v>1487.4782638746015</v>
      </c>
      <c r="K19" s="17">
        <v>1506.4555619298656</v>
      </c>
      <c r="L19" s="17">
        <v>1520.6902292491493</v>
      </c>
      <c r="M19" s="17">
        <v>1547.2682714844389</v>
      </c>
      <c r="N19" s="17">
        <v>1594.7403716749973</v>
      </c>
      <c r="O19" s="17">
        <v>1628.600720854879</v>
      </c>
      <c r="P19" s="17">
        <v>1656.6487081591422</v>
      </c>
      <c r="Q19" s="29">
        <v>1703.0090947821459</v>
      </c>
      <c r="R19" s="29">
        <v>1733.6220011410539</v>
      </c>
      <c r="S19" s="40">
        <v>1738.3607094673212</v>
      </c>
      <c r="T19" s="17">
        <v>1711.6012036155548</v>
      </c>
      <c r="U19" s="40">
        <v>1695.1670086400052</v>
      </c>
      <c r="V19" s="40">
        <v>1708.3700731424976</v>
      </c>
      <c r="W19" s="40">
        <v>1705.3750666349915</v>
      </c>
      <c r="X19" s="40">
        <v>1690.6865349400077</v>
      </c>
      <c r="Y19" s="17">
        <v>1691.6209910749958</v>
      </c>
      <c r="Z19" s="17">
        <v>1690.6167547175085</v>
      </c>
      <c r="AA19" s="40">
        <v>1716.1602167725025</v>
      </c>
      <c r="AB19" s="40">
        <v>1703.1389981849966</v>
      </c>
      <c r="AC19" s="51">
        <v>1698.8737300521695</v>
      </c>
      <c r="AD19" s="38"/>
      <c r="AE19" s="38"/>
      <c r="AF19" s="38"/>
      <c r="AG19" s="37"/>
      <c r="AH19" s="62"/>
      <c r="AI19" s="62"/>
    </row>
    <row r="20" spans="1:35" s="3" customFormat="1" ht="14.25" customHeight="1" x14ac:dyDescent="0.2">
      <c r="A20" s="8" t="s">
        <v>13</v>
      </c>
      <c r="B20" s="16">
        <v>246.45258820000024</v>
      </c>
      <c r="C20" s="17">
        <v>235.75273735000042</v>
      </c>
      <c r="D20" s="17">
        <v>251.78928822499981</v>
      </c>
      <c r="E20" s="17">
        <v>251.0351489749994</v>
      </c>
      <c r="F20" s="17">
        <v>256.93021345000085</v>
      </c>
      <c r="G20" s="17">
        <v>284.68794439999999</v>
      </c>
      <c r="H20" s="17">
        <v>312.82531372500023</v>
      </c>
      <c r="I20" s="17">
        <v>322.94198765725014</v>
      </c>
      <c r="J20" s="17">
        <v>328.23213806374912</v>
      </c>
      <c r="K20" s="17">
        <v>338.49012692337601</v>
      </c>
      <c r="L20" s="17">
        <v>352.19420131859937</v>
      </c>
      <c r="M20" s="17">
        <v>367.6957840701503</v>
      </c>
      <c r="N20" s="17">
        <v>396.2199336999999</v>
      </c>
      <c r="O20" s="17">
        <v>422.97375573589926</v>
      </c>
      <c r="P20" s="17">
        <v>435.59607707619972</v>
      </c>
      <c r="Q20" s="29">
        <v>484.86325493475027</v>
      </c>
      <c r="R20" s="29">
        <v>537.01631489594854</v>
      </c>
      <c r="S20" s="40">
        <v>586.69575665597483</v>
      </c>
      <c r="T20" s="45">
        <v>641.22473823080134</v>
      </c>
      <c r="U20" s="46">
        <v>699.25230364000106</v>
      </c>
      <c r="V20" s="46">
        <v>745.69550728750096</v>
      </c>
      <c r="W20" s="46">
        <v>775.63242748749849</v>
      </c>
      <c r="X20" s="46">
        <v>814.36684881999895</v>
      </c>
      <c r="Y20" s="45">
        <v>839.53167948249779</v>
      </c>
      <c r="Z20" s="45">
        <v>875.3674354775037</v>
      </c>
      <c r="AA20" s="46">
        <v>896.50479408749902</v>
      </c>
      <c r="AB20" s="46">
        <v>892.69562941999823</v>
      </c>
      <c r="AC20" s="53">
        <v>928.56847645007178</v>
      </c>
      <c r="AD20" s="38"/>
      <c r="AE20" s="38"/>
      <c r="AF20" s="38"/>
      <c r="AG20" s="37"/>
      <c r="AH20" s="62"/>
      <c r="AI20" s="62"/>
    </row>
    <row r="21" spans="1:35" ht="12.75" x14ac:dyDescent="0.2">
      <c r="A21" s="10"/>
      <c r="B21" s="81" t="s">
        <v>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</row>
    <row r="22" spans="1:35" x14ac:dyDescent="0.2">
      <c r="A22" s="11" t="s">
        <v>0</v>
      </c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0"/>
      <c r="S22" s="30"/>
      <c r="T22" s="42"/>
      <c r="U22" s="47"/>
      <c r="V22" s="47"/>
      <c r="W22" s="47"/>
      <c r="X22" s="47"/>
      <c r="Y22" s="58"/>
      <c r="Z22" s="58"/>
      <c r="AA22" s="63"/>
      <c r="AB22" s="63"/>
      <c r="AC22" s="54"/>
    </row>
    <row r="23" spans="1:35" x14ac:dyDescent="0.2">
      <c r="A23" s="8" t="s">
        <v>10</v>
      </c>
      <c r="B23" s="24">
        <v>27.610625651542094</v>
      </c>
      <c r="C23" s="25">
        <v>26.878262942379273</v>
      </c>
      <c r="D23" s="25">
        <v>26.601971995888213</v>
      </c>
      <c r="E23" s="25">
        <v>25.471588127752597</v>
      </c>
      <c r="F23" s="25">
        <v>24.627776349814827</v>
      </c>
      <c r="G23" s="25">
        <v>23.864438218066265</v>
      </c>
      <c r="H23" s="25">
        <v>23.172453513689018</v>
      </c>
      <c r="I23" s="25">
        <v>23.326102330219225</v>
      </c>
      <c r="J23" s="25">
        <v>23.098909780930875</v>
      </c>
      <c r="K23" s="25">
        <v>22.290471004575597</v>
      </c>
      <c r="L23" s="25">
        <v>21.430934413904851</v>
      </c>
      <c r="M23" s="25">
        <v>20.874583335819793</v>
      </c>
      <c r="N23" s="25">
        <v>20.020347022014356</v>
      </c>
      <c r="O23" s="25">
        <v>19.354709738276028</v>
      </c>
      <c r="P23" s="25">
        <v>19.074873392489629</v>
      </c>
      <c r="Q23" s="25">
        <v>18.733672002394279</v>
      </c>
      <c r="R23" s="32">
        <v>17.549970350866079</v>
      </c>
      <c r="S23" s="32">
        <v>16.639883440818906</v>
      </c>
      <c r="T23" s="25">
        <v>16.12432715873387</v>
      </c>
      <c r="U23" s="32">
        <v>15.702649394183901</v>
      </c>
      <c r="V23" s="25">
        <v>14.932680937871956</v>
      </c>
      <c r="W23" s="32">
        <v>14.318914869586827</v>
      </c>
      <c r="X23" s="32">
        <v>14.208177887798506</v>
      </c>
      <c r="Y23" s="59">
        <v>13.927872902220859</v>
      </c>
      <c r="Z23" s="59">
        <v>13.634270009241067</v>
      </c>
      <c r="AA23" s="64">
        <v>13.650886369986035</v>
      </c>
      <c r="AB23" s="64">
        <v>13.663733360026441</v>
      </c>
      <c r="AC23" s="55">
        <v>13.547817655981543</v>
      </c>
      <c r="AD23" s="31"/>
      <c r="AE23" s="31"/>
    </row>
    <row r="24" spans="1:35" x14ac:dyDescent="0.2">
      <c r="A24" s="8" t="s">
        <v>11</v>
      </c>
      <c r="B24" s="24">
        <v>38.670516926250457</v>
      </c>
      <c r="C24" s="25">
        <v>38.865504671700528</v>
      </c>
      <c r="D24" s="25">
        <v>38.724111438327327</v>
      </c>
      <c r="E24" s="25">
        <v>39.427111822294023</v>
      </c>
      <c r="F24" s="25">
        <v>39.507217554234117</v>
      </c>
      <c r="G24" s="25">
        <v>39.379923932187332</v>
      </c>
      <c r="H24" s="25">
        <v>38.847333257161111</v>
      </c>
      <c r="I24" s="25">
        <v>38.069604038139069</v>
      </c>
      <c r="J24" s="25">
        <v>37.552617569249264</v>
      </c>
      <c r="K24" s="25">
        <v>37.40982053957169</v>
      </c>
      <c r="L24" s="25">
        <v>38.19891460230496</v>
      </c>
      <c r="M24" s="25">
        <v>38.272764990483743</v>
      </c>
      <c r="N24" s="25">
        <v>37.667098663571572</v>
      </c>
      <c r="O24" s="25">
        <v>37.204134712381524</v>
      </c>
      <c r="P24" s="25">
        <v>36.685425938011079</v>
      </c>
      <c r="Q24" s="25">
        <v>35.754372964706995</v>
      </c>
      <c r="R24" s="32">
        <v>35.777235698712708</v>
      </c>
      <c r="S24" s="32">
        <v>35.395206197616957</v>
      </c>
      <c r="T24" s="25">
        <v>35.230108048720098</v>
      </c>
      <c r="U24" s="32">
        <v>34.835426261269944</v>
      </c>
      <c r="V24" s="25">
        <v>34.511124888080666</v>
      </c>
      <c r="W24" s="32">
        <v>34.275555520459257</v>
      </c>
      <c r="X24" s="32">
        <v>34.095636893515554</v>
      </c>
      <c r="Y24" s="59">
        <v>33.887169150490578</v>
      </c>
      <c r="Z24" s="59">
        <v>33.189469689950748</v>
      </c>
      <c r="AA24" s="64">
        <v>32.579003069258867</v>
      </c>
      <c r="AB24" s="64">
        <v>33.056940144678506</v>
      </c>
      <c r="AC24" s="55">
        <v>32.581329945698599</v>
      </c>
      <c r="AE24" s="31"/>
    </row>
    <row r="25" spans="1:35" x14ac:dyDescent="0.2">
      <c r="A25" s="8" t="s">
        <v>12</v>
      </c>
      <c r="B25" s="24">
        <v>25.796937912139033</v>
      </c>
      <c r="C25" s="25">
        <v>26.710127369070424</v>
      </c>
      <c r="D25" s="25">
        <v>26.833439045673945</v>
      </c>
      <c r="E25" s="25">
        <v>27.314572550693683</v>
      </c>
      <c r="F25" s="25">
        <v>27.991667465059443</v>
      </c>
      <c r="G25" s="25">
        <v>28.529664688799123</v>
      </c>
      <c r="H25" s="25">
        <v>29.149102817139926</v>
      </c>
      <c r="I25" s="25">
        <v>29.510646670119623</v>
      </c>
      <c r="J25" s="25">
        <v>30.12491024234436</v>
      </c>
      <c r="K25" s="25">
        <v>30.773265503648588</v>
      </c>
      <c r="L25" s="25">
        <v>30.689139796075672</v>
      </c>
      <c r="M25" s="25">
        <v>30.888574869395725</v>
      </c>
      <c r="N25" s="25">
        <v>31.891381973212379</v>
      </c>
      <c r="O25" s="25">
        <v>32.551222070791333</v>
      </c>
      <c r="P25" s="25">
        <v>33.198452854880735</v>
      </c>
      <c r="Q25" s="25">
        <v>33.763937518532835</v>
      </c>
      <c r="R25" s="32">
        <v>33.933105378984415</v>
      </c>
      <c r="S25" s="32">
        <v>34.236534587006183</v>
      </c>
      <c r="T25" s="25">
        <v>33.831149621899129</v>
      </c>
      <c r="U25" s="32">
        <v>33.701189209974281</v>
      </c>
      <c r="V25" s="25">
        <v>33.838072976222186</v>
      </c>
      <c r="W25" s="32">
        <v>34.142314540668039</v>
      </c>
      <c r="X25" s="32">
        <v>33.91289915078471</v>
      </c>
      <c r="Y25" s="59">
        <v>33.654909503699479</v>
      </c>
      <c r="Z25" s="59">
        <v>34.029089034180487</v>
      </c>
      <c r="AA25" s="64">
        <v>34.390289103868817</v>
      </c>
      <c r="AB25" s="64">
        <v>34.037077586382821</v>
      </c>
      <c r="AC25" s="55">
        <v>34.25853808543976</v>
      </c>
      <c r="AE25" s="31"/>
    </row>
    <row r="26" spans="1:35" x14ac:dyDescent="0.2">
      <c r="A26" s="8" t="s">
        <v>13</v>
      </c>
      <c r="B26" s="24">
        <v>7.808641459434031</v>
      </c>
      <c r="C26" s="25">
        <v>7.5347187606705734</v>
      </c>
      <c r="D26" s="25">
        <v>7.8346961753208211</v>
      </c>
      <c r="E26" s="25">
        <v>7.776298185668999</v>
      </c>
      <c r="F26" s="25">
        <v>7.8713039665815154</v>
      </c>
      <c r="G26" s="25">
        <v>8.2242427869592376</v>
      </c>
      <c r="H26" s="25">
        <v>8.8291038280106058</v>
      </c>
      <c r="I26" s="25">
        <v>9.0886947780553626</v>
      </c>
      <c r="J26" s="25">
        <v>9.2217317119337849</v>
      </c>
      <c r="K26" s="25">
        <v>9.4628891969374127</v>
      </c>
      <c r="L26" s="25">
        <v>9.629856097607929</v>
      </c>
      <c r="M26" s="25">
        <v>9.9411597945916661</v>
      </c>
      <c r="N26" s="25">
        <v>10.406750588829174</v>
      </c>
      <c r="O26" s="25">
        <v>10.880283816254357</v>
      </c>
      <c r="P26" s="25">
        <v>11.020527010074691</v>
      </c>
      <c r="Q26" s="25">
        <v>11.739702864674285</v>
      </c>
      <c r="R26" s="32">
        <v>12.733710103529427</v>
      </c>
      <c r="S26" s="32">
        <v>13.713226228557204</v>
      </c>
      <c r="T26" s="25">
        <v>14.805013344191492</v>
      </c>
      <c r="U26" s="32">
        <v>15.749253477791234</v>
      </c>
      <c r="V26" s="25">
        <v>16.709039371623096</v>
      </c>
      <c r="W26" s="32">
        <v>17.254460654511348</v>
      </c>
      <c r="X26" s="32">
        <v>17.769209829903907</v>
      </c>
      <c r="Y26" s="59">
        <v>18.521283844111938</v>
      </c>
      <c r="Z26" s="59">
        <v>19.130344054630886</v>
      </c>
      <c r="AA26" s="64">
        <v>19.356844687585632</v>
      </c>
      <c r="AB26" s="64">
        <v>19.223857505308462</v>
      </c>
      <c r="AC26" s="55">
        <v>19.612314312880091</v>
      </c>
      <c r="AE26" s="31"/>
    </row>
    <row r="27" spans="1:35" ht="6" customHeight="1" x14ac:dyDescent="0.2">
      <c r="A27" s="12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32"/>
      <c r="S27" s="32"/>
      <c r="T27" s="25"/>
      <c r="U27" s="32"/>
      <c r="V27" s="25"/>
      <c r="W27" s="32"/>
      <c r="X27" s="32"/>
      <c r="Y27" s="59"/>
      <c r="Z27" s="59"/>
      <c r="AA27" s="64"/>
      <c r="AB27" s="64"/>
      <c r="AC27" s="55"/>
    </row>
    <row r="28" spans="1:35" x14ac:dyDescent="0.2">
      <c r="A28" s="11" t="s">
        <v>1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2"/>
      <c r="S28" s="32"/>
      <c r="T28" s="25"/>
      <c r="U28" s="32"/>
      <c r="V28" s="25"/>
      <c r="W28" s="32"/>
      <c r="X28" s="32"/>
      <c r="Y28" s="59"/>
      <c r="Z28" s="59"/>
      <c r="AA28" s="64"/>
      <c r="AB28" s="64"/>
      <c r="AC28" s="55"/>
    </row>
    <row r="29" spans="1:35" x14ac:dyDescent="0.2">
      <c r="A29" s="8" t="s">
        <v>10</v>
      </c>
      <c r="B29" s="24">
        <v>19.019327643371561</v>
      </c>
      <c r="C29" s="25">
        <v>18.70732247974826</v>
      </c>
      <c r="D29" s="25">
        <v>18.517075438946723</v>
      </c>
      <c r="E29" s="25">
        <v>17.519102483046549</v>
      </c>
      <c r="F29" s="25">
        <v>16.965485452541834</v>
      </c>
      <c r="G29" s="25">
        <v>16.843803818883487</v>
      </c>
      <c r="H29" s="25">
        <v>16.382525778304338</v>
      </c>
      <c r="I29" s="25">
        <v>16.558886375377678</v>
      </c>
      <c r="J29" s="25">
        <v>16.655841359558885</v>
      </c>
      <c r="K29" s="25">
        <v>15.870852476113551</v>
      </c>
      <c r="L29" s="25">
        <v>15.170348360550568</v>
      </c>
      <c r="M29" s="25">
        <v>14.866943941775791</v>
      </c>
      <c r="N29" s="25">
        <v>14.429756723551209</v>
      </c>
      <c r="O29" s="25">
        <v>13.977050456440393</v>
      </c>
      <c r="P29" s="25">
        <v>13.770905610289391</v>
      </c>
      <c r="Q29" s="25">
        <v>13.509545195101888</v>
      </c>
      <c r="R29" s="32">
        <v>12.838551381431948</v>
      </c>
      <c r="S29" s="32">
        <v>11.983687198206173</v>
      </c>
      <c r="T29" s="25">
        <v>11.651980882793135</v>
      </c>
      <c r="U29" s="32">
        <v>11.537640493485677</v>
      </c>
      <c r="V29" s="25">
        <v>11.13587831811418</v>
      </c>
      <c r="W29" s="32">
        <v>10.555778676929107</v>
      </c>
      <c r="X29" s="32">
        <v>10.565435166964225</v>
      </c>
      <c r="Y29" s="59">
        <v>10.557803440509508</v>
      </c>
      <c r="Z29" s="59">
        <v>10.310593131024769</v>
      </c>
      <c r="AA29" s="64">
        <v>10.520184941588424</v>
      </c>
      <c r="AB29" s="64">
        <v>10.861566690903549</v>
      </c>
      <c r="AC29" s="55">
        <v>10.845665902047179</v>
      </c>
      <c r="AD29" s="31"/>
      <c r="AE29" s="31"/>
    </row>
    <row r="30" spans="1:35" x14ac:dyDescent="0.2">
      <c r="A30" s="8" t="s">
        <v>11</v>
      </c>
      <c r="B30" s="24">
        <v>46.908741662615306</v>
      </c>
      <c r="C30" s="25">
        <v>47.034012376319446</v>
      </c>
      <c r="D30" s="25">
        <v>46.934337511296611</v>
      </c>
      <c r="E30" s="25">
        <v>47.541283412773794</v>
      </c>
      <c r="F30" s="25">
        <v>47.478953221376827</v>
      </c>
      <c r="G30" s="25">
        <v>46.999553793104972</v>
      </c>
      <c r="H30" s="25">
        <v>46.377019480869585</v>
      </c>
      <c r="I30" s="25">
        <v>46.240961265989625</v>
      </c>
      <c r="J30" s="25">
        <v>45.617514791832228</v>
      </c>
      <c r="K30" s="25">
        <v>45.069593751367961</v>
      </c>
      <c r="L30" s="25">
        <v>46.122663847641967</v>
      </c>
      <c r="M30" s="25">
        <v>46.25160060203838</v>
      </c>
      <c r="N30" s="25">
        <v>45.276161514452141</v>
      </c>
      <c r="O30" s="25">
        <v>44.590995799190964</v>
      </c>
      <c r="P30" s="25">
        <v>43.788489699445812</v>
      </c>
      <c r="Q30" s="25">
        <v>43.201516503267733</v>
      </c>
      <c r="R30" s="32">
        <v>43.115115100981548</v>
      </c>
      <c r="S30" s="32">
        <v>42.523736540123949</v>
      </c>
      <c r="T30" s="25">
        <v>42.369282008752641</v>
      </c>
      <c r="U30" s="32">
        <v>41.77684683256431</v>
      </c>
      <c r="V30" s="25">
        <v>41.3858881287534</v>
      </c>
      <c r="W30" s="32">
        <v>40.953714911693304</v>
      </c>
      <c r="X30" s="32">
        <v>40.906112150160631</v>
      </c>
      <c r="Y30" s="59">
        <v>40.569599964199995</v>
      </c>
      <c r="Z30" s="59">
        <v>39.6067039707779</v>
      </c>
      <c r="AA30" s="64">
        <v>39.21271113156142</v>
      </c>
      <c r="AB30" s="64">
        <v>39.408961991637391</v>
      </c>
      <c r="AC30" s="55">
        <v>38.792415483684437</v>
      </c>
      <c r="AE30" s="31"/>
    </row>
    <row r="31" spans="1:35" x14ac:dyDescent="0.2">
      <c r="A31" s="8" t="s">
        <v>12</v>
      </c>
      <c r="B31" s="24">
        <v>23.841698841476635</v>
      </c>
      <c r="C31" s="25">
        <v>24.415573062836078</v>
      </c>
      <c r="D31" s="25">
        <v>24.458873011503993</v>
      </c>
      <c r="E31" s="25">
        <v>24.928479964702905</v>
      </c>
      <c r="F31" s="25">
        <v>25.476611513827365</v>
      </c>
      <c r="G31" s="25">
        <v>25.999067404772251</v>
      </c>
      <c r="H31" s="25">
        <v>26.491905567471839</v>
      </c>
      <c r="I31" s="25">
        <v>26.132580687436413</v>
      </c>
      <c r="J31" s="25">
        <v>26.52931885931854</v>
      </c>
      <c r="K31" s="25">
        <v>27.506658984359273</v>
      </c>
      <c r="L31" s="25">
        <v>27.126811509582499</v>
      </c>
      <c r="M31" s="25">
        <v>27.041434275694726</v>
      </c>
      <c r="N31" s="25">
        <v>28.14470972882188</v>
      </c>
      <c r="O31" s="25">
        <v>28.900455974503952</v>
      </c>
      <c r="P31" s="25">
        <v>29.850905185403526</v>
      </c>
      <c r="Q31" s="25">
        <v>30.281255236704368</v>
      </c>
      <c r="R31" s="32">
        <v>30.140593191113268</v>
      </c>
      <c r="S31" s="32">
        <v>30.690819840342769</v>
      </c>
      <c r="T31" s="25">
        <v>30.256776559593135</v>
      </c>
      <c r="U31" s="32">
        <v>30.357417837763091</v>
      </c>
      <c r="V31" s="25">
        <v>30.275364230570094</v>
      </c>
      <c r="W31" s="32">
        <v>30.889520408662698</v>
      </c>
      <c r="X31" s="32">
        <v>30.754906461995169</v>
      </c>
      <c r="Y31" s="59">
        <v>30.165876346348252</v>
      </c>
      <c r="Z31" s="59">
        <v>30.945789988895463</v>
      </c>
      <c r="AA31" s="64">
        <v>31.127178256067094</v>
      </c>
      <c r="AB31" s="64">
        <v>30.762933328016651</v>
      </c>
      <c r="AC31" s="55">
        <v>31.3708772238043</v>
      </c>
      <c r="AE31" s="31"/>
    </row>
    <row r="32" spans="1:35" x14ac:dyDescent="0.2">
      <c r="A32" s="8" t="s">
        <v>13</v>
      </c>
      <c r="B32" s="24">
        <v>10.096581933009812</v>
      </c>
      <c r="C32" s="25">
        <v>9.8292260027309375</v>
      </c>
      <c r="D32" s="25">
        <v>10.084092232680643</v>
      </c>
      <c r="E32" s="25">
        <v>10.002969581958922</v>
      </c>
      <c r="F32" s="25">
        <v>10.077415700310885</v>
      </c>
      <c r="G32" s="25">
        <v>10.155097873452295</v>
      </c>
      <c r="H32" s="25">
        <v>10.748549173354254</v>
      </c>
      <c r="I32" s="25">
        <v>11.064377940616733</v>
      </c>
      <c r="J32" s="25">
        <v>11.196553885892017</v>
      </c>
      <c r="K32" s="25">
        <v>11.469035458521642</v>
      </c>
      <c r="L32" s="25">
        <v>11.51255162478488</v>
      </c>
      <c r="M32" s="25">
        <v>11.815641827037883</v>
      </c>
      <c r="N32" s="25">
        <v>12.133588042363803</v>
      </c>
      <c r="O32" s="25">
        <v>12.518578916042431</v>
      </c>
      <c r="P32" s="25">
        <v>12.576362473317989</v>
      </c>
      <c r="Q32" s="25">
        <v>12.995689379335692</v>
      </c>
      <c r="R32" s="32">
        <v>13.896197840785488</v>
      </c>
      <c r="S32" s="32">
        <v>14.787831656417394</v>
      </c>
      <c r="T32" s="25">
        <v>15.709361149071436</v>
      </c>
      <c r="U32" s="32">
        <v>16.314254025240572</v>
      </c>
      <c r="V32" s="25">
        <v>17.193851849639881</v>
      </c>
      <c r="W32" s="32">
        <v>17.591392737096633</v>
      </c>
      <c r="X32" s="32">
        <v>17.755876326895716</v>
      </c>
      <c r="Y32" s="59">
        <v>18.700934799736956</v>
      </c>
      <c r="Z32" s="59">
        <v>19.12019497919843</v>
      </c>
      <c r="AA32" s="64">
        <v>19.110930826222745</v>
      </c>
      <c r="AB32" s="64">
        <v>18.954677434017722</v>
      </c>
      <c r="AC32" s="55">
        <v>18.959796902550803</v>
      </c>
      <c r="AE32" s="31"/>
    </row>
    <row r="33" spans="1:31" ht="7.5" customHeight="1" x14ac:dyDescent="0.2">
      <c r="A33" s="12"/>
      <c r="B33" s="2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0"/>
      <c r="S33" s="30"/>
      <c r="T33" s="21"/>
      <c r="U33" s="30"/>
      <c r="V33" s="21"/>
      <c r="W33" s="30"/>
      <c r="X33" s="30"/>
      <c r="Y33" s="60"/>
      <c r="Z33" s="60"/>
      <c r="AA33" s="65"/>
      <c r="AB33" s="65"/>
      <c r="AC33" s="56"/>
    </row>
    <row r="34" spans="1:31" x14ac:dyDescent="0.2">
      <c r="A34" s="11" t="s">
        <v>2</v>
      </c>
      <c r="B34" s="2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0"/>
      <c r="S34" s="32"/>
      <c r="T34" s="25"/>
      <c r="U34" s="32"/>
      <c r="V34" s="25"/>
      <c r="W34" s="32"/>
      <c r="X34" s="32"/>
      <c r="Y34" s="59"/>
      <c r="Z34" s="59"/>
      <c r="AA34" s="64"/>
      <c r="AB34" s="64"/>
      <c r="AC34" s="55"/>
      <c r="AD34" s="33"/>
    </row>
    <row r="35" spans="1:31" x14ac:dyDescent="0.2">
      <c r="A35" s="8" t="s">
        <v>10</v>
      </c>
      <c r="B35" s="24">
        <v>35.510755219146823</v>
      </c>
      <c r="C35" s="25">
        <v>34.404891405913816</v>
      </c>
      <c r="D35" s="25">
        <v>34.062395375147673</v>
      </c>
      <c r="E35" s="25">
        <v>32.821684989724616</v>
      </c>
      <c r="F35" s="25">
        <v>31.719827482593075</v>
      </c>
      <c r="G35" s="25">
        <v>30.369743463606785</v>
      </c>
      <c r="H35" s="25">
        <v>29.471182466397313</v>
      </c>
      <c r="I35" s="25">
        <v>29.610701409493167</v>
      </c>
      <c r="J35" s="25">
        <v>29.090504372387134</v>
      </c>
      <c r="K35" s="25">
        <v>28.26078336521568</v>
      </c>
      <c r="L35" s="25">
        <v>27.262549388048296</v>
      </c>
      <c r="M35" s="25">
        <v>26.477256252137117</v>
      </c>
      <c r="N35" s="25">
        <v>25.243847786284217</v>
      </c>
      <c r="O35" s="25">
        <v>24.399185996459575</v>
      </c>
      <c r="P35" s="25">
        <v>24.063906741950163</v>
      </c>
      <c r="Q35" s="25">
        <v>23.677110452568641</v>
      </c>
      <c r="R35" s="32">
        <v>22.029831393052337</v>
      </c>
      <c r="S35" s="32">
        <v>21.064698984932491</v>
      </c>
      <c r="T35" s="25">
        <v>20.371940716078711</v>
      </c>
      <c r="U35" s="32">
        <v>19.660502330748191</v>
      </c>
      <c r="V35" s="25">
        <v>18.541425328816079</v>
      </c>
      <c r="W35" s="32">
        <v>17.894806507593007</v>
      </c>
      <c r="X35" s="32">
        <v>17.672873576145406</v>
      </c>
      <c r="Y35" s="59">
        <v>17.134887823440973</v>
      </c>
      <c r="Z35" s="59">
        <v>16.799639487593986</v>
      </c>
      <c r="AA35" s="64">
        <v>16.637795224000172</v>
      </c>
      <c r="AB35" s="64">
        <v>16.342854626166641</v>
      </c>
      <c r="AC35" s="55">
        <v>16.080430140960168</v>
      </c>
      <c r="AD35" s="31"/>
      <c r="AE35" s="31"/>
    </row>
    <row r="36" spans="1:31" x14ac:dyDescent="0.2">
      <c r="A36" s="8" t="s">
        <v>11</v>
      </c>
      <c r="B36" s="24">
        <v>31.095055946729762</v>
      </c>
      <c r="C36" s="25">
        <v>31.341117133281145</v>
      </c>
      <c r="D36" s="25">
        <v>31.14803892924914</v>
      </c>
      <c r="E36" s="25">
        <v>31.927576480864712</v>
      </c>
      <c r="F36" s="25">
        <v>32.128751019051258</v>
      </c>
      <c r="G36" s="25">
        <v>32.319590736504033</v>
      </c>
      <c r="H36" s="25">
        <v>31.862361624116776</v>
      </c>
      <c r="I36" s="25">
        <v>30.481002691106863</v>
      </c>
      <c r="J36" s="25">
        <v>30.052837740869222</v>
      </c>
      <c r="K36" s="25">
        <v>30.286151355284208</v>
      </c>
      <c r="L36" s="25">
        <v>30.818095241838527</v>
      </c>
      <c r="M36" s="25">
        <v>30.831771406726926</v>
      </c>
      <c r="N36" s="25">
        <v>30.557662361669873</v>
      </c>
      <c r="O36" s="25">
        <v>30.27494053662285</v>
      </c>
      <c r="P36" s="25">
        <v>30.004121781513902</v>
      </c>
      <c r="Q36" s="25">
        <v>28.70735878023148</v>
      </c>
      <c r="R36" s="32">
        <v>28.800000118572211</v>
      </c>
      <c r="S36" s="32">
        <v>28.620914431831963</v>
      </c>
      <c r="T36" s="25">
        <v>28.449673299288758</v>
      </c>
      <c r="U36" s="32">
        <v>28.239252652272452</v>
      </c>
      <c r="V36" s="25">
        <v>27.976873369514948</v>
      </c>
      <c r="W36" s="32">
        <v>27.929685187363489</v>
      </c>
      <c r="X36" s="32">
        <v>27.61803853820599</v>
      </c>
      <c r="Y36" s="59">
        <v>27.528055318248139</v>
      </c>
      <c r="Z36" s="59">
        <v>27.077889571827672</v>
      </c>
      <c r="AA36" s="64">
        <v>26.249980069331048</v>
      </c>
      <c r="AB36" s="64">
        <v>26.983840710339109</v>
      </c>
      <c r="AC36" s="55">
        <v>26.628500750158096</v>
      </c>
      <c r="AE36" s="31"/>
    </row>
    <row r="37" spans="1:31" x14ac:dyDescent="0.2">
      <c r="A37" s="8" t="s">
        <v>12</v>
      </c>
      <c r="B37" s="24">
        <v>27.59487833734444</v>
      </c>
      <c r="C37" s="25">
        <v>28.82374670474092</v>
      </c>
      <c r="D37" s="25">
        <v>29.024594842430279</v>
      </c>
      <c r="E37" s="25">
        <v>29.519922225274186</v>
      </c>
      <c r="F37" s="25">
        <v>30.319548988623275</v>
      </c>
      <c r="G37" s="25">
        <v>30.874510873646479</v>
      </c>
      <c r="H37" s="25">
        <v>31.614072387039897</v>
      </c>
      <c r="I37" s="25">
        <v>32.647799452913382</v>
      </c>
      <c r="J37" s="25">
        <v>33.468554058412373</v>
      </c>
      <c r="K37" s="25">
        <v>33.811243725094577</v>
      </c>
      <c r="L37" s="25">
        <v>34.007379782122349</v>
      </c>
      <c r="M37" s="25">
        <v>34.476385154907028</v>
      </c>
      <c r="N37" s="25">
        <v>35.392040094667671</v>
      </c>
      <c r="O37" s="25">
        <v>35.975798067844181</v>
      </c>
      <c r="P37" s="25">
        <v>36.347232720772126</v>
      </c>
      <c r="Q37" s="25">
        <v>37.059497932131265</v>
      </c>
      <c r="R37" s="32">
        <v>37.53922228615906</v>
      </c>
      <c r="S37" s="32">
        <v>37.606051872906839</v>
      </c>
      <c r="T37" s="25">
        <v>37.22591258113944</v>
      </c>
      <c r="U37" s="32">
        <v>36.87865068970536</v>
      </c>
      <c r="V37" s="25">
        <v>37.224318322644571</v>
      </c>
      <c r="W37" s="32">
        <v>37.233257504541569</v>
      </c>
      <c r="X37" s="32">
        <v>36.916538027091526</v>
      </c>
      <c r="Y37" s="59">
        <v>36.975132283491845</v>
      </c>
      <c r="Z37" s="59">
        <v>36.965529924252309</v>
      </c>
      <c r="AA37" s="64">
        <v>37.503525835586451</v>
      </c>
      <c r="AB37" s="64">
        <v>37.167451524398864</v>
      </c>
      <c r="AC37" s="55">
        <v>37.026130281794565</v>
      </c>
      <c r="AE37" s="31"/>
    </row>
    <row r="38" spans="1:31" ht="12" thickBot="1" x14ac:dyDescent="0.25">
      <c r="A38" s="49" t="s">
        <v>13</v>
      </c>
      <c r="B38" s="26">
        <v>5.7047654017038765</v>
      </c>
      <c r="C38" s="27">
        <v>5.4211427779721086</v>
      </c>
      <c r="D38" s="27">
        <v>5.7590422918912303</v>
      </c>
      <c r="E38" s="27">
        <v>5.7182937863266474</v>
      </c>
      <c r="F38" s="27">
        <v>5.8293745449513423</v>
      </c>
      <c r="G38" s="27">
        <v>6.4351164760942288</v>
      </c>
      <c r="H38" s="27">
        <v>7.0485155152879262</v>
      </c>
      <c r="I38" s="27">
        <v>7.2539112175445206</v>
      </c>
      <c r="J38" s="27">
        <v>7.3852877875874388</v>
      </c>
      <c r="K38" s="27">
        <v>7.5971521956366121</v>
      </c>
      <c r="L38" s="27">
        <v>7.8761615817158805</v>
      </c>
      <c r="M38" s="27">
        <v>8.193033945739721</v>
      </c>
      <c r="N38" s="27">
        <v>8.7933007960964868</v>
      </c>
      <c r="O38" s="27">
        <v>9.3434923793751032</v>
      </c>
      <c r="P38" s="27">
        <v>9.557072605535808</v>
      </c>
      <c r="Q38" s="27">
        <v>10.551199549477117</v>
      </c>
      <c r="R38" s="36">
        <v>11.628356586905578</v>
      </c>
      <c r="S38" s="36">
        <v>12.692021246372789</v>
      </c>
      <c r="T38" s="43">
        <v>13.946108474229227</v>
      </c>
      <c r="U38" s="48">
        <v>15.212354486889238</v>
      </c>
      <c r="V38" s="43">
        <v>16.248239987004574</v>
      </c>
      <c r="W38" s="48">
        <v>16.934293497382214</v>
      </c>
      <c r="X38" s="48">
        <v>17.781891628735877</v>
      </c>
      <c r="Y38" s="61">
        <v>18.350324965712865</v>
      </c>
      <c r="Z38" s="61">
        <v>19.14000972755446</v>
      </c>
      <c r="AA38" s="66">
        <v>19.591463767887031</v>
      </c>
      <c r="AB38" s="66">
        <v>19.481217662133858</v>
      </c>
      <c r="AC38" s="57">
        <v>20.2377002930948</v>
      </c>
      <c r="AE38" s="31"/>
    </row>
    <row r="40" spans="1:31" x14ac:dyDescent="0.2">
      <c r="A40" s="2" t="s">
        <v>14</v>
      </c>
    </row>
    <row r="42" spans="1:31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31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1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1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1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1" x14ac:dyDescent="0.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31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2:30" x14ac:dyDescent="0.2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2:30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2:30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2:30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2:30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</row>
    <row r="54" spans="2:30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</row>
    <row r="55" spans="2:30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</row>
    <row r="56" spans="2:30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2:30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2:30" x14ac:dyDescent="0.2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2:30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2:30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2:30" x14ac:dyDescent="0.2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2:30" x14ac:dyDescent="0.2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2:30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2:30" x14ac:dyDescent="0.2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2:29" x14ac:dyDescent="0.2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2:29" x14ac:dyDescent="0.2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2:29" x14ac:dyDescent="0.2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2:29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2:29" x14ac:dyDescent="0.2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2:29" x14ac:dyDescent="0.2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2:29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2:29" x14ac:dyDescent="0.2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2:29" x14ac:dyDescent="0.2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2:29" x14ac:dyDescent="0.2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2:29" x14ac:dyDescent="0.2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2:29" x14ac:dyDescent="0.2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2:29" x14ac:dyDescent="0.2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2:29" x14ac:dyDescent="0.2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2:29" x14ac:dyDescent="0.2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2:29" x14ac:dyDescent="0.2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2:29" x14ac:dyDescent="0.2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2:29" x14ac:dyDescent="0.2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2:29" x14ac:dyDescent="0.2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</sheetData>
  <mergeCells count="1">
    <mergeCell ref="B21:AC21"/>
  </mergeCells>
  <phoneticPr fontId="4" type="noConversion"/>
  <pageMargins left="0.52" right="0.38" top="0.64" bottom="0.64" header="0.4921259845" footer="0.4921259845"/>
  <pageSetup paperSize="9" scale="7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2"/>
  <sheetViews>
    <sheetView topLeftCell="A7" zoomScaleNormal="100" workbookViewId="0">
      <selection activeCell="AC35" sqref="AC35:AC38"/>
    </sheetView>
  </sheetViews>
  <sheetFormatPr defaultColWidth="9.140625" defaultRowHeight="11.25" x14ac:dyDescent="0.2"/>
  <cols>
    <col min="1" max="1" width="24.85546875" style="2" customWidth="1"/>
    <col min="2" max="29" width="6.28515625" style="2" customWidth="1"/>
    <col min="30" max="16384" width="9.140625" style="2"/>
  </cols>
  <sheetData>
    <row r="1" spans="1:35" ht="15" x14ac:dyDescent="0.25">
      <c r="A1" s="13" t="s">
        <v>7</v>
      </c>
    </row>
    <row r="2" spans="1:35" ht="13.5" thickBot="1" x14ac:dyDescent="0.25">
      <c r="A2" s="1"/>
    </row>
    <row r="3" spans="1:35" ht="18" customHeight="1" thickBot="1" x14ac:dyDescent="0.25">
      <c r="A3" s="5"/>
      <c r="B3" s="4">
        <v>1993</v>
      </c>
      <c r="C3" s="4">
        <v>1994</v>
      </c>
      <c r="D3" s="4">
        <v>1995</v>
      </c>
      <c r="E3" s="4">
        <v>1996</v>
      </c>
      <c r="F3" s="4">
        <v>1997</v>
      </c>
      <c r="G3" s="4">
        <v>1998</v>
      </c>
      <c r="H3" s="4">
        <v>1999</v>
      </c>
      <c r="I3" s="4">
        <v>2000</v>
      </c>
      <c r="J3" s="4" t="s">
        <v>9</v>
      </c>
      <c r="K3" s="4">
        <v>2002</v>
      </c>
      <c r="L3" s="4">
        <v>2003</v>
      </c>
      <c r="M3" s="4">
        <v>2004</v>
      </c>
      <c r="N3" s="4">
        <v>2005</v>
      </c>
      <c r="O3" s="4">
        <v>2006</v>
      </c>
      <c r="P3" s="4">
        <v>2007</v>
      </c>
      <c r="Q3" s="4">
        <v>2008</v>
      </c>
      <c r="R3" s="34">
        <v>2009</v>
      </c>
      <c r="S3" s="4">
        <v>2010</v>
      </c>
      <c r="T3" s="4" t="s">
        <v>8</v>
      </c>
      <c r="U3" s="34">
        <v>2012</v>
      </c>
      <c r="V3" s="34">
        <v>2013</v>
      </c>
      <c r="W3" s="34">
        <v>2014</v>
      </c>
      <c r="X3" s="34">
        <v>2015</v>
      </c>
      <c r="Y3" s="4">
        <v>2016</v>
      </c>
      <c r="Z3" s="4">
        <v>2017</v>
      </c>
      <c r="AA3" s="34">
        <v>2018</v>
      </c>
      <c r="AB3" s="34">
        <v>2019</v>
      </c>
      <c r="AC3" s="6">
        <v>2020</v>
      </c>
    </row>
    <row r="4" spans="1:35" s="3" customFormat="1" ht="14.25" customHeight="1" x14ac:dyDescent="0.2">
      <c r="A4" s="7" t="s">
        <v>3</v>
      </c>
      <c r="B4" s="14">
        <v>8292.6829579000132</v>
      </c>
      <c r="C4" s="15">
        <v>8354.6113404499883</v>
      </c>
      <c r="D4" s="15">
        <v>8406.4411945499378</v>
      </c>
      <c r="E4" s="15">
        <v>8447.5331702250278</v>
      </c>
      <c r="F4" s="15">
        <v>8487.0044234249872</v>
      </c>
      <c r="G4" s="15">
        <v>8523.2210503500082</v>
      </c>
      <c r="H4" s="15">
        <v>8555.2785258750282</v>
      </c>
      <c r="I4" s="15">
        <v>8586.4402612764152</v>
      </c>
      <c r="J4" s="15">
        <v>8577.3860082303727</v>
      </c>
      <c r="K4" s="15">
        <v>8599.1364617840754</v>
      </c>
      <c r="L4" s="15">
        <v>8636.9012306364875</v>
      </c>
      <c r="M4" s="15">
        <v>8673.2914803522708</v>
      </c>
      <c r="N4" s="15">
        <v>8715.990481108458</v>
      </c>
      <c r="O4" s="15">
        <v>8773.3937309194025</v>
      </c>
      <c r="P4" s="15">
        <v>8845.0484807088778</v>
      </c>
      <c r="Q4" s="28">
        <v>8943.7714811528367</v>
      </c>
      <c r="R4" s="28">
        <v>9009.3489811366617</v>
      </c>
      <c r="S4" s="39">
        <v>9015.4024815934663</v>
      </c>
      <c r="T4" s="44">
        <v>8964.710981388349</v>
      </c>
      <c r="U4" s="39">
        <v>8964.5935004375351</v>
      </c>
      <c r="V4" s="39">
        <v>8951.4692519975124</v>
      </c>
      <c r="W4" s="39">
        <v>8932.5914997349864</v>
      </c>
      <c r="X4" s="39">
        <v>8935.6620017249643</v>
      </c>
      <c r="Y4" s="44">
        <v>8928.6930000575085</v>
      </c>
      <c r="Z4" s="44">
        <v>8929.1539964174863</v>
      </c>
      <c r="AA4" s="39">
        <v>8941.819248465019</v>
      </c>
      <c r="AB4" s="39">
        <v>8963.4657474399937</v>
      </c>
      <c r="AC4" s="50">
        <v>8985.8391546000003</v>
      </c>
      <c r="AD4" s="37"/>
      <c r="AE4" s="31"/>
      <c r="AF4" s="37"/>
      <c r="AG4" s="37"/>
    </row>
    <row r="5" spans="1:35" s="3" customFormat="1" ht="14.25" customHeight="1" x14ac:dyDescent="0.2">
      <c r="A5" s="8" t="s">
        <v>10</v>
      </c>
      <c r="B5" s="16">
        <v>2289.6616479750005</v>
      </c>
      <c r="C5" s="17">
        <v>2245.5744038999856</v>
      </c>
      <c r="D5" s="17">
        <v>2236.2791324249852</v>
      </c>
      <c r="E5" s="17">
        <v>2151.7208560750009</v>
      </c>
      <c r="F5" s="17">
        <v>2090.160468199997</v>
      </c>
      <c r="G5" s="17">
        <v>2034.0188217499963</v>
      </c>
      <c r="H5" s="17">
        <v>1982.46793937501</v>
      </c>
      <c r="I5" s="17">
        <v>2002.8818418684796</v>
      </c>
      <c r="J5" s="17">
        <v>1981.2826556033217</v>
      </c>
      <c r="K5" s="17">
        <v>1916.7880196578672</v>
      </c>
      <c r="L5" s="17">
        <v>1850.9686381314466</v>
      </c>
      <c r="M5" s="17">
        <v>1810.5134580246929</v>
      </c>
      <c r="N5" s="17">
        <v>1744.971540723652</v>
      </c>
      <c r="O5" s="17">
        <v>1698.0648908155561</v>
      </c>
      <c r="P5" s="17">
        <v>1687.1817991995458</v>
      </c>
      <c r="Q5" s="29">
        <v>1675.4968139228531</v>
      </c>
      <c r="R5" s="29">
        <v>1581.1380749955392</v>
      </c>
      <c r="S5" s="40">
        <v>1500.152464657848</v>
      </c>
      <c r="T5" s="17">
        <v>1445.4993274739991</v>
      </c>
      <c r="U5" s="40">
        <v>1407.6786869875041</v>
      </c>
      <c r="V5" s="40">
        <v>1336.694342652502</v>
      </c>
      <c r="W5" s="40">
        <v>1279.0501724950018</v>
      </c>
      <c r="X5" s="40">
        <v>1269.5947526574998</v>
      </c>
      <c r="Y5" s="17">
        <v>1243.5770128775002</v>
      </c>
      <c r="Z5" s="17">
        <v>1217.4249654124997</v>
      </c>
      <c r="AA5" s="40">
        <v>1220.6375850174988</v>
      </c>
      <c r="AB5" s="40">
        <v>1224.7440595475018</v>
      </c>
      <c r="AC5" s="51">
        <v>1217.3851035250013</v>
      </c>
      <c r="AD5" s="38"/>
      <c r="AE5" s="31"/>
      <c r="AF5" s="38"/>
      <c r="AG5" s="37"/>
      <c r="AH5" s="62"/>
      <c r="AI5" s="62"/>
    </row>
    <row r="6" spans="1:35" s="3" customFormat="1" ht="14.25" customHeight="1" x14ac:dyDescent="0.2">
      <c r="A6" s="8" t="s">
        <v>11</v>
      </c>
      <c r="B6" s="16">
        <v>3206.8233668750117</v>
      </c>
      <c r="C6" s="17">
        <v>3247.0618608250124</v>
      </c>
      <c r="D6" s="17">
        <v>3255.3196561749733</v>
      </c>
      <c r="E6" s="17">
        <v>3330.6183492500008</v>
      </c>
      <c r="F6" s="17">
        <v>3352.9793013999829</v>
      </c>
      <c r="G6" s="17">
        <v>3356.4379662000115</v>
      </c>
      <c r="H6" s="17">
        <v>3323.4975600250127</v>
      </c>
      <c r="I6" s="17">
        <v>3268.8238084392851</v>
      </c>
      <c r="J6" s="17">
        <v>3221.0329651090469</v>
      </c>
      <c r="K6" s="17">
        <v>3216.9215183062975</v>
      </c>
      <c r="L6" s="17">
        <v>3299.2025253762581</v>
      </c>
      <c r="M6" s="17">
        <v>3319.508465214873</v>
      </c>
      <c r="N6" s="17">
        <v>3283.0607340266292</v>
      </c>
      <c r="O6" s="17">
        <v>3264.0652224988899</v>
      </c>
      <c r="P6" s="17">
        <v>3244.8437095716295</v>
      </c>
      <c r="Q6" s="29">
        <v>3197.7894124824843</v>
      </c>
      <c r="R6" s="29">
        <v>3223.2960199008353</v>
      </c>
      <c r="S6" s="40">
        <v>3191.0202979050837</v>
      </c>
      <c r="T6" s="17">
        <v>3158.2773649985911</v>
      </c>
      <c r="U6" s="40">
        <v>3122.8543584675153</v>
      </c>
      <c r="V6" s="40">
        <v>3089.252732875002</v>
      </c>
      <c r="W6" s="40">
        <v>3061.6953589074892</v>
      </c>
      <c r="X6" s="40">
        <v>3046.6708701399871</v>
      </c>
      <c r="Y6" s="17">
        <v>3025.6812998574997</v>
      </c>
      <c r="Z6" s="17">
        <v>2963.5388592100071</v>
      </c>
      <c r="AA6" s="40">
        <v>2913.1555674049987</v>
      </c>
      <c r="AB6" s="40">
        <v>2963.0475070199991</v>
      </c>
      <c r="AC6" s="51">
        <v>2927.70590335</v>
      </c>
      <c r="AD6" s="38"/>
      <c r="AE6" s="38"/>
      <c r="AF6" s="38"/>
      <c r="AG6" s="37"/>
      <c r="AH6" s="62"/>
      <c r="AI6" s="62"/>
    </row>
    <row r="7" spans="1:35" s="3" customFormat="1" ht="14.25" customHeight="1" x14ac:dyDescent="0.2">
      <c r="A7" s="8" t="s">
        <v>12</v>
      </c>
      <c r="B7" s="16">
        <v>2139.2582739000013</v>
      </c>
      <c r="C7" s="17">
        <v>2231.5273302249939</v>
      </c>
      <c r="D7" s="17">
        <v>2255.7372738499821</v>
      </c>
      <c r="E7" s="17">
        <v>2307.4075765250295</v>
      </c>
      <c r="F7" s="17">
        <v>2375.6540559500081</v>
      </c>
      <c r="G7" s="17">
        <v>2431.6463863499998</v>
      </c>
      <c r="H7" s="17">
        <v>2493.786933800005</v>
      </c>
      <c r="I7" s="17">
        <v>2533.9140470461789</v>
      </c>
      <c r="J7" s="17">
        <v>2583.9298361188035</v>
      </c>
      <c r="K7" s="17">
        <v>2646.2350944058667</v>
      </c>
      <c r="L7" s="17">
        <v>2650.5906927190117</v>
      </c>
      <c r="M7" s="17">
        <v>2679.0561325495319</v>
      </c>
      <c r="N7" s="17">
        <v>2779.6498170791297</v>
      </c>
      <c r="O7" s="17">
        <v>2855.8468764964596</v>
      </c>
      <c r="P7" s="17">
        <v>2936.4192498594812</v>
      </c>
      <c r="Q7" s="29">
        <v>3019.7694146968024</v>
      </c>
      <c r="R7" s="29">
        <v>3057.1518837295621</v>
      </c>
      <c r="S7" s="40">
        <v>3086.5613887685608</v>
      </c>
      <c r="T7" s="17">
        <v>3032.8647852843137</v>
      </c>
      <c r="U7" s="40">
        <v>3021.1746174875102</v>
      </c>
      <c r="V7" s="40">
        <v>3029.0046979350086</v>
      </c>
      <c r="W7" s="40">
        <v>3049.7934864724957</v>
      </c>
      <c r="X7" s="40">
        <v>3030.3420430999772</v>
      </c>
      <c r="Y7" s="17">
        <v>3004.9435490325045</v>
      </c>
      <c r="Z7" s="17">
        <v>3038.5097634399917</v>
      </c>
      <c r="AA7" s="40">
        <v>3075.1174906925098</v>
      </c>
      <c r="AB7" s="40">
        <v>3050.9017908849992</v>
      </c>
      <c r="AC7" s="51">
        <v>3078.4171290749991</v>
      </c>
      <c r="AD7" s="38"/>
      <c r="AE7" s="38"/>
      <c r="AF7" s="38"/>
      <c r="AG7" s="37"/>
      <c r="AH7" s="62"/>
      <c r="AI7" s="62"/>
    </row>
    <row r="8" spans="1:35" s="3" customFormat="1" ht="14.25" customHeight="1" x14ac:dyDescent="0.2">
      <c r="A8" s="8" t="s">
        <v>13</v>
      </c>
      <c r="B8" s="16">
        <v>647.54587955000068</v>
      </c>
      <c r="C8" s="17">
        <v>629.49646804999657</v>
      </c>
      <c r="D8" s="17">
        <v>658.61912674999792</v>
      </c>
      <c r="E8" s="17">
        <v>656.90536864999569</v>
      </c>
      <c r="F8" s="17">
        <v>668.03791582499969</v>
      </c>
      <c r="G8" s="17">
        <v>700.9703924500019</v>
      </c>
      <c r="H8" s="17">
        <v>755.3544238250015</v>
      </c>
      <c r="I8" s="17">
        <v>780.39534764747282</v>
      </c>
      <c r="J8" s="17">
        <v>790.98352557595172</v>
      </c>
      <c r="K8" s="17">
        <v>813.72675527207139</v>
      </c>
      <c r="L8" s="17">
        <v>831.72115980282206</v>
      </c>
      <c r="M8" s="17">
        <v>862.22576551252439</v>
      </c>
      <c r="N8" s="17">
        <v>907.05139071504914</v>
      </c>
      <c r="O8" s="17">
        <v>954.57013824149794</v>
      </c>
      <c r="P8" s="17">
        <v>974.7709568707229</v>
      </c>
      <c r="Q8" s="29">
        <v>1049.9721967828214</v>
      </c>
      <c r="R8" s="29">
        <v>1147.2243814732246</v>
      </c>
      <c r="S8" s="40">
        <v>1236.3025377158724</v>
      </c>
      <c r="T8" s="17">
        <v>1327.2266570627451</v>
      </c>
      <c r="U8" s="40">
        <v>1411.8565536375054</v>
      </c>
      <c r="V8" s="40">
        <v>1495.7045216549996</v>
      </c>
      <c r="W8" s="40">
        <v>1541.2704857499987</v>
      </c>
      <c r="X8" s="40">
        <v>1587.7965307775007</v>
      </c>
      <c r="Y8" s="17">
        <v>1653.7085741100047</v>
      </c>
      <c r="Z8" s="17">
        <v>1708.1778806824886</v>
      </c>
      <c r="AA8" s="40">
        <v>1730.8540641700104</v>
      </c>
      <c r="AB8" s="40">
        <v>1723.1238828249964</v>
      </c>
      <c r="AC8" s="51">
        <v>1762.3310186499994</v>
      </c>
      <c r="AD8" s="38"/>
      <c r="AE8" s="38"/>
      <c r="AF8" s="38"/>
      <c r="AG8" s="38"/>
      <c r="AH8" s="38"/>
      <c r="AI8" s="38"/>
    </row>
    <row r="9" spans="1:35" ht="5.25" customHeight="1" x14ac:dyDescent="0.2">
      <c r="A9" s="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30"/>
      <c r="R9" s="30"/>
      <c r="S9" s="40"/>
      <c r="T9" s="17"/>
      <c r="U9" s="40"/>
      <c r="V9" s="40"/>
      <c r="W9" s="40"/>
      <c r="X9" s="40"/>
      <c r="Y9" s="17"/>
      <c r="Z9" s="17"/>
      <c r="AA9" s="40"/>
      <c r="AB9" s="40"/>
      <c r="AC9" s="51"/>
      <c r="AD9" s="38"/>
      <c r="AE9" s="38"/>
      <c r="AF9" s="38"/>
      <c r="AG9" s="37"/>
    </row>
    <row r="10" spans="1:35" s="3" customFormat="1" ht="14.25" customHeight="1" x14ac:dyDescent="0.2">
      <c r="A10" s="7" t="s">
        <v>5</v>
      </c>
      <c r="B10" s="14">
        <v>3972.5651117499879</v>
      </c>
      <c r="C10" s="15">
        <v>4005.8467532499908</v>
      </c>
      <c r="D10" s="15">
        <v>4034.3724465999985</v>
      </c>
      <c r="E10" s="15">
        <v>4057.4972896750064</v>
      </c>
      <c r="F10" s="15">
        <v>4079.4953249999985</v>
      </c>
      <c r="G10" s="15">
        <v>4099.2460460499969</v>
      </c>
      <c r="H10" s="15">
        <v>4117.1055085000007</v>
      </c>
      <c r="I10" s="15">
        <v>4134.4697591261438</v>
      </c>
      <c r="J10" s="15">
        <v>4132.9804887133932</v>
      </c>
      <c r="K10" s="15">
        <v>4143.6494818367237</v>
      </c>
      <c r="L10" s="15">
        <v>4165.2534912579486</v>
      </c>
      <c r="M10" s="15">
        <v>4185.3839908276159</v>
      </c>
      <c r="N10" s="15">
        <v>4210.0609912872169</v>
      </c>
      <c r="O10" s="15">
        <v>4246.4594908960971</v>
      </c>
      <c r="P10" s="15">
        <v>4287.2084908369925</v>
      </c>
      <c r="Q10" s="28">
        <v>4348.4337410114358</v>
      </c>
      <c r="R10" s="28">
        <v>4391.1872410617652</v>
      </c>
      <c r="S10" s="41">
        <v>4392.8467415166697</v>
      </c>
      <c r="T10" s="15">
        <v>4366.835241244009</v>
      </c>
      <c r="U10" s="41">
        <v>4367.9854984175008</v>
      </c>
      <c r="V10" s="41">
        <v>4362.0767523550048</v>
      </c>
      <c r="W10" s="41">
        <v>4352.3447501000073</v>
      </c>
      <c r="X10" s="41">
        <v>4355.9082509824957</v>
      </c>
      <c r="Y10" s="15">
        <v>4353.6695001949938</v>
      </c>
      <c r="Z10" s="15">
        <v>4355.6587477850053</v>
      </c>
      <c r="AA10" s="41">
        <v>4365.822249419999</v>
      </c>
      <c r="AB10" s="41">
        <v>4381.125747435005</v>
      </c>
      <c r="AC10" s="52">
        <v>4397.5287822499995</v>
      </c>
      <c r="AD10" s="38"/>
      <c r="AE10" s="38"/>
      <c r="AF10" s="38"/>
      <c r="AG10" s="37"/>
    </row>
    <row r="11" spans="1:35" s="3" customFormat="1" ht="14.25" customHeight="1" x14ac:dyDescent="0.2">
      <c r="A11" s="8" t="s">
        <v>10</v>
      </c>
      <c r="B11" s="16">
        <v>755.55517444999975</v>
      </c>
      <c r="C11" s="17">
        <v>749.38667017500131</v>
      </c>
      <c r="D11" s="17">
        <v>747.04778942500229</v>
      </c>
      <c r="E11" s="17">
        <v>710.83710842500045</v>
      </c>
      <c r="F11" s="17">
        <v>692.10618589999899</v>
      </c>
      <c r="G11" s="17">
        <v>690.46896204999973</v>
      </c>
      <c r="H11" s="17">
        <v>674.48587125000051</v>
      </c>
      <c r="I11" s="17">
        <v>684.62214963804934</v>
      </c>
      <c r="J11" s="17">
        <v>688.38267362162424</v>
      </c>
      <c r="K11" s="17">
        <v>657.63249638954994</v>
      </c>
      <c r="L11" s="17">
        <v>631.88346472382545</v>
      </c>
      <c r="M11" s="17">
        <v>622.23869166439999</v>
      </c>
      <c r="N11" s="17">
        <v>607.50155895587386</v>
      </c>
      <c r="O11" s="17">
        <v>593.52978565484932</v>
      </c>
      <c r="P11" s="17">
        <v>590.38743458947454</v>
      </c>
      <c r="Q11" s="29">
        <v>587.45362152099972</v>
      </c>
      <c r="R11" s="29">
        <v>563.7648301985987</v>
      </c>
      <c r="S11" s="40">
        <v>526.42501259995015</v>
      </c>
      <c r="T11" s="17">
        <v>508.8228074928254</v>
      </c>
      <c r="U11" s="40">
        <v>503.96246361499976</v>
      </c>
      <c r="V11" s="40">
        <v>485.75555928500017</v>
      </c>
      <c r="W11" s="40">
        <v>459.42387907749998</v>
      </c>
      <c r="X11" s="40">
        <v>460.22066219000084</v>
      </c>
      <c r="Y11" s="17">
        <v>459.65186828000009</v>
      </c>
      <c r="Z11" s="17">
        <v>449.09425166000023</v>
      </c>
      <c r="AA11" s="40">
        <v>459.29257485999972</v>
      </c>
      <c r="AB11" s="40">
        <v>475.85889486999963</v>
      </c>
      <c r="AC11" s="51">
        <v>477.86836090000122</v>
      </c>
      <c r="AD11" s="38"/>
      <c r="AE11" s="31"/>
      <c r="AF11" s="38"/>
      <c r="AG11" s="37"/>
      <c r="AH11" s="62"/>
      <c r="AI11" s="62"/>
    </row>
    <row r="12" spans="1:35" s="3" customFormat="1" ht="14.25" customHeight="1" x14ac:dyDescent="0.2">
      <c r="A12" s="8" t="s">
        <v>11</v>
      </c>
      <c r="B12" s="16">
        <v>1863.4803056499868</v>
      </c>
      <c r="C12" s="17">
        <v>1884.1104576999912</v>
      </c>
      <c r="D12" s="17">
        <v>1893.5059805499982</v>
      </c>
      <c r="E12" s="17">
        <v>1928.9862859500101</v>
      </c>
      <c r="F12" s="17">
        <v>1936.9016770250037</v>
      </c>
      <c r="G12" s="17">
        <v>1926.6273505249969</v>
      </c>
      <c r="H12" s="17">
        <v>1909.3908237250002</v>
      </c>
      <c r="I12" s="17">
        <v>1911.8185598715747</v>
      </c>
      <c r="J12" s="17">
        <v>1885.3629857823719</v>
      </c>
      <c r="K12" s="17">
        <v>1867.525987944475</v>
      </c>
      <c r="L12" s="17">
        <v>1921.1258661750746</v>
      </c>
      <c r="M12" s="17">
        <v>1935.8070870992435</v>
      </c>
      <c r="N12" s="17">
        <v>1906.1540142721451</v>
      </c>
      <c r="O12" s="17">
        <v>1893.5385731998247</v>
      </c>
      <c r="P12" s="17">
        <v>1877.3038484039228</v>
      </c>
      <c r="Q12" s="29">
        <v>1878.5893202567179</v>
      </c>
      <c r="R12" s="29">
        <v>1893.2654332833963</v>
      </c>
      <c r="S12" s="40">
        <v>1868.0025749739684</v>
      </c>
      <c r="T12" s="17">
        <v>1850.1967382202679</v>
      </c>
      <c r="U12" s="40">
        <v>1824.8066113425</v>
      </c>
      <c r="V12" s="40">
        <v>1805.2842048200018</v>
      </c>
      <c r="W12" s="40">
        <v>1782.4468609300075</v>
      </c>
      <c r="X12" s="40">
        <v>1781.8327143050001</v>
      </c>
      <c r="Y12" s="17">
        <v>1766.2662999924944</v>
      </c>
      <c r="Z12" s="17">
        <v>1725.1328662124986</v>
      </c>
      <c r="AA12" s="40">
        <v>1711.957267182501</v>
      </c>
      <c r="AB12" s="40">
        <v>1726.5561806125008</v>
      </c>
      <c r="AC12" s="51">
        <v>1706.1922807999997</v>
      </c>
      <c r="AD12" s="38"/>
      <c r="AE12" s="38"/>
      <c r="AF12" s="38"/>
      <c r="AG12" s="37"/>
      <c r="AH12" s="62"/>
      <c r="AI12" s="62"/>
    </row>
    <row r="13" spans="1:35" s="3" customFormat="1" ht="14.25" customHeight="1" x14ac:dyDescent="0.2">
      <c r="A13" s="8" t="s">
        <v>12</v>
      </c>
      <c r="B13" s="16">
        <v>947.12701022500187</v>
      </c>
      <c r="C13" s="17">
        <v>978.05044082499842</v>
      </c>
      <c r="D13" s="17">
        <v>986.76203352500033</v>
      </c>
      <c r="E13" s="17">
        <v>1011.4723989249974</v>
      </c>
      <c r="F13" s="17">
        <v>1039.3171756749987</v>
      </c>
      <c r="G13" s="17">
        <v>1065.7657426000001</v>
      </c>
      <c r="H13" s="17">
        <v>1090.6997034250014</v>
      </c>
      <c r="I13" s="17">
        <v>1080.4436458012974</v>
      </c>
      <c r="J13" s="17">
        <v>1096.4515722441979</v>
      </c>
      <c r="K13" s="17">
        <v>1139.7795324759975</v>
      </c>
      <c r="L13" s="17">
        <v>1129.9004634698481</v>
      </c>
      <c r="M13" s="17">
        <v>1131.7878610650987</v>
      </c>
      <c r="N13" s="17">
        <v>1184.9094454041483</v>
      </c>
      <c r="O13" s="17">
        <v>1227.2461556415712</v>
      </c>
      <c r="P13" s="17">
        <v>1279.7705417003201</v>
      </c>
      <c r="Q13" s="29">
        <v>1316.7603199146452</v>
      </c>
      <c r="R13" s="29">
        <v>1323.529882588497</v>
      </c>
      <c r="S13" s="40">
        <v>1348.200679301249</v>
      </c>
      <c r="T13" s="17">
        <v>1321.2635816687696</v>
      </c>
      <c r="U13" s="40">
        <v>1326.0076088474993</v>
      </c>
      <c r="V13" s="40">
        <v>1320.6346247925007</v>
      </c>
      <c r="W13" s="40">
        <v>1344.4184198375012</v>
      </c>
      <c r="X13" s="40">
        <v>1339.6555081599963</v>
      </c>
      <c r="Y13" s="17">
        <v>1313.3225579574998</v>
      </c>
      <c r="Z13" s="17">
        <v>1347.8930087225015</v>
      </c>
      <c r="AA13" s="40">
        <v>1358.9572739200012</v>
      </c>
      <c r="AB13" s="40">
        <v>1347.7627927000017</v>
      </c>
      <c r="AC13" s="51">
        <v>1379.8775949249991</v>
      </c>
      <c r="AD13" s="38"/>
      <c r="AE13" s="38"/>
      <c r="AF13" s="38"/>
      <c r="AG13" s="37"/>
      <c r="AH13" s="62"/>
      <c r="AI13" s="62"/>
    </row>
    <row r="14" spans="1:35" s="3" customFormat="1" ht="14.25" customHeight="1" x14ac:dyDescent="0.2">
      <c r="A14" s="8" t="s">
        <v>13</v>
      </c>
      <c r="B14" s="16">
        <v>401.09329135000036</v>
      </c>
      <c r="C14" s="17">
        <v>393.74373070000109</v>
      </c>
      <c r="D14" s="17">
        <v>406.82983852499848</v>
      </c>
      <c r="E14" s="17">
        <v>405.87021967499857</v>
      </c>
      <c r="F14" s="17">
        <v>411.10770237499844</v>
      </c>
      <c r="G14" s="17">
        <v>416.28244805000054</v>
      </c>
      <c r="H14" s="17">
        <v>442.52911009999934</v>
      </c>
      <c r="I14" s="17">
        <v>457.45335999022285</v>
      </c>
      <c r="J14" s="17">
        <v>462.75138751219833</v>
      </c>
      <c r="K14" s="17">
        <v>475.23662834870214</v>
      </c>
      <c r="L14" s="17">
        <v>479.52695848422593</v>
      </c>
      <c r="M14" s="17">
        <v>494.52998144237517</v>
      </c>
      <c r="N14" s="17">
        <v>510.83145701504873</v>
      </c>
      <c r="O14" s="17">
        <v>531.59638250560158</v>
      </c>
      <c r="P14" s="17">
        <v>539.17487979452608</v>
      </c>
      <c r="Q14" s="29">
        <v>565.10894184807285</v>
      </c>
      <c r="R14" s="29">
        <v>610.2080665772728</v>
      </c>
      <c r="S14" s="40">
        <v>649.606781059902</v>
      </c>
      <c r="T14" s="17">
        <v>686.00191883194623</v>
      </c>
      <c r="U14" s="40">
        <v>712.6042499975016</v>
      </c>
      <c r="V14" s="40">
        <v>750.00901436750223</v>
      </c>
      <c r="W14" s="40">
        <v>765.63805826249927</v>
      </c>
      <c r="X14" s="40">
        <v>773.42968195749825</v>
      </c>
      <c r="Y14" s="17">
        <v>814.17689462749968</v>
      </c>
      <c r="Z14" s="17">
        <v>832.81044520500586</v>
      </c>
      <c r="AA14" s="40">
        <v>834.34927008249781</v>
      </c>
      <c r="AB14" s="40">
        <v>830.42825340500315</v>
      </c>
      <c r="AC14" s="51">
        <v>833.59054562499932</v>
      </c>
      <c r="AD14" s="38"/>
      <c r="AE14" s="38"/>
      <c r="AF14" s="38"/>
      <c r="AG14" s="37"/>
      <c r="AH14" s="62"/>
      <c r="AI14" s="62"/>
    </row>
    <row r="15" spans="1:35" ht="6.75" customHeight="1" x14ac:dyDescent="0.2">
      <c r="A15" s="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35"/>
      <c r="S15" s="40"/>
      <c r="T15" s="17"/>
      <c r="U15" s="40"/>
      <c r="V15" s="40"/>
      <c r="W15" s="40"/>
      <c r="X15" s="40"/>
      <c r="Y15" s="17"/>
      <c r="Z15" s="17"/>
      <c r="AA15" s="40"/>
      <c r="AB15" s="40"/>
      <c r="AC15" s="51"/>
      <c r="AD15" s="38"/>
      <c r="AE15" s="38"/>
      <c r="AF15" s="38"/>
      <c r="AG15" s="37"/>
    </row>
    <row r="16" spans="1:35" s="3" customFormat="1" ht="14.25" customHeight="1" x14ac:dyDescent="0.2">
      <c r="A16" s="7" t="s">
        <v>4</v>
      </c>
      <c r="B16" s="14">
        <v>4320.1178461500058</v>
      </c>
      <c r="C16" s="15">
        <v>4348.7645871999821</v>
      </c>
      <c r="D16" s="15">
        <v>4372.0687479499984</v>
      </c>
      <c r="E16" s="15">
        <v>4390.0358805499727</v>
      </c>
      <c r="F16" s="15">
        <v>4407.509098424991</v>
      </c>
      <c r="G16" s="15">
        <v>4423.9750043000049</v>
      </c>
      <c r="H16" s="15">
        <v>4438.1730173750148</v>
      </c>
      <c r="I16" s="15">
        <v>4451.9705021502505</v>
      </c>
      <c r="J16" s="15">
        <v>4444.405519516974</v>
      </c>
      <c r="K16" s="15">
        <v>4455.4869799473827</v>
      </c>
      <c r="L16" s="15">
        <v>4471.6477393785417</v>
      </c>
      <c r="M16" s="15">
        <v>4487.9074895246549</v>
      </c>
      <c r="N16" s="15">
        <v>4505.9294898212675</v>
      </c>
      <c r="O16" s="15">
        <v>4526.9342400232999</v>
      </c>
      <c r="P16" s="15">
        <v>4557.8399898718617</v>
      </c>
      <c r="Q16" s="28">
        <v>4595.33774014139</v>
      </c>
      <c r="R16" s="28">
        <v>4618.1617400748628</v>
      </c>
      <c r="S16" s="41">
        <v>4622.5557400768193</v>
      </c>
      <c r="T16" s="15">
        <v>4597.8757401443527</v>
      </c>
      <c r="U16" s="41">
        <v>4596.6080020200125</v>
      </c>
      <c r="V16" s="41">
        <v>4589.3924996424967</v>
      </c>
      <c r="W16" s="41">
        <v>4580.2467496349909</v>
      </c>
      <c r="X16" s="41">
        <v>4579.7537507425059</v>
      </c>
      <c r="Y16" s="15">
        <v>4575.0234998624946</v>
      </c>
      <c r="Z16" s="15">
        <v>4573.495248632511</v>
      </c>
      <c r="AA16" s="41">
        <v>4575.9969990449999</v>
      </c>
      <c r="AB16" s="41">
        <v>4582.3400000049978</v>
      </c>
      <c r="AC16" s="52">
        <v>4588.3103723500008</v>
      </c>
      <c r="AD16" s="38"/>
      <c r="AE16" s="38"/>
      <c r="AF16" s="38"/>
      <c r="AG16" s="37"/>
    </row>
    <row r="17" spans="1:35" s="3" customFormat="1" ht="14.25" customHeight="1" x14ac:dyDescent="0.2">
      <c r="A17" s="8" t="s">
        <v>10</v>
      </c>
      <c r="B17" s="16">
        <v>1534.1064735250065</v>
      </c>
      <c r="C17" s="22">
        <v>1496.1877337249903</v>
      </c>
      <c r="D17" s="17">
        <v>1489.2313429999972</v>
      </c>
      <c r="E17" s="17">
        <v>1440.8837476499955</v>
      </c>
      <c r="F17" s="17">
        <v>1398.0542823000008</v>
      </c>
      <c r="G17" s="17">
        <v>1343.5498596999987</v>
      </c>
      <c r="H17" s="17">
        <v>1307.9820681250019</v>
      </c>
      <c r="I17" s="17">
        <v>1318.2596922304242</v>
      </c>
      <c r="J17" s="17">
        <v>1292.8999819817004</v>
      </c>
      <c r="K17" s="17">
        <v>1259.1555232683204</v>
      </c>
      <c r="L17" s="17">
        <v>1219.08517340762</v>
      </c>
      <c r="M17" s="17">
        <v>1188.2747663602966</v>
      </c>
      <c r="N17" s="17">
        <v>1137.4699817677738</v>
      </c>
      <c r="O17" s="17">
        <v>1104.5351051606988</v>
      </c>
      <c r="P17" s="17">
        <v>1096.7943646100755</v>
      </c>
      <c r="Q17" s="18">
        <v>1088.0431924018487</v>
      </c>
      <c r="R17" s="29">
        <v>1017.3732447969443</v>
      </c>
      <c r="S17" s="40">
        <v>973.72745205790034</v>
      </c>
      <c r="T17" s="17">
        <v>936.67651998117287</v>
      </c>
      <c r="U17" s="40">
        <v>903.71622337250233</v>
      </c>
      <c r="V17" s="40">
        <v>850.93878336749935</v>
      </c>
      <c r="W17" s="40">
        <v>819.62629341749948</v>
      </c>
      <c r="X17" s="40">
        <v>809.37409046750054</v>
      </c>
      <c r="Y17" s="17">
        <v>783.92514459750157</v>
      </c>
      <c r="Z17" s="17">
        <v>768.33071375250199</v>
      </c>
      <c r="AA17" s="40">
        <v>761.34501015750027</v>
      </c>
      <c r="AB17" s="40">
        <v>748.88516467750128</v>
      </c>
      <c r="AC17" s="51">
        <v>739.51674262500012</v>
      </c>
      <c r="AD17" s="38"/>
      <c r="AE17" s="31"/>
      <c r="AF17" s="38"/>
      <c r="AG17" s="37"/>
      <c r="AH17" s="62"/>
      <c r="AI17" s="62"/>
    </row>
    <row r="18" spans="1:35" s="3" customFormat="1" ht="14.25" customHeight="1" x14ac:dyDescent="0.2">
      <c r="A18" s="8" t="s">
        <v>11</v>
      </c>
      <c r="B18" s="16">
        <v>1343.3430612250011</v>
      </c>
      <c r="C18" s="17">
        <v>1362.9514031249967</v>
      </c>
      <c r="D18" s="17">
        <v>1361.813675625001</v>
      </c>
      <c r="E18" s="17">
        <v>1401.632063299995</v>
      </c>
      <c r="F18" s="17">
        <v>1416.0776243749963</v>
      </c>
      <c r="G18" s="17">
        <v>1429.8106156749984</v>
      </c>
      <c r="H18" s="17">
        <v>1414.1067363000022</v>
      </c>
      <c r="I18" s="17">
        <v>1357.0052485677015</v>
      </c>
      <c r="J18" s="17">
        <v>1335.6699793266719</v>
      </c>
      <c r="K18" s="17">
        <v>1349.3955303618457</v>
      </c>
      <c r="L18" s="17">
        <v>1378.0766592011985</v>
      </c>
      <c r="M18" s="17">
        <v>1383.7013781156188</v>
      </c>
      <c r="N18" s="17">
        <v>1376.9067197544969</v>
      </c>
      <c r="O18" s="17">
        <v>1370.5266492990736</v>
      </c>
      <c r="P18" s="17">
        <v>1367.5398611676944</v>
      </c>
      <c r="Q18" s="29">
        <v>1319.20009222577</v>
      </c>
      <c r="R18" s="29">
        <v>1330.0305866174169</v>
      </c>
      <c r="S18" s="40">
        <v>1323.0177229311232</v>
      </c>
      <c r="T18" s="17">
        <v>1308.0806267783232</v>
      </c>
      <c r="U18" s="40">
        <v>1298.047747125004</v>
      </c>
      <c r="V18" s="40">
        <v>1283.9685280549982</v>
      </c>
      <c r="W18" s="40">
        <v>1279.2484979775018</v>
      </c>
      <c r="X18" s="40">
        <v>1264.8381558349997</v>
      </c>
      <c r="Y18" s="17">
        <v>1259.4149998649996</v>
      </c>
      <c r="Z18" s="17">
        <v>1238.4059929974969</v>
      </c>
      <c r="AA18" s="40">
        <v>1201.1983002224993</v>
      </c>
      <c r="AB18" s="40">
        <v>1236.4913264075017</v>
      </c>
      <c r="AC18" s="51">
        <v>1221.5136225500003</v>
      </c>
      <c r="AD18" s="38"/>
      <c r="AE18" s="38"/>
      <c r="AF18" s="38"/>
      <c r="AG18" s="37"/>
      <c r="AH18" s="62"/>
      <c r="AI18" s="62"/>
    </row>
    <row r="19" spans="1:35" s="3" customFormat="1" ht="14.25" customHeight="1" x14ac:dyDescent="0.2">
      <c r="A19" s="8" t="s">
        <v>12</v>
      </c>
      <c r="B19" s="16">
        <v>1192.1312636749992</v>
      </c>
      <c r="C19" s="17">
        <v>1253.4768893999949</v>
      </c>
      <c r="D19" s="17">
        <v>1268.9752403250013</v>
      </c>
      <c r="E19" s="17">
        <v>1295.9351775999828</v>
      </c>
      <c r="F19" s="17">
        <v>1336.3368802749931</v>
      </c>
      <c r="G19" s="17">
        <v>1365.8806437500073</v>
      </c>
      <c r="H19" s="17">
        <v>1403.08723037501</v>
      </c>
      <c r="I19" s="17">
        <v>1453.4704012448747</v>
      </c>
      <c r="J19" s="17">
        <v>1487.4782638746015</v>
      </c>
      <c r="K19" s="17">
        <v>1506.4555619298656</v>
      </c>
      <c r="L19" s="17">
        <v>1520.6902292491493</v>
      </c>
      <c r="M19" s="17">
        <v>1547.2682714844389</v>
      </c>
      <c r="N19" s="17">
        <v>1594.7403716749973</v>
      </c>
      <c r="O19" s="17">
        <v>1628.600720854879</v>
      </c>
      <c r="P19" s="17">
        <v>1656.6487081591422</v>
      </c>
      <c r="Q19" s="29">
        <v>1703.0090947821459</v>
      </c>
      <c r="R19" s="29">
        <v>1733.6220011410539</v>
      </c>
      <c r="S19" s="40">
        <v>1738.3607094673212</v>
      </c>
      <c r="T19" s="17">
        <v>1711.6012036155548</v>
      </c>
      <c r="U19" s="40">
        <v>1695.1670086400052</v>
      </c>
      <c r="V19" s="40">
        <v>1708.3700731424976</v>
      </c>
      <c r="W19" s="40">
        <v>1705.3750666349915</v>
      </c>
      <c r="X19" s="40">
        <v>1690.6865349400077</v>
      </c>
      <c r="Y19" s="17">
        <v>1691.6209910749958</v>
      </c>
      <c r="Z19" s="17">
        <v>1690.6167547175085</v>
      </c>
      <c r="AA19" s="40">
        <v>1716.1602167725025</v>
      </c>
      <c r="AB19" s="40">
        <v>1703.1389981849966</v>
      </c>
      <c r="AC19" s="51">
        <v>1698.53953415</v>
      </c>
      <c r="AD19" s="38"/>
      <c r="AE19" s="38"/>
      <c r="AF19" s="38"/>
      <c r="AG19" s="37"/>
      <c r="AH19" s="62"/>
      <c r="AI19" s="62"/>
    </row>
    <row r="20" spans="1:35" s="3" customFormat="1" ht="14.25" customHeight="1" x14ac:dyDescent="0.2">
      <c r="A20" s="8" t="s">
        <v>13</v>
      </c>
      <c r="B20" s="16">
        <v>246.45258820000024</v>
      </c>
      <c r="C20" s="17">
        <v>235.75273735000042</v>
      </c>
      <c r="D20" s="17">
        <v>251.78928822499981</v>
      </c>
      <c r="E20" s="17">
        <v>251.0351489749994</v>
      </c>
      <c r="F20" s="17">
        <v>256.93021345000085</v>
      </c>
      <c r="G20" s="17">
        <v>284.68794439999999</v>
      </c>
      <c r="H20" s="17">
        <v>312.82531372500023</v>
      </c>
      <c r="I20" s="17">
        <v>322.94198765725014</v>
      </c>
      <c r="J20" s="17">
        <v>328.23213806374912</v>
      </c>
      <c r="K20" s="17">
        <v>338.49012692337601</v>
      </c>
      <c r="L20" s="17">
        <v>352.19420131859937</v>
      </c>
      <c r="M20" s="17">
        <v>367.6957840701503</v>
      </c>
      <c r="N20" s="17">
        <v>396.2199336999999</v>
      </c>
      <c r="O20" s="17">
        <v>422.97375573589926</v>
      </c>
      <c r="P20" s="17">
        <v>435.59607707619972</v>
      </c>
      <c r="Q20" s="29">
        <v>484.86325493475027</v>
      </c>
      <c r="R20" s="29">
        <v>537.01631489594854</v>
      </c>
      <c r="S20" s="40">
        <v>586.69575665597483</v>
      </c>
      <c r="T20" s="45">
        <v>641.22473823080134</v>
      </c>
      <c r="U20" s="46">
        <v>699.25230364000106</v>
      </c>
      <c r="V20" s="46">
        <v>745.69550728750096</v>
      </c>
      <c r="W20" s="46">
        <v>775.63242748749849</v>
      </c>
      <c r="X20" s="46">
        <v>814.36684881999895</v>
      </c>
      <c r="Y20" s="45">
        <v>839.53167948249779</v>
      </c>
      <c r="Z20" s="45">
        <v>875.3674354775037</v>
      </c>
      <c r="AA20" s="46">
        <v>896.50479408749902</v>
      </c>
      <c r="AB20" s="46">
        <v>892.69562941999823</v>
      </c>
      <c r="AC20" s="53">
        <v>928.74047302500003</v>
      </c>
      <c r="AD20" s="38"/>
      <c r="AE20" s="38"/>
      <c r="AF20" s="38"/>
      <c r="AG20" s="37"/>
      <c r="AH20" s="62"/>
      <c r="AI20" s="62"/>
    </row>
    <row r="21" spans="1:35" ht="12.75" x14ac:dyDescent="0.2">
      <c r="A21" s="10"/>
      <c r="B21" s="81" t="s">
        <v>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</row>
    <row r="22" spans="1:35" x14ac:dyDescent="0.2">
      <c r="A22" s="11" t="s">
        <v>0</v>
      </c>
      <c r="B22" s="2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0"/>
      <c r="S22" s="30"/>
      <c r="T22" s="42"/>
      <c r="U22" s="47"/>
      <c r="V22" s="47"/>
      <c r="W22" s="47"/>
      <c r="X22" s="47"/>
      <c r="Y22" s="58"/>
      <c r="Z22" s="58"/>
      <c r="AA22" s="63"/>
      <c r="AB22" s="63"/>
      <c r="AC22" s="54"/>
    </row>
    <row r="23" spans="1:35" x14ac:dyDescent="0.2">
      <c r="A23" s="8" t="s">
        <v>10</v>
      </c>
      <c r="B23" s="24">
        <v>27.610625651542094</v>
      </c>
      <c r="C23" s="25">
        <v>26.878262942379273</v>
      </c>
      <c r="D23" s="25">
        <v>26.601971995888213</v>
      </c>
      <c r="E23" s="25">
        <v>25.471588127752597</v>
      </c>
      <c r="F23" s="25">
        <v>24.627776349814827</v>
      </c>
      <c r="G23" s="25">
        <v>23.864438218066265</v>
      </c>
      <c r="H23" s="25">
        <v>23.172453513689018</v>
      </c>
      <c r="I23" s="25">
        <v>23.326102330219225</v>
      </c>
      <c r="J23" s="25">
        <v>23.098909780930875</v>
      </c>
      <c r="K23" s="25">
        <v>22.290471004575597</v>
      </c>
      <c r="L23" s="25">
        <v>21.430934413904851</v>
      </c>
      <c r="M23" s="25">
        <v>20.874583335819793</v>
      </c>
      <c r="N23" s="25">
        <v>20.020347022014356</v>
      </c>
      <c r="O23" s="25">
        <v>19.354709738276028</v>
      </c>
      <c r="P23" s="25">
        <v>19.074873392489629</v>
      </c>
      <c r="Q23" s="25">
        <v>18.733672002394279</v>
      </c>
      <c r="R23" s="32">
        <v>17.549970350866079</v>
      </c>
      <c r="S23" s="32">
        <v>16.639883440818906</v>
      </c>
      <c r="T23" s="25">
        <v>16.12432715873387</v>
      </c>
      <c r="U23" s="32">
        <v>15.702649394183901</v>
      </c>
      <c r="V23" s="25">
        <v>14.932680937871956</v>
      </c>
      <c r="W23" s="32">
        <v>14.318914869586827</v>
      </c>
      <c r="X23" s="32">
        <v>14.208177887798506</v>
      </c>
      <c r="Y23" s="59">
        <v>13.927872902220859</v>
      </c>
      <c r="Z23" s="59">
        <v>13.634270009241067</v>
      </c>
      <c r="AA23" s="64">
        <v>13.650886369986035</v>
      </c>
      <c r="AB23" s="64">
        <v>13.663733360026441</v>
      </c>
      <c r="AC23" s="55">
        <v>13.547817655981543</v>
      </c>
      <c r="AD23" s="31"/>
      <c r="AE23" s="31"/>
    </row>
    <row r="24" spans="1:35" x14ac:dyDescent="0.2">
      <c r="A24" s="8" t="s">
        <v>11</v>
      </c>
      <c r="B24" s="24">
        <v>38.670516926250457</v>
      </c>
      <c r="C24" s="25">
        <v>38.865504671700528</v>
      </c>
      <c r="D24" s="25">
        <v>38.724111438327327</v>
      </c>
      <c r="E24" s="25">
        <v>39.427111822294023</v>
      </c>
      <c r="F24" s="25">
        <v>39.507217554234117</v>
      </c>
      <c r="G24" s="25">
        <v>39.379923932187332</v>
      </c>
      <c r="H24" s="25">
        <v>38.847333257161111</v>
      </c>
      <c r="I24" s="25">
        <v>38.069604038139069</v>
      </c>
      <c r="J24" s="25">
        <v>37.552617569249264</v>
      </c>
      <c r="K24" s="25">
        <v>37.40982053957169</v>
      </c>
      <c r="L24" s="25">
        <v>38.19891460230496</v>
      </c>
      <c r="M24" s="25">
        <v>38.272764990483743</v>
      </c>
      <c r="N24" s="25">
        <v>37.667098663571572</v>
      </c>
      <c r="O24" s="25">
        <v>37.204134712381524</v>
      </c>
      <c r="P24" s="25">
        <v>36.685425938011079</v>
      </c>
      <c r="Q24" s="25">
        <v>35.754372964706995</v>
      </c>
      <c r="R24" s="32">
        <v>35.777235698712708</v>
      </c>
      <c r="S24" s="32">
        <v>35.395206197616957</v>
      </c>
      <c r="T24" s="25">
        <v>35.230108048720098</v>
      </c>
      <c r="U24" s="32">
        <v>34.835426261269944</v>
      </c>
      <c r="V24" s="25">
        <v>34.511124888080666</v>
      </c>
      <c r="W24" s="32">
        <v>34.275555520459257</v>
      </c>
      <c r="X24" s="32">
        <v>34.095636893515554</v>
      </c>
      <c r="Y24" s="59">
        <v>33.887169150490578</v>
      </c>
      <c r="Z24" s="59">
        <v>33.189469689950748</v>
      </c>
      <c r="AA24" s="64">
        <v>32.579003069258867</v>
      </c>
      <c r="AB24" s="64">
        <v>33.056940144678506</v>
      </c>
      <c r="AC24" s="55">
        <v>32.581329945698599</v>
      </c>
      <c r="AE24" s="31"/>
    </row>
    <row r="25" spans="1:35" x14ac:dyDescent="0.2">
      <c r="A25" s="8" t="s">
        <v>12</v>
      </c>
      <c r="B25" s="24">
        <v>25.796937912139033</v>
      </c>
      <c r="C25" s="25">
        <v>26.710127369070424</v>
      </c>
      <c r="D25" s="25">
        <v>26.833439045673945</v>
      </c>
      <c r="E25" s="25">
        <v>27.314572550693683</v>
      </c>
      <c r="F25" s="25">
        <v>27.991667465059443</v>
      </c>
      <c r="G25" s="25">
        <v>28.529664688799123</v>
      </c>
      <c r="H25" s="25">
        <v>29.149102817139926</v>
      </c>
      <c r="I25" s="25">
        <v>29.510646670119623</v>
      </c>
      <c r="J25" s="25">
        <v>30.12491024234436</v>
      </c>
      <c r="K25" s="25">
        <v>30.773265503648588</v>
      </c>
      <c r="L25" s="25">
        <v>30.689139796075672</v>
      </c>
      <c r="M25" s="25">
        <v>30.888574869395725</v>
      </c>
      <c r="N25" s="25">
        <v>31.891381973212379</v>
      </c>
      <c r="O25" s="25">
        <v>32.551222070791333</v>
      </c>
      <c r="P25" s="25">
        <v>33.198452854880735</v>
      </c>
      <c r="Q25" s="25">
        <v>33.763937518532835</v>
      </c>
      <c r="R25" s="32">
        <v>33.933105378984415</v>
      </c>
      <c r="S25" s="32">
        <v>34.236534587006183</v>
      </c>
      <c r="T25" s="25">
        <v>33.831149621899129</v>
      </c>
      <c r="U25" s="32">
        <v>33.701189209974281</v>
      </c>
      <c r="V25" s="25">
        <v>33.838072976222186</v>
      </c>
      <c r="W25" s="32">
        <v>34.142314540668039</v>
      </c>
      <c r="X25" s="32">
        <v>33.91289915078471</v>
      </c>
      <c r="Y25" s="59">
        <v>33.654909503699479</v>
      </c>
      <c r="Z25" s="59">
        <v>34.029089034180487</v>
      </c>
      <c r="AA25" s="64">
        <v>34.390289103868817</v>
      </c>
      <c r="AB25" s="64">
        <v>34.037077586382821</v>
      </c>
      <c r="AC25" s="55">
        <v>34.25853808543976</v>
      </c>
      <c r="AE25" s="31"/>
    </row>
    <row r="26" spans="1:35" x14ac:dyDescent="0.2">
      <c r="A26" s="8" t="s">
        <v>13</v>
      </c>
      <c r="B26" s="24">
        <v>7.808641459434031</v>
      </c>
      <c r="C26" s="25">
        <v>7.5347187606705734</v>
      </c>
      <c r="D26" s="25">
        <v>7.8346961753208211</v>
      </c>
      <c r="E26" s="25">
        <v>7.776298185668999</v>
      </c>
      <c r="F26" s="25">
        <v>7.8713039665815154</v>
      </c>
      <c r="G26" s="25">
        <v>8.2242427869592376</v>
      </c>
      <c r="H26" s="25">
        <v>8.8291038280106058</v>
      </c>
      <c r="I26" s="25">
        <v>9.0886947780553626</v>
      </c>
      <c r="J26" s="25">
        <v>9.2217317119337849</v>
      </c>
      <c r="K26" s="25">
        <v>9.4628891969374127</v>
      </c>
      <c r="L26" s="25">
        <v>9.629856097607929</v>
      </c>
      <c r="M26" s="25">
        <v>9.9411597945916661</v>
      </c>
      <c r="N26" s="25">
        <v>10.406750588829174</v>
      </c>
      <c r="O26" s="25">
        <v>10.880283816254357</v>
      </c>
      <c r="P26" s="25">
        <v>11.020527010074691</v>
      </c>
      <c r="Q26" s="25">
        <v>11.739702864674285</v>
      </c>
      <c r="R26" s="32">
        <v>12.733710103529427</v>
      </c>
      <c r="S26" s="32">
        <v>13.713226228557204</v>
      </c>
      <c r="T26" s="25">
        <v>14.805013344191492</v>
      </c>
      <c r="U26" s="32">
        <v>15.749253477791234</v>
      </c>
      <c r="V26" s="25">
        <v>16.709039371623096</v>
      </c>
      <c r="W26" s="32">
        <v>17.254460654511348</v>
      </c>
      <c r="X26" s="32">
        <v>17.769209829903907</v>
      </c>
      <c r="Y26" s="59">
        <v>18.521283844111938</v>
      </c>
      <c r="Z26" s="59">
        <v>19.130344054630886</v>
      </c>
      <c r="AA26" s="64">
        <v>19.356844687585632</v>
      </c>
      <c r="AB26" s="64">
        <v>19.223857505308462</v>
      </c>
      <c r="AC26" s="55">
        <v>19.612314312880091</v>
      </c>
      <c r="AE26" s="31"/>
    </row>
    <row r="27" spans="1:35" ht="6" customHeight="1" x14ac:dyDescent="0.2">
      <c r="A27" s="12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32"/>
      <c r="S27" s="32"/>
      <c r="T27" s="25"/>
      <c r="U27" s="32"/>
      <c r="V27" s="25"/>
      <c r="W27" s="32"/>
      <c r="X27" s="32"/>
      <c r="Y27" s="59"/>
      <c r="Z27" s="59"/>
      <c r="AA27" s="64"/>
      <c r="AB27" s="64"/>
      <c r="AC27" s="55"/>
    </row>
    <row r="28" spans="1:35" x14ac:dyDescent="0.2">
      <c r="A28" s="11" t="s">
        <v>1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2"/>
      <c r="S28" s="32"/>
      <c r="T28" s="25"/>
      <c r="U28" s="32"/>
      <c r="V28" s="25"/>
      <c r="W28" s="32"/>
      <c r="X28" s="32"/>
      <c r="Y28" s="59"/>
      <c r="Z28" s="59"/>
      <c r="AA28" s="64"/>
      <c r="AB28" s="64"/>
      <c r="AC28" s="55"/>
    </row>
    <row r="29" spans="1:35" x14ac:dyDescent="0.2">
      <c r="A29" s="8" t="s">
        <v>10</v>
      </c>
      <c r="B29" s="24">
        <v>19.019327643371561</v>
      </c>
      <c r="C29" s="25">
        <v>18.70732247974826</v>
      </c>
      <c r="D29" s="25">
        <v>18.517075438946723</v>
      </c>
      <c r="E29" s="25">
        <v>17.519102483046549</v>
      </c>
      <c r="F29" s="25">
        <v>16.965485452541834</v>
      </c>
      <c r="G29" s="25">
        <v>16.843803818883487</v>
      </c>
      <c r="H29" s="25">
        <v>16.382525778304338</v>
      </c>
      <c r="I29" s="25">
        <v>16.558886375377678</v>
      </c>
      <c r="J29" s="25">
        <v>16.655841359558885</v>
      </c>
      <c r="K29" s="25">
        <v>15.870852476113551</v>
      </c>
      <c r="L29" s="25">
        <v>15.170348360550568</v>
      </c>
      <c r="M29" s="25">
        <v>14.866943941775791</v>
      </c>
      <c r="N29" s="25">
        <v>14.429756723551209</v>
      </c>
      <c r="O29" s="25">
        <v>13.977050456440393</v>
      </c>
      <c r="P29" s="25">
        <v>13.770905610289391</v>
      </c>
      <c r="Q29" s="25">
        <v>13.509545195101888</v>
      </c>
      <c r="R29" s="32">
        <v>12.838551381431948</v>
      </c>
      <c r="S29" s="32">
        <v>11.983687198206173</v>
      </c>
      <c r="T29" s="25">
        <v>11.651980882793135</v>
      </c>
      <c r="U29" s="32">
        <v>11.537640493485677</v>
      </c>
      <c r="V29" s="25">
        <v>11.13587831811418</v>
      </c>
      <c r="W29" s="32">
        <v>10.555778676929107</v>
      </c>
      <c r="X29" s="32">
        <v>10.565435166964225</v>
      </c>
      <c r="Y29" s="59">
        <v>10.557803440509508</v>
      </c>
      <c r="Z29" s="59">
        <v>10.310593131024769</v>
      </c>
      <c r="AA29" s="64">
        <v>10.520184941588424</v>
      </c>
      <c r="AB29" s="64">
        <v>10.861566690903549</v>
      </c>
      <c r="AC29" s="55">
        <v>10.866747770448917</v>
      </c>
      <c r="AD29" s="31"/>
      <c r="AE29" s="31"/>
    </row>
    <row r="30" spans="1:35" x14ac:dyDescent="0.2">
      <c r="A30" s="8" t="s">
        <v>11</v>
      </c>
      <c r="B30" s="24">
        <v>46.908741662615306</v>
      </c>
      <c r="C30" s="25">
        <v>47.034012376319446</v>
      </c>
      <c r="D30" s="25">
        <v>46.934337511296611</v>
      </c>
      <c r="E30" s="25">
        <v>47.541283412773794</v>
      </c>
      <c r="F30" s="25">
        <v>47.478953221376827</v>
      </c>
      <c r="G30" s="25">
        <v>46.999553793104972</v>
      </c>
      <c r="H30" s="25">
        <v>46.377019480869585</v>
      </c>
      <c r="I30" s="25">
        <v>46.240961265989625</v>
      </c>
      <c r="J30" s="25">
        <v>45.617514791832228</v>
      </c>
      <c r="K30" s="25">
        <v>45.069593751367961</v>
      </c>
      <c r="L30" s="25">
        <v>46.122663847641967</v>
      </c>
      <c r="M30" s="25">
        <v>46.25160060203838</v>
      </c>
      <c r="N30" s="25">
        <v>45.276161514452141</v>
      </c>
      <c r="O30" s="25">
        <v>44.590995799190964</v>
      </c>
      <c r="P30" s="25">
        <v>43.788489699445812</v>
      </c>
      <c r="Q30" s="25">
        <v>43.201516503267733</v>
      </c>
      <c r="R30" s="32">
        <v>43.115115100981548</v>
      </c>
      <c r="S30" s="32">
        <v>42.523736540123949</v>
      </c>
      <c r="T30" s="25">
        <v>42.369282008752641</v>
      </c>
      <c r="U30" s="32">
        <v>41.77684683256431</v>
      </c>
      <c r="V30" s="25">
        <v>41.3858881287534</v>
      </c>
      <c r="W30" s="32">
        <v>40.953714911693304</v>
      </c>
      <c r="X30" s="32">
        <v>40.906112150160631</v>
      </c>
      <c r="Y30" s="59">
        <v>40.569599964199995</v>
      </c>
      <c r="Z30" s="59">
        <v>39.6067039707779</v>
      </c>
      <c r="AA30" s="64">
        <v>39.21271113156142</v>
      </c>
      <c r="AB30" s="64">
        <v>39.408961991637391</v>
      </c>
      <c r="AC30" s="55">
        <v>38.798888313973123</v>
      </c>
      <c r="AE30" s="31"/>
    </row>
    <row r="31" spans="1:35" x14ac:dyDescent="0.2">
      <c r="A31" s="8" t="s">
        <v>12</v>
      </c>
      <c r="B31" s="24">
        <v>23.841698841476635</v>
      </c>
      <c r="C31" s="25">
        <v>24.415573062836078</v>
      </c>
      <c r="D31" s="25">
        <v>24.458873011503993</v>
      </c>
      <c r="E31" s="25">
        <v>24.928479964702905</v>
      </c>
      <c r="F31" s="25">
        <v>25.476611513827365</v>
      </c>
      <c r="G31" s="25">
        <v>25.999067404772251</v>
      </c>
      <c r="H31" s="25">
        <v>26.491905567471839</v>
      </c>
      <c r="I31" s="25">
        <v>26.132580687436413</v>
      </c>
      <c r="J31" s="25">
        <v>26.52931885931854</v>
      </c>
      <c r="K31" s="25">
        <v>27.506658984359273</v>
      </c>
      <c r="L31" s="25">
        <v>27.126811509582499</v>
      </c>
      <c r="M31" s="25">
        <v>27.041434275694726</v>
      </c>
      <c r="N31" s="25">
        <v>28.14470972882188</v>
      </c>
      <c r="O31" s="25">
        <v>28.900455974503952</v>
      </c>
      <c r="P31" s="25">
        <v>29.850905185403526</v>
      </c>
      <c r="Q31" s="25">
        <v>30.281255236704368</v>
      </c>
      <c r="R31" s="32">
        <v>30.140593191113268</v>
      </c>
      <c r="S31" s="32">
        <v>30.690819840342769</v>
      </c>
      <c r="T31" s="25">
        <v>30.256776559593135</v>
      </c>
      <c r="U31" s="32">
        <v>30.357417837763091</v>
      </c>
      <c r="V31" s="25">
        <v>30.275364230570094</v>
      </c>
      <c r="W31" s="32">
        <v>30.889520408662698</v>
      </c>
      <c r="X31" s="32">
        <v>30.754906461995169</v>
      </c>
      <c r="Y31" s="59">
        <v>30.165876346348252</v>
      </c>
      <c r="Z31" s="59">
        <v>30.945789988895463</v>
      </c>
      <c r="AA31" s="64">
        <v>31.127178256067094</v>
      </c>
      <c r="AB31" s="64">
        <v>30.762933328016651</v>
      </c>
      <c r="AC31" s="55">
        <v>31.378477850893873</v>
      </c>
      <c r="AE31" s="31"/>
    </row>
    <row r="32" spans="1:35" x14ac:dyDescent="0.2">
      <c r="A32" s="8" t="s">
        <v>13</v>
      </c>
      <c r="B32" s="24">
        <v>10.096581933009812</v>
      </c>
      <c r="C32" s="25">
        <v>9.8292260027309375</v>
      </c>
      <c r="D32" s="25">
        <v>10.084092232680643</v>
      </c>
      <c r="E32" s="25">
        <v>10.002969581958922</v>
      </c>
      <c r="F32" s="25">
        <v>10.077415700310885</v>
      </c>
      <c r="G32" s="25">
        <v>10.155097873452295</v>
      </c>
      <c r="H32" s="25">
        <v>10.748549173354254</v>
      </c>
      <c r="I32" s="25">
        <v>11.064377940616733</v>
      </c>
      <c r="J32" s="25">
        <v>11.196553885892017</v>
      </c>
      <c r="K32" s="25">
        <v>11.469035458521642</v>
      </c>
      <c r="L32" s="25">
        <v>11.51255162478488</v>
      </c>
      <c r="M32" s="25">
        <v>11.815641827037883</v>
      </c>
      <c r="N32" s="25">
        <v>12.133588042363803</v>
      </c>
      <c r="O32" s="25">
        <v>12.518578916042431</v>
      </c>
      <c r="P32" s="25">
        <v>12.576362473317989</v>
      </c>
      <c r="Q32" s="25">
        <v>12.995689379335692</v>
      </c>
      <c r="R32" s="32">
        <v>13.896197840785488</v>
      </c>
      <c r="S32" s="32">
        <v>14.787831656417394</v>
      </c>
      <c r="T32" s="25">
        <v>15.709361149071436</v>
      </c>
      <c r="U32" s="32">
        <v>16.314254025240572</v>
      </c>
      <c r="V32" s="25">
        <v>17.193851849639881</v>
      </c>
      <c r="W32" s="32">
        <v>17.591392737096633</v>
      </c>
      <c r="X32" s="32">
        <v>17.755876326895716</v>
      </c>
      <c r="Y32" s="59">
        <v>18.700934799736956</v>
      </c>
      <c r="Z32" s="59">
        <v>19.12019497919843</v>
      </c>
      <c r="AA32" s="64">
        <v>19.110930826222745</v>
      </c>
      <c r="AB32" s="64">
        <v>18.954677434017722</v>
      </c>
      <c r="AC32" s="55">
        <v>18.955886064684083</v>
      </c>
      <c r="AE32" s="31"/>
    </row>
    <row r="33" spans="1:31" ht="7.5" customHeight="1" x14ac:dyDescent="0.2">
      <c r="A33" s="12"/>
      <c r="B33" s="2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0"/>
      <c r="S33" s="30"/>
      <c r="T33" s="21"/>
      <c r="U33" s="30"/>
      <c r="V33" s="21"/>
      <c r="W33" s="30"/>
      <c r="X33" s="30"/>
      <c r="Y33" s="60"/>
      <c r="Z33" s="60"/>
      <c r="AA33" s="65"/>
      <c r="AB33" s="65"/>
      <c r="AC33" s="56"/>
    </row>
    <row r="34" spans="1:31" x14ac:dyDescent="0.2">
      <c r="A34" s="11" t="s">
        <v>2</v>
      </c>
      <c r="B34" s="2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0"/>
      <c r="S34" s="32"/>
      <c r="T34" s="25"/>
      <c r="U34" s="32"/>
      <c r="V34" s="25"/>
      <c r="W34" s="32"/>
      <c r="X34" s="32"/>
      <c r="Y34" s="59"/>
      <c r="Z34" s="59"/>
      <c r="AA34" s="64"/>
      <c r="AB34" s="64"/>
      <c r="AC34" s="55"/>
      <c r="AD34" s="33"/>
    </row>
    <row r="35" spans="1:31" x14ac:dyDescent="0.2">
      <c r="A35" s="8" t="s">
        <v>10</v>
      </c>
      <c r="B35" s="24">
        <v>35.510755219146823</v>
      </c>
      <c r="C35" s="25">
        <v>34.404891405913816</v>
      </c>
      <c r="D35" s="25">
        <v>34.062395375147673</v>
      </c>
      <c r="E35" s="25">
        <v>32.821684989724616</v>
      </c>
      <c r="F35" s="25">
        <v>31.719827482593075</v>
      </c>
      <c r="G35" s="25">
        <v>30.369743463606785</v>
      </c>
      <c r="H35" s="25">
        <v>29.471182466397313</v>
      </c>
      <c r="I35" s="25">
        <v>29.610701409493167</v>
      </c>
      <c r="J35" s="25">
        <v>29.090504372387134</v>
      </c>
      <c r="K35" s="25">
        <v>28.26078336521568</v>
      </c>
      <c r="L35" s="25">
        <v>27.262549388048296</v>
      </c>
      <c r="M35" s="25">
        <v>26.477256252137117</v>
      </c>
      <c r="N35" s="25">
        <v>25.243847786284217</v>
      </c>
      <c r="O35" s="25">
        <v>24.399185996459575</v>
      </c>
      <c r="P35" s="25">
        <v>24.063906741950163</v>
      </c>
      <c r="Q35" s="25">
        <v>23.677110452568641</v>
      </c>
      <c r="R35" s="32">
        <v>22.029831393052337</v>
      </c>
      <c r="S35" s="32">
        <v>21.064698984932491</v>
      </c>
      <c r="T35" s="25">
        <v>20.371940716078711</v>
      </c>
      <c r="U35" s="32">
        <v>19.660502330748191</v>
      </c>
      <c r="V35" s="25">
        <v>18.541425328816079</v>
      </c>
      <c r="W35" s="32">
        <v>17.894806507593007</v>
      </c>
      <c r="X35" s="32">
        <v>17.672873576145406</v>
      </c>
      <c r="Y35" s="59">
        <v>17.134887823440973</v>
      </c>
      <c r="Z35" s="59">
        <v>16.799639487593986</v>
      </c>
      <c r="AA35" s="64">
        <v>16.637795224000172</v>
      </c>
      <c r="AB35" s="64">
        <v>16.342854626166641</v>
      </c>
      <c r="AC35" s="55">
        <v>16.117408863216045</v>
      </c>
      <c r="AD35" s="31"/>
      <c r="AE35" s="31"/>
    </row>
    <row r="36" spans="1:31" x14ac:dyDescent="0.2">
      <c r="A36" s="8" t="s">
        <v>11</v>
      </c>
      <c r="B36" s="24">
        <v>31.095055946729762</v>
      </c>
      <c r="C36" s="25">
        <v>31.341117133281145</v>
      </c>
      <c r="D36" s="25">
        <v>31.14803892924914</v>
      </c>
      <c r="E36" s="25">
        <v>31.927576480864712</v>
      </c>
      <c r="F36" s="25">
        <v>32.128751019051258</v>
      </c>
      <c r="G36" s="25">
        <v>32.319590736504033</v>
      </c>
      <c r="H36" s="25">
        <v>31.862361624116776</v>
      </c>
      <c r="I36" s="25">
        <v>30.481002691106863</v>
      </c>
      <c r="J36" s="25">
        <v>30.052837740869222</v>
      </c>
      <c r="K36" s="25">
        <v>30.286151355284208</v>
      </c>
      <c r="L36" s="25">
        <v>30.818095241838527</v>
      </c>
      <c r="M36" s="25">
        <v>30.831771406726926</v>
      </c>
      <c r="N36" s="25">
        <v>30.557662361669873</v>
      </c>
      <c r="O36" s="25">
        <v>30.27494053662285</v>
      </c>
      <c r="P36" s="25">
        <v>30.004121781513902</v>
      </c>
      <c r="Q36" s="25">
        <v>28.70735878023148</v>
      </c>
      <c r="R36" s="32">
        <v>28.800000118572211</v>
      </c>
      <c r="S36" s="32">
        <v>28.620914431831963</v>
      </c>
      <c r="T36" s="25">
        <v>28.449673299288758</v>
      </c>
      <c r="U36" s="32">
        <v>28.239252652272452</v>
      </c>
      <c r="V36" s="25">
        <v>27.976873369514948</v>
      </c>
      <c r="W36" s="32">
        <v>27.929685187363489</v>
      </c>
      <c r="X36" s="32">
        <v>27.61803853820599</v>
      </c>
      <c r="Y36" s="59">
        <v>27.528055318248139</v>
      </c>
      <c r="Z36" s="59">
        <v>27.077889571827672</v>
      </c>
      <c r="AA36" s="64">
        <v>26.249980069331048</v>
      </c>
      <c r="AB36" s="64">
        <v>26.983840710339109</v>
      </c>
      <c r="AC36" s="55">
        <v>26.622297173074106</v>
      </c>
      <c r="AE36" s="31"/>
    </row>
    <row r="37" spans="1:31" x14ac:dyDescent="0.2">
      <c r="A37" s="8" t="s">
        <v>12</v>
      </c>
      <c r="B37" s="24">
        <v>27.59487833734444</v>
      </c>
      <c r="C37" s="25">
        <v>28.82374670474092</v>
      </c>
      <c r="D37" s="25">
        <v>29.024594842430279</v>
      </c>
      <c r="E37" s="25">
        <v>29.519922225274186</v>
      </c>
      <c r="F37" s="25">
        <v>30.319548988623275</v>
      </c>
      <c r="G37" s="25">
        <v>30.874510873646479</v>
      </c>
      <c r="H37" s="25">
        <v>31.614072387039897</v>
      </c>
      <c r="I37" s="25">
        <v>32.647799452913382</v>
      </c>
      <c r="J37" s="25">
        <v>33.468554058412373</v>
      </c>
      <c r="K37" s="25">
        <v>33.811243725094577</v>
      </c>
      <c r="L37" s="25">
        <v>34.007379782122349</v>
      </c>
      <c r="M37" s="25">
        <v>34.476385154907028</v>
      </c>
      <c r="N37" s="25">
        <v>35.392040094667671</v>
      </c>
      <c r="O37" s="25">
        <v>35.975798067844181</v>
      </c>
      <c r="P37" s="25">
        <v>36.347232720772126</v>
      </c>
      <c r="Q37" s="25">
        <v>37.059497932131265</v>
      </c>
      <c r="R37" s="32">
        <v>37.53922228615906</v>
      </c>
      <c r="S37" s="32">
        <v>37.606051872906839</v>
      </c>
      <c r="T37" s="25">
        <v>37.22591258113944</v>
      </c>
      <c r="U37" s="32">
        <v>36.87865068970536</v>
      </c>
      <c r="V37" s="25">
        <v>37.224318322644571</v>
      </c>
      <c r="W37" s="32">
        <v>37.233257504541569</v>
      </c>
      <c r="X37" s="32">
        <v>36.916538027091526</v>
      </c>
      <c r="Y37" s="59">
        <v>36.975132283491845</v>
      </c>
      <c r="Z37" s="59">
        <v>36.965529924252309</v>
      </c>
      <c r="AA37" s="64">
        <v>37.503525835586451</v>
      </c>
      <c r="AB37" s="64">
        <v>37.167451524398864</v>
      </c>
      <c r="AC37" s="55">
        <v>37.018845638379446</v>
      </c>
      <c r="AE37" s="31"/>
    </row>
    <row r="38" spans="1:31" ht="12" thickBot="1" x14ac:dyDescent="0.25">
      <c r="A38" s="49" t="s">
        <v>13</v>
      </c>
      <c r="B38" s="26">
        <v>5.7047654017038765</v>
      </c>
      <c r="C38" s="27">
        <v>5.4211427779721086</v>
      </c>
      <c r="D38" s="27">
        <v>5.7590422918912303</v>
      </c>
      <c r="E38" s="27">
        <v>5.7182937863266474</v>
      </c>
      <c r="F38" s="27">
        <v>5.8293745449513423</v>
      </c>
      <c r="G38" s="27">
        <v>6.4351164760942288</v>
      </c>
      <c r="H38" s="27">
        <v>7.0485155152879262</v>
      </c>
      <c r="I38" s="27">
        <v>7.2539112175445206</v>
      </c>
      <c r="J38" s="27">
        <v>7.3852877875874388</v>
      </c>
      <c r="K38" s="27">
        <v>7.5971521956366121</v>
      </c>
      <c r="L38" s="27">
        <v>7.8761615817158805</v>
      </c>
      <c r="M38" s="27">
        <v>8.193033945739721</v>
      </c>
      <c r="N38" s="27">
        <v>8.7933007960964868</v>
      </c>
      <c r="O38" s="27">
        <v>9.3434923793751032</v>
      </c>
      <c r="P38" s="27">
        <v>9.557072605535808</v>
      </c>
      <c r="Q38" s="27">
        <v>10.551199549477117</v>
      </c>
      <c r="R38" s="36">
        <v>11.628356586905578</v>
      </c>
      <c r="S38" s="36">
        <v>12.692021246372789</v>
      </c>
      <c r="T38" s="43">
        <v>13.946108474229227</v>
      </c>
      <c r="U38" s="48">
        <v>15.212354486889238</v>
      </c>
      <c r="V38" s="43">
        <v>16.248239987004574</v>
      </c>
      <c r="W38" s="48">
        <v>16.934293497382214</v>
      </c>
      <c r="X38" s="48">
        <v>17.781891628735877</v>
      </c>
      <c r="Y38" s="61">
        <v>18.350324965712865</v>
      </c>
      <c r="Z38" s="61">
        <v>19.14000972755446</v>
      </c>
      <c r="AA38" s="66">
        <v>19.591463767887031</v>
      </c>
      <c r="AB38" s="66">
        <v>19.481217662133858</v>
      </c>
      <c r="AC38" s="57">
        <v>20.241448325330396</v>
      </c>
      <c r="AE38" s="31"/>
    </row>
    <row r="40" spans="1:31" x14ac:dyDescent="0.2">
      <c r="A40" s="2" t="s">
        <v>14</v>
      </c>
    </row>
    <row r="42" spans="1:31" ht="12.75" x14ac:dyDescent="0.2">
      <c r="A42" s="75" t="s">
        <v>23</v>
      </c>
      <c r="B42" s="75"/>
      <c r="C42" s="75"/>
      <c r="D42" s="77">
        <v>8985.8391546000003</v>
      </c>
      <c r="F42" s="67">
        <f>SUM(F44:F47)</f>
        <v>99.999999999999986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31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spans="1:31" ht="12.75" x14ac:dyDescent="0.2">
      <c r="A44" s="70" t="s">
        <v>15</v>
      </c>
      <c r="B44" s="70" t="s">
        <v>16</v>
      </c>
      <c r="C44" s="71">
        <v>1201.5586886249998</v>
      </c>
      <c r="D44" s="31">
        <f>C44+C48</f>
        <v>1217.3851035250013</v>
      </c>
      <c r="E44" s="31"/>
      <c r="F44" s="31">
        <f>D44/D42*100</f>
        <v>13.547817655981543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31" ht="12.75" x14ac:dyDescent="0.2">
      <c r="A45" s="70" t="s">
        <v>11</v>
      </c>
      <c r="B45" s="70" t="s">
        <v>17</v>
      </c>
      <c r="C45" s="71">
        <v>2927.70590335</v>
      </c>
      <c r="D45" s="31">
        <f>C45</f>
        <v>2927.70590335</v>
      </c>
      <c r="E45" s="31"/>
      <c r="F45" s="31">
        <f>D45/D42*100</f>
        <v>32.581329945698599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31" ht="12.75" x14ac:dyDescent="0.2">
      <c r="A46" s="70" t="s">
        <v>12</v>
      </c>
      <c r="B46" s="70" t="s">
        <v>18</v>
      </c>
      <c r="C46" s="71">
        <v>3078.4171290749991</v>
      </c>
      <c r="D46" s="31">
        <f>C46</f>
        <v>3078.4171290749991</v>
      </c>
      <c r="E46" s="31"/>
      <c r="F46" s="31">
        <f>D46/D42*100</f>
        <v>34.25853808543976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31" ht="12.75" x14ac:dyDescent="0.2">
      <c r="A47" s="70" t="s">
        <v>13</v>
      </c>
      <c r="B47" s="70" t="s">
        <v>19</v>
      </c>
      <c r="C47" s="71">
        <v>1762.3310186499994</v>
      </c>
      <c r="D47" s="31">
        <f>C47</f>
        <v>1762.3310186499994</v>
      </c>
      <c r="E47" s="31"/>
      <c r="F47" s="31">
        <f>D47/D42*100</f>
        <v>19.612314312880091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31" ht="12.75" x14ac:dyDescent="0.2">
      <c r="A48" s="72" t="s">
        <v>20</v>
      </c>
      <c r="B48" s="73">
        <v>0</v>
      </c>
      <c r="C48" s="74">
        <v>15.82641490000151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spans="1:29" x14ac:dyDescent="0.2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t="12.75" x14ac:dyDescent="0.2">
      <c r="A51" s="75" t="s">
        <v>21</v>
      </c>
      <c r="B51" s="75"/>
      <c r="C51" s="77">
        <v>4588.3103723500008</v>
      </c>
      <c r="D51" s="78">
        <f>C51</f>
        <v>4588.3103723500008</v>
      </c>
      <c r="E51" s="73"/>
      <c r="F51" s="80">
        <f>SUM(F52:F55)</f>
        <v>100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12.75" x14ac:dyDescent="0.2">
      <c r="A52" s="70" t="s">
        <v>15</v>
      </c>
      <c r="B52" s="70" t="s">
        <v>16</v>
      </c>
      <c r="C52" s="71">
        <v>732.54353187499999</v>
      </c>
      <c r="D52" s="79">
        <f>C52+C56</f>
        <v>739.51674262500012</v>
      </c>
      <c r="F52" s="80">
        <f>D52/D$51*100</f>
        <v>16.117408863216045</v>
      </c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12.75" x14ac:dyDescent="0.2">
      <c r="A53" s="70" t="s">
        <v>11</v>
      </c>
      <c r="B53" s="70" t="s">
        <v>17</v>
      </c>
      <c r="C53" s="71">
        <v>1221.5136225500003</v>
      </c>
      <c r="D53" s="79">
        <f>C53</f>
        <v>1221.5136225500003</v>
      </c>
      <c r="F53" s="80">
        <f t="shared" ref="F53:F55" si="0">D53/D$51*100</f>
        <v>26.622297173074106</v>
      </c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 spans="1:29" ht="12.75" x14ac:dyDescent="0.2">
      <c r="A54" s="70" t="s">
        <v>12</v>
      </c>
      <c r="B54" s="70" t="s">
        <v>18</v>
      </c>
      <c r="C54" s="71">
        <v>1698.53953415</v>
      </c>
      <c r="D54" s="79">
        <f>C54</f>
        <v>1698.53953415</v>
      </c>
      <c r="F54" s="80">
        <f t="shared" si="0"/>
        <v>37.018845638379446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12.75" x14ac:dyDescent="0.2">
      <c r="A55" s="70" t="s">
        <v>13</v>
      </c>
      <c r="B55" s="70" t="s">
        <v>19</v>
      </c>
      <c r="C55" s="71">
        <v>928.74047302500003</v>
      </c>
      <c r="D55" s="79">
        <f>C55</f>
        <v>928.74047302500003</v>
      </c>
      <c r="F55" s="80">
        <f t="shared" si="0"/>
        <v>20.241448325330396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12.75" x14ac:dyDescent="0.2">
      <c r="A56" s="76" t="s">
        <v>20</v>
      </c>
      <c r="B56" s="73">
        <v>0</v>
      </c>
      <c r="C56" s="71">
        <v>6.9732107500001348</v>
      </c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12.75" x14ac:dyDescent="0.2">
      <c r="A58" s="75" t="s">
        <v>22</v>
      </c>
      <c r="B58" s="31"/>
      <c r="C58" s="31"/>
      <c r="D58" s="31">
        <f>D42-D51</f>
        <v>4397.5287822499995</v>
      </c>
      <c r="E58" s="31"/>
      <c r="F58" s="31">
        <f>SUM(F59:F62)</f>
        <v>100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9" ht="12.75" x14ac:dyDescent="0.2">
      <c r="A59" s="70" t="s">
        <v>15</v>
      </c>
      <c r="B59" s="31"/>
      <c r="C59" s="31"/>
      <c r="D59" s="31">
        <f>D44-D52</f>
        <v>477.86836090000122</v>
      </c>
      <c r="E59" s="31"/>
      <c r="F59" s="80">
        <f>D59/D$58*100</f>
        <v>10.866747770448917</v>
      </c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9" ht="12.75" x14ac:dyDescent="0.2">
      <c r="A60" s="70" t="s">
        <v>11</v>
      </c>
      <c r="B60" s="69"/>
      <c r="C60" s="69"/>
      <c r="D60" s="31">
        <f>D45-D53</f>
        <v>1706.1922807999997</v>
      </c>
      <c r="E60" s="69"/>
      <c r="F60" s="80">
        <f t="shared" ref="F60:F62" si="1">D60/D$58*100</f>
        <v>38.798888313973123</v>
      </c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ht="12.75" x14ac:dyDescent="0.2">
      <c r="A61" s="70" t="s">
        <v>12</v>
      </c>
      <c r="B61" s="69"/>
      <c r="C61" s="69"/>
      <c r="D61" s="31">
        <f>D46-D54</f>
        <v>1379.8775949249991</v>
      </c>
      <c r="E61" s="69"/>
      <c r="F61" s="80">
        <f t="shared" si="1"/>
        <v>31.378477850893873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ht="12.75" x14ac:dyDescent="0.2">
      <c r="A62" s="70" t="s">
        <v>13</v>
      </c>
      <c r="B62" s="69"/>
      <c r="C62" s="69"/>
      <c r="D62" s="31">
        <f>D47-D55</f>
        <v>833.59054562499932</v>
      </c>
      <c r="E62" s="69"/>
      <c r="F62" s="80">
        <f t="shared" si="1"/>
        <v>18.955886064684083</v>
      </c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ht="12.75" x14ac:dyDescent="0.2">
      <c r="A63" s="72" t="s">
        <v>20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x14ac:dyDescent="0.2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2:29" x14ac:dyDescent="0.2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2:29" x14ac:dyDescent="0.2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2:29" x14ac:dyDescent="0.2"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2:29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2:29" x14ac:dyDescent="0.2"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2:29" x14ac:dyDescent="0.2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2:29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2:29" x14ac:dyDescent="0.2"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2:29" x14ac:dyDescent="0.2"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2:29" x14ac:dyDescent="0.2"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2:29" x14ac:dyDescent="0.2"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2:29" x14ac:dyDescent="0.2"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2:29" x14ac:dyDescent="0.2"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2:29" x14ac:dyDescent="0.2"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2:29" x14ac:dyDescent="0.2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2:29" x14ac:dyDescent="0.2"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2:29" x14ac:dyDescent="0.2"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2:29" x14ac:dyDescent="0.2"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</sheetData>
  <mergeCells count="1">
    <mergeCell ref="B21:AC21"/>
  </mergeCells>
  <pageMargins left="0.52" right="0.38" top="0.64" bottom="0.64" header="0.4921259845" footer="0.4921259845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VŠPS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Jan Honner</cp:lastModifiedBy>
  <cp:lastPrinted>2016-05-11T09:15:55Z</cp:lastPrinted>
  <dcterms:created xsi:type="dcterms:W3CDTF">2009-07-08T08:10:43Z</dcterms:created>
  <dcterms:modified xsi:type="dcterms:W3CDTF">2021-08-15T12:58:50Z</dcterms:modified>
</cp:coreProperties>
</file>