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1470" yWindow="675" windowWidth="14520" windowHeight="9900" tabRatio="796"/>
  </bookViews>
  <sheets>
    <sheet name="Seznam" sheetId="10305" r:id="rId1"/>
    <sheet name="metodologie" sheetId="10304" r:id="rId2"/>
    <sheet name="A1" sheetId="10317" r:id="rId3"/>
    <sheet name="A2" sheetId="10292" r:id="rId4"/>
    <sheet name="A3" sheetId="10287" r:id="rId5"/>
    <sheet name="A4" sheetId="10342" r:id="rId6"/>
    <sheet name="A5" sheetId="10290" r:id="rId7"/>
    <sheet name="A6" sheetId="10324" r:id="rId8"/>
    <sheet name="A7" sheetId="10321" r:id="rId9"/>
    <sheet name="A8" sheetId="10325" r:id="rId10"/>
    <sheet name="A9" sheetId="976" r:id="rId11"/>
    <sheet name="A10" sheetId="10333" r:id="rId12"/>
    <sheet name="A11" sheetId="10343" r:id="rId13"/>
    <sheet name="A12" sheetId="10338" r:id="rId14"/>
    <sheet name="A13" sheetId="10327" r:id="rId15"/>
    <sheet name="A14" sheetId="10326" r:id="rId16"/>
    <sheet name="A15" sheetId="10336" r:id="rId17"/>
    <sheet name="A16" sheetId="1" r:id="rId18"/>
    <sheet name="A17" sheetId="10339" r:id="rId19"/>
    <sheet name="A18" sheetId="10340" r:id="rId20"/>
    <sheet name="A19" sheetId="10301" r:id="rId21"/>
  </sheets>
  <externalReferences>
    <externalReference r:id="rId22"/>
  </externalReferences>
  <definedNames>
    <definedName name="_xlnm._FilterDatabase" localSheetId="12" hidden="1">'A11'!$D$4:$F$32</definedName>
    <definedName name="_xlnm._FilterDatabase" localSheetId="13" hidden="1">'A12'!#REF!</definedName>
    <definedName name="_xlnm._FilterDatabase" localSheetId="15" hidden="1">'A14'!$D$3:$F$24</definedName>
    <definedName name="_xlnm._FilterDatabase" localSheetId="17" hidden="1">'A16'!$D$4:$F$32</definedName>
    <definedName name="_xlnm._FilterDatabase" localSheetId="18" hidden="1">'A17'!$D$4:$F$32</definedName>
    <definedName name="_xlnm._FilterDatabase" localSheetId="19" hidden="1">'A18'!#REF!</definedName>
    <definedName name="_xlnm._FilterDatabase" localSheetId="3" hidden="1">'A2'!#REF!</definedName>
    <definedName name="_xlnm._FilterDatabase" localSheetId="5" hidden="1">'A4'!$D$3:$F$30</definedName>
    <definedName name="_xlnm._FilterDatabase" localSheetId="7" hidden="1">'A6'!$D$3:$F$19</definedName>
    <definedName name="_xlnm._FilterDatabase" localSheetId="9" hidden="1">'A8'!$D$3:$F$24</definedName>
    <definedName name="_xlnm.Print_Area" localSheetId="2">'A1'!$A$1:$D$47</definedName>
    <definedName name="_xlnm.Print_Area" localSheetId="11">'A10'!$A$1:$A$46</definedName>
    <definedName name="_xlnm.Print_Area" localSheetId="12">'A11'!$A$1:$A$45</definedName>
    <definedName name="_xlnm.Print_Area" localSheetId="13">'A12'!$A$1:$A$43</definedName>
    <definedName name="_xlnm.Print_Area" localSheetId="14">'A13'!$A$1:$D$48</definedName>
    <definedName name="_xlnm.Print_Area" localSheetId="15">'A14'!$A$1:$A$45</definedName>
    <definedName name="_xlnm.Print_Area" localSheetId="16">'A15'!$A$1:$D$47</definedName>
    <definedName name="_xlnm.Print_Area" localSheetId="17">'A16'!$A$1:$A$46</definedName>
    <definedName name="_xlnm.Print_Area" localSheetId="18">'A17'!$A$1:$A$46</definedName>
    <definedName name="_xlnm.Print_Area" localSheetId="19">'A18'!$A$1:$A$45</definedName>
    <definedName name="_xlnm.Print_Area" localSheetId="20">'A19'!$A$1:$D$47</definedName>
    <definedName name="_xlnm.Print_Area" localSheetId="3">'A2'!$A$1:$A$46</definedName>
    <definedName name="_xlnm.Print_Area" localSheetId="4">'A3'!$A$1:$D$47</definedName>
    <definedName name="_xlnm.Print_Area" localSheetId="5">'A4'!$A$1:$A$45</definedName>
    <definedName name="_xlnm.Print_Area" localSheetId="6">'A5'!$A$1:$D$48</definedName>
    <definedName name="_xlnm.Print_Area" localSheetId="7">'A6'!$A$1:$A$46</definedName>
    <definedName name="_xlnm.Print_Area" localSheetId="8">'A7'!$A$1:$D$48</definedName>
    <definedName name="_xlnm.Print_Area" localSheetId="9">'A8'!$A$1:$A$46</definedName>
    <definedName name="_xlnm.Print_Area" localSheetId="10">'A9'!$A$1:$D$46</definedName>
    <definedName name="Z_345B4FB0_749C_4DD6_9153_BEAF04DFF0E0_.wvu.PrintArea" localSheetId="2" hidden="1">'A1'!$A$1:$D$47</definedName>
    <definedName name="Z_345B4FB0_749C_4DD6_9153_BEAF04DFF0E0_.wvu.PrintArea" localSheetId="11" hidden="1">'A10'!$A$1:$A$59</definedName>
    <definedName name="Z_345B4FB0_749C_4DD6_9153_BEAF04DFF0E0_.wvu.PrintArea" localSheetId="12" hidden="1">'A11'!$A$1:$A$60</definedName>
    <definedName name="Z_345B4FB0_749C_4DD6_9153_BEAF04DFF0E0_.wvu.PrintArea" localSheetId="13" hidden="1">'A12'!$A$1:$A$46</definedName>
    <definedName name="Z_345B4FB0_749C_4DD6_9153_BEAF04DFF0E0_.wvu.PrintArea" localSheetId="14" hidden="1">'A13'!$A$1:$D$14</definedName>
    <definedName name="Z_345B4FB0_749C_4DD6_9153_BEAF04DFF0E0_.wvu.PrintArea" localSheetId="15" hidden="1">'A14'!$A$1:$A$48</definedName>
    <definedName name="Z_345B4FB0_749C_4DD6_9153_BEAF04DFF0E0_.wvu.PrintArea" localSheetId="16" hidden="1">'A15'!$A$1:$D$38</definedName>
    <definedName name="Z_345B4FB0_749C_4DD6_9153_BEAF04DFF0E0_.wvu.PrintArea" localSheetId="17" hidden="1">'A16'!$A$1:$A$61</definedName>
    <definedName name="Z_345B4FB0_749C_4DD6_9153_BEAF04DFF0E0_.wvu.PrintArea" localSheetId="18" hidden="1">'A17'!$A$1:$A$61</definedName>
    <definedName name="Z_345B4FB0_749C_4DD6_9153_BEAF04DFF0E0_.wvu.PrintArea" localSheetId="19" hidden="1">'A18'!$A$1:$A$48</definedName>
    <definedName name="Z_345B4FB0_749C_4DD6_9153_BEAF04DFF0E0_.wvu.PrintArea" localSheetId="20" hidden="1">'A19'!$A$1:$D$36</definedName>
    <definedName name="Z_345B4FB0_749C_4DD6_9153_BEAF04DFF0E0_.wvu.PrintArea" localSheetId="3" hidden="1">'A2'!$A$1:$A$49</definedName>
    <definedName name="Z_345B4FB0_749C_4DD6_9153_BEAF04DFF0E0_.wvu.PrintArea" localSheetId="4" hidden="1">'A3'!$A$1:$D$46</definedName>
    <definedName name="Z_345B4FB0_749C_4DD6_9153_BEAF04DFF0E0_.wvu.PrintArea" localSheetId="5" hidden="1">'A4'!$A$1:$A$48</definedName>
    <definedName name="Z_345B4FB0_749C_4DD6_9153_BEAF04DFF0E0_.wvu.PrintArea" localSheetId="6" hidden="1">'A5'!$A$1:$D$14</definedName>
    <definedName name="Z_345B4FB0_749C_4DD6_9153_BEAF04DFF0E0_.wvu.PrintArea" localSheetId="7" hidden="1">'A6'!$A$1:$A$49</definedName>
    <definedName name="Z_345B4FB0_749C_4DD6_9153_BEAF04DFF0E0_.wvu.PrintArea" localSheetId="8" hidden="1">'A7'!$A$1:$D$15</definedName>
    <definedName name="Z_345B4FB0_749C_4DD6_9153_BEAF04DFF0E0_.wvu.PrintArea" localSheetId="9" hidden="1">'A8'!$A$1:$A$49</definedName>
    <definedName name="Z_345B4FB0_749C_4DD6_9153_BEAF04DFF0E0_.wvu.PrintArea" localSheetId="10" hidden="1">'A9'!$A$1:$D$33</definedName>
  </definedNames>
  <calcPr calcId="145621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K39" i="10301" l="1"/>
  <c r="K38" i="10301"/>
  <c r="K37" i="10301"/>
  <c r="J39" i="10301"/>
  <c r="J38" i="10301"/>
  <c r="J37" i="10301"/>
  <c r="H14" i="10327" l="1"/>
  <c r="I14" i="10327"/>
  <c r="J14" i="10327"/>
  <c r="K14" i="10327"/>
  <c r="L14" i="10327"/>
  <c r="M14" i="10327"/>
  <c r="H15" i="10327"/>
  <c r="I15" i="10327"/>
  <c r="J15" i="10327"/>
  <c r="K15" i="10327"/>
  <c r="L15" i="10327"/>
  <c r="M15" i="10327"/>
  <c r="H16" i="10327"/>
  <c r="I16" i="10327"/>
  <c r="J16" i="10327"/>
  <c r="K16" i="10327"/>
  <c r="L16" i="10327"/>
  <c r="M16" i="10327"/>
  <c r="I13" i="10327"/>
  <c r="J13" i="10327"/>
  <c r="K13" i="10327"/>
  <c r="L13" i="10327"/>
  <c r="M13" i="10327"/>
  <c r="H13" i="10327"/>
</calcChain>
</file>

<file path=xl/sharedStrings.xml><?xml version="1.0" encoding="utf-8"?>
<sst xmlns="http://schemas.openxmlformats.org/spreadsheetml/2006/main" count="724" uniqueCount="339">
  <si>
    <t>Rumunsko</t>
  </si>
  <si>
    <t>Slovensko</t>
  </si>
  <si>
    <t>Lotyšsko</t>
  </si>
  <si>
    <t>Polsko</t>
  </si>
  <si>
    <t>Maďarsko</t>
  </si>
  <si>
    <t>Slovinsko</t>
  </si>
  <si>
    <t>Belgie</t>
  </si>
  <si>
    <t>Bulharsko</t>
  </si>
  <si>
    <t>Francie</t>
  </si>
  <si>
    <t>Finsko</t>
  </si>
  <si>
    <t>Španělsko</t>
  </si>
  <si>
    <t>Řecko</t>
  </si>
  <si>
    <t>Portugalsko</t>
  </si>
  <si>
    <t>Rakousko</t>
  </si>
  <si>
    <t>Estonsko</t>
  </si>
  <si>
    <t>Litva</t>
  </si>
  <si>
    <t>Irsko</t>
  </si>
  <si>
    <t>Dánsko</t>
  </si>
  <si>
    <t>Švédsko</t>
  </si>
  <si>
    <t>Německo</t>
  </si>
  <si>
    <t>Itálie</t>
  </si>
  <si>
    <t>Lucembursko</t>
  </si>
  <si>
    <t>Nizozemsko</t>
  </si>
  <si>
    <t xml:space="preserve"> A  Telekomunikační a internetová infrastruktura</t>
  </si>
  <si>
    <t>Celkem</t>
  </si>
  <si>
    <t>Kypr</t>
  </si>
  <si>
    <t>Malta</t>
  </si>
  <si>
    <t>Chorvatsko</t>
  </si>
  <si>
    <t>na 100 obyvatel</t>
  </si>
  <si>
    <t xml:space="preserve">  IPv4</t>
  </si>
  <si>
    <t>Česko</t>
  </si>
  <si>
    <t xml:space="preserve">  Optická sít´ (FTTx)</t>
  </si>
  <si>
    <t xml:space="preserve"> na 100 obyvatel</t>
  </si>
  <si>
    <t>podle použitého protokolu</t>
  </si>
  <si>
    <t xml:space="preserve">  z toho s DNSSEC zabezpečením</t>
  </si>
  <si>
    <t xml:space="preserve">  IPv4+IPv6; IPv6</t>
  </si>
  <si>
    <t>EU28</t>
  </si>
  <si>
    <r>
      <rPr>
        <b/>
        <i/>
        <sz val="6.5"/>
        <rFont val="Arial CE"/>
        <charset val="238"/>
      </rPr>
      <t xml:space="preserve">DNSSEC </t>
    </r>
    <r>
      <rPr>
        <i/>
        <sz val="6.5"/>
        <rFont val="Arial CE"/>
        <charset val="238"/>
      </rPr>
      <t xml:space="preserve">je rozšíření systému doménových jmen (DNS) zvyšujících jejich bezpečnost. Více informací na: http://www.dnssec.cz/ </t>
    </r>
  </si>
  <si>
    <r>
      <rPr>
        <b/>
        <i/>
        <sz val="6.5"/>
        <rFont val="Arial CE"/>
        <charset val="238"/>
      </rPr>
      <t>Protokoly IPv4 a IPv6</t>
    </r>
    <r>
      <rPr>
        <i/>
        <sz val="6.5"/>
        <rFont val="Arial CE"/>
        <charset val="238"/>
      </rPr>
      <t>: https://www.nic.cz/ipv6/ nebo: http://cs.wikipedia.org/wiki/IPv6</t>
    </r>
  </si>
  <si>
    <t xml:space="preserve"> IPv4</t>
  </si>
  <si>
    <t xml:space="preserve"> 2010</t>
  </si>
  <si>
    <t xml:space="preserve"> registrace</t>
  </si>
  <si>
    <t xml:space="preserve"> rušení </t>
  </si>
  <si>
    <t xml:space="preserve">  v PSTN pevné telefonní síti</t>
  </si>
  <si>
    <t xml:space="preserve">  ve VoIP pevné telefonní síti </t>
  </si>
  <si>
    <t xml:space="preserve">volání do národních mobilních sítí </t>
  </si>
  <si>
    <t xml:space="preserve">volání do národních pevných sítí </t>
  </si>
  <si>
    <t xml:space="preserve"> IPv4 + IPv6; IPv6</t>
  </si>
  <si>
    <t>Graf A5 Účastníci v mobilní telefonní síti celkem</t>
  </si>
  <si>
    <t>v tisících účastníků (přípojek/přístupů)</t>
  </si>
  <si>
    <t>Graf - data</t>
  </si>
  <si>
    <t>Graf A1 - data</t>
  </si>
  <si>
    <t>Graf A2 - data</t>
  </si>
  <si>
    <t>Velká Británie</t>
  </si>
  <si>
    <t>Graf A5 - data</t>
  </si>
  <si>
    <t>Graf A6 - data</t>
  </si>
  <si>
    <t>Graf A7 - data</t>
  </si>
  <si>
    <t>Graf A9 - data</t>
  </si>
  <si>
    <t>Graf A10 - data</t>
  </si>
  <si>
    <t>Graf A12 - data</t>
  </si>
  <si>
    <t>Graf A16 - data</t>
  </si>
  <si>
    <t>Metodologie</t>
  </si>
  <si>
    <t>Tabulky</t>
  </si>
  <si>
    <t xml:space="preserve">Tab. A1 </t>
  </si>
  <si>
    <t>Tab. A2</t>
  </si>
  <si>
    <t>Tab. A3</t>
  </si>
  <si>
    <t>Tab. A4</t>
  </si>
  <si>
    <t>Grafy</t>
  </si>
  <si>
    <t xml:space="preserve">Graf A1 </t>
  </si>
  <si>
    <t xml:space="preserve">Graf A2 </t>
  </si>
  <si>
    <t xml:space="preserve">Graf A3 </t>
  </si>
  <si>
    <t xml:space="preserve">Graf A4 </t>
  </si>
  <si>
    <t xml:space="preserve">Graf A5 </t>
  </si>
  <si>
    <t xml:space="preserve">Graf A6 </t>
  </si>
  <si>
    <t xml:space="preserve">Graf A7 </t>
  </si>
  <si>
    <t xml:space="preserve">Graf A8 </t>
  </si>
  <si>
    <t xml:space="preserve">Graf A9 </t>
  </si>
  <si>
    <t xml:space="preserve">Graf A10 </t>
  </si>
  <si>
    <t xml:space="preserve">Graf A11 </t>
  </si>
  <si>
    <t>Graf A12</t>
  </si>
  <si>
    <t>Graf A13</t>
  </si>
  <si>
    <t>Graf A14</t>
  </si>
  <si>
    <t>Graf A15</t>
  </si>
  <si>
    <t>Graf A16</t>
  </si>
  <si>
    <t>Graf A17</t>
  </si>
  <si>
    <t>metodologie</t>
  </si>
  <si>
    <t>zpět na seznam</t>
  </si>
  <si>
    <t>tisíce</t>
  </si>
  <si>
    <t xml:space="preserve"> tisíce</t>
  </si>
  <si>
    <t>.</t>
  </si>
  <si>
    <t xml:space="preserve"> v milionech</t>
  </si>
  <si>
    <t>podle typu účastníků</t>
  </si>
  <si>
    <t>podle typu používaných SIM karet</t>
  </si>
  <si>
    <t xml:space="preserve">  předplacené (pre-paid)</t>
  </si>
  <si>
    <t xml:space="preserve">  nepodnikající fyzické osoby</t>
  </si>
  <si>
    <t xml:space="preserve">  právnické a podnikající fyzické osoby</t>
  </si>
  <si>
    <t xml:space="preserve">  mezinárodní volání </t>
  </si>
  <si>
    <t xml:space="preserve">  ostatní volání</t>
  </si>
  <si>
    <t xml:space="preserve">  národní volání celkem</t>
  </si>
  <si>
    <t>do vlastní mobilní sítě</t>
  </si>
  <si>
    <t>podle použité technologie</t>
  </si>
  <si>
    <t>Tab. A3 Hlasový provoz v pevné telefonní síti v ČR</t>
  </si>
  <si>
    <t>Průměrná cena za provolanou minutu</t>
  </si>
  <si>
    <t>ADSL vedení</t>
  </si>
  <si>
    <t>VSDL vedení</t>
  </si>
  <si>
    <t xml:space="preserve">  vedení xDSL celkem</t>
  </si>
  <si>
    <t xml:space="preserve">≥ 100 Mbit/s </t>
  </si>
  <si>
    <t>Tab. A4 Hlasový provoz v mobilní telefonní síti v ČR</t>
  </si>
  <si>
    <t>Garf A17 - data</t>
  </si>
  <si>
    <t>Graf A18 - data</t>
  </si>
  <si>
    <t>Graf A19 - data</t>
  </si>
  <si>
    <t xml:space="preserve">  Graf A11 - data</t>
  </si>
  <si>
    <t>Graf A13 - data</t>
  </si>
  <si>
    <t>Graf A14 -  řada</t>
  </si>
  <si>
    <t>Graf A15 -  řada</t>
  </si>
  <si>
    <t>Graf A20 - data</t>
  </si>
  <si>
    <t>Graf A21 - data</t>
  </si>
  <si>
    <t>Tab. A5</t>
  </si>
  <si>
    <t>Graf A18</t>
  </si>
  <si>
    <t>Graf A19</t>
  </si>
  <si>
    <t>Tab. A6</t>
  </si>
  <si>
    <t>Graf A20</t>
  </si>
  <si>
    <t>Graf A21</t>
  </si>
  <si>
    <t>Tab. A7</t>
  </si>
  <si>
    <t>Graf A23</t>
  </si>
  <si>
    <t>Graf A24</t>
  </si>
  <si>
    <t>Graf A25</t>
  </si>
  <si>
    <t>Tab. A8</t>
  </si>
  <si>
    <t>Graf A26</t>
  </si>
  <si>
    <t>Graf A27</t>
  </si>
  <si>
    <t>Graf A28</t>
  </si>
  <si>
    <t>Graf A29</t>
  </si>
  <si>
    <t>* zahrnuje veškerý odchozí (generovaný) hlasový provoz z mobilní telefonní sítě</t>
  </si>
  <si>
    <t xml:space="preserve"> &lt; 10 Mbit/s </t>
  </si>
  <si>
    <t>Pevná telefonní síť v ČR - počet účastníků</t>
  </si>
  <si>
    <t>Mobilní telefonní síť v ČR - počet účastníků</t>
  </si>
  <si>
    <t>Hlasový provoz v pevné telefonní síti v ČR</t>
  </si>
  <si>
    <t>Hlasový provoz v mobilní telefonní síti v ČR</t>
  </si>
  <si>
    <t>Účastníci v PSTN telefonní síti v ČR</t>
  </si>
  <si>
    <t>Účastníci v mobilní telefonní síti v ČR celkem</t>
  </si>
  <si>
    <t>Hlasový provoz v mobilní telefonnní síti v ČR</t>
  </si>
  <si>
    <t>Graf A1 Účastníci v PSTN telefonní síti</t>
  </si>
  <si>
    <t>provolané minuty na účastníka PSTN sítě</t>
  </si>
  <si>
    <t>Graf A11 Národní hlasový provoz v pevné telefonní síti připadající na jednoho účastníka této sítě</t>
  </si>
  <si>
    <t>Graf A13 Hlasový provoz v mobilní telefonnní síti</t>
  </si>
  <si>
    <t xml:space="preserve"> do vlastní 
mobilní sítě</t>
  </si>
  <si>
    <t xml:space="preserve"> do ostatních 
mobilních sítí</t>
  </si>
  <si>
    <t xml:space="preserve"> do národních 
pevných sítí</t>
  </si>
  <si>
    <t>Graf A16 Národní telefonní provoz v mobilní síti v zemích EU (počet provolaných minut na jednoho účastníka)</t>
  </si>
  <si>
    <t>Pevný internet v ČR - počet účastníků</t>
  </si>
  <si>
    <t>Mobilní internet v ČR - počet účastníků</t>
  </si>
  <si>
    <t xml:space="preserve"> Optická sít´</t>
  </si>
  <si>
    <t xml:space="preserve"> ADSL</t>
  </si>
  <si>
    <t xml:space="preserve"> CATV</t>
  </si>
  <si>
    <t xml:space="preserve"> ≥ 100 Mbit/s </t>
  </si>
  <si>
    <t>2016*</t>
  </si>
  <si>
    <t xml:space="preserve"> ≥ 30 Mbit/s 
&lt; 100 Mbit/s</t>
  </si>
  <si>
    <t xml:space="preserve"> ≥ 10 Mbit/s 
&lt; 30 Mbit/s</t>
  </si>
  <si>
    <t xml:space="preserve"> ≥ 100 Mbit/s</t>
  </si>
  <si>
    <t>Graf A30</t>
  </si>
  <si>
    <t>Tab. A7 Mobilní internet v ČR - počet účastníků</t>
  </si>
  <si>
    <t xml:space="preserve">  xDSL</t>
  </si>
  <si>
    <t xml:space="preserve">  CATV</t>
  </si>
  <si>
    <t xml:space="preserve">  optická sít´</t>
  </si>
  <si>
    <t>* odhad ČTÚ</t>
  </si>
  <si>
    <t>Národní hlasový provoz v pevné telefonní síti v ČR připadající na jednoho účastníka této sítě</t>
  </si>
  <si>
    <t>a) počet účastníků s inzerovanou rychlostí připojení (v tis.)</t>
  </si>
  <si>
    <t>b) počet účastníků s inzerovanou rychlostí připojení (v %)</t>
  </si>
  <si>
    <t>Graf A4 Účastníci v pevné telefonní síti v zemích EU
(počet PSTN a VoIP stanic na 100 obyvatel)</t>
  </si>
  <si>
    <t>provolané minuty na účastníka VoIP sítě</t>
  </si>
  <si>
    <t xml:space="preserve">  Bezdrátový pevný přístup (Wi-Fi, FWA)**</t>
  </si>
  <si>
    <t xml:space="preserve"> Bezdrátový přístup (Wi-Fi)</t>
  </si>
  <si>
    <t xml:space="preserve">  Wi-Fi</t>
  </si>
  <si>
    <t xml:space="preserve"> na SIM karty využívající datové služby</t>
  </si>
  <si>
    <t xml:space="preserve"> na všechny SIM karty celkem</t>
  </si>
  <si>
    <t>Tab. A8 Registrované národní domény .cz v ČR</t>
  </si>
  <si>
    <t>Registrované národní domény .cz v ČR</t>
  </si>
  <si>
    <t>Graf A3 - data</t>
  </si>
  <si>
    <t xml:space="preserve">  Kabelový modem (TV kabel. síť/CATV)</t>
  </si>
  <si>
    <t>Zdroj: Evropská komise, 2018</t>
  </si>
  <si>
    <t>Zdroj: Mezinárodní telekomunikační unie, 2018</t>
  </si>
  <si>
    <t xml:space="preserve"> 2016</t>
  </si>
  <si>
    <t xml:space="preserve"> 2011</t>
  </si>
  <si>
    <t xml:space="preserve"> 2006</t>
  </si>
  <si>
    <t>Graf A9 Hlasový provoz v pevné telefonní síti (mil. minut)</t>
  </si>
  <si>
    <t>** zahrnuje i podnikající fyzické osoby (OSVČ/živnostníci)</t>
  </si>
  <si>
    <t>nepodnikající fyzické osoby</t>
  </si>
  <si>
    <t>nepodnikající fyzické osoby (bytové stanice)</t>
  </si>
  <si>
    <t>právnické osoby (podnikové stanice)**</t>
  </si>
  <si>
    <t>* počet účastníků v pevné telefonní síti je měřen na základě počtu pevných telefonních linek (účastnických stanic) poskytovaných prostřednictvím komutované telefonní sítě (PSTN) nebo technologie VoIP</t>
  </si>
  <si>
    <t>právnické a podnikající fyzické osoby</t>
  </si>
  <si>
    <t>právnické a podnikající fyzické osoby (podnikové stanice)</t>
  </si>
  <si>
    <t>miliony provolaných (reálných) minut*</t>
  </si>
  <si>
    <t>podle typu volajících (účastníků)</t>
  </si>
  <si>
    <t xml:space="preserve"> generovaný pomocí IP protokolu (VoIP)</t>
  </si>
  <si>
    <t>Graf A10 Národní volání z pevné telefonní sítě (tis. minut)</t>
  </si>
  <si>
    <t>do ostatních mobilních sítí</t>
  </si>
  <si>
    <t>do pevných sítí</t>
  </si>
  <si>
    <t>Graf A14 Národní volání z mobilní sítě podle volané sítě</t>
  </si>
  <si>
    <t xml:space="preserve"> předplacené (pre-paid)*</t>
  </si>
  <si>
    <t xml:space="preserve">  tarifní (post-paid)</t>
  </si>
  <si>
    <t xml:space="preserve"> tarifní (post-paid)</t>
  </si>
  <si>
    <t xml:space="preserve"> generovaný na přípojkách PSTN</t>
  </si>
  <si>
    <t xml:space="preserve">  ≥ 10 Mbit/s &lt; 30 Mbit/s</t>
  </si>
  <si>
    <t xml:space="preserve">  ≥ 30 Mbit/s &lt; 100 Mbit/s</t>
  </si>
  <si>
    <t xml:space="preserve">  ≥ 100 Mbit/s </t>
  </si>
  <si>
    <t xml:space="preserve">  &lt; 10 Mbit/s </t>
  </si>
  <si>
    <t>tisíce účastníků (přístupů)</t>
  </si>
  <si>
    <t>Tab. A6 Pevný internet v ČR - inzerovaná rychlost připojení</t>
  </si>
  <si>
    <t>Celkem v tis.</t>
  </si>
  <si>
    <t xml:space="preserve"> 2013</t>
  </si>
  <si>
    <t xml:space="preserve"> miliony SIM karet používaných pro přístup k internetu</t>
  </si>
  <si>
    <t xml:space="preserve">  Trvalý přístup celkem</t>
  </si>
  <si>
    <t>poskytovaný s hlasovými službami a měsíčním tarifem - SIM karty pro telefony</t>
  </si>
  <si>
    <t>nezávislý na hlasových službách - USB modemy pro notebooky, tablety</t>
  </si>
  <si>
    <t>* LTE (Long Term Evolution) - technologie určená pro vysokorychlostní internet v mobilních sítích</t>
  </si>
  <si>
    <t xml:space="preserve">Itálie </t>
  </si>
  <si>
    <t>Graf A12 Národní telefonní provoz v pevné síti v zemích EU (počet provolaných minut na jednoho účastníka)</t>
  </si>
  <si>
    <t xml:space="preserve"> ostatní</t>
  </si>
  <si>
    <t xml:space="preserve"> xDSL</t>
  </si>
  <si>
    <t xml:space="preserve"> kabelový modem (CATV)</t>
  </si>
  <si>
    <t xml:space="preserve"> optická síť (FTTH/B)</t>
  </si>
  <si>
    <t>Graf A22 Pevný internet podle rychlosti</t>
  </si>
  <si>
    <t>Graf A22a - data</t>
  </si>
  <si>
    <t>Graf A22b - data</t>
  </si>
  <si>
    <t>Graf A23 Pevný internet podle použité technologie a rychlosti (tis. účastníků; %); 2016</t>
  </si>
  <si>
    <t>Graf A23 - data</t>
  </si>
  <si>
    <t>zdroj: data ČSÚ</t>
  </si>
  <si>
    <t>Graf A24 Pevný internet v zemích EU 
s inzerovanou rychlostí minimálně 100 Mbit/s 
(počet účastníků s touto rychlostí na 100 obyvatel)</t>
  </si>
  <si>
    <t>Graf A24 - data</t>
  </si>
  <si>
    <t>Graf A25 Mobilní vysokorychlostní internet - počet účastníků</t>
  </si>
  <si>
    <t>Graf A27 Průměrná spotřeba dat na 1 aktivní SIM kartu (v MB)</t>
  </si>
  <si>
    <t>Graf A28 Mobilní vysokorychlostní internet v zemích EU
(počet účastníků na 100 obyvatel)</t>
  </si>
  <si>
    <t>Graf A31 Registrované národní domény .cz celkem</t>
  </si>
  <si>
    <t>Graf A32 Registrace a rušení národních domén .cz (v tis.)</t>
  </si>
  <si>
    <r>
      <t xml:space="preserve"> </t>
    </r>
    <r>
      <rPr>
        <b/>
        <sz val="6.5"/>
        <rFont val="Arial CE"/>
        <charset val="238"/>
      </rPr>
      <t xml:space="preserve"> Dočasný "ad-hoc" </t>
    </r>
    <r>
      <rPr>
        <sz val="6.5"/>
        <rFont val="Arial CE"/>
        <charset val="238"/>
      </rPr>
      <t>přístup v rámci 
  standardní hlasové a datové služby*</t>
    </r>
  </si>
  <si>
    <t>Graf A26 - data</t>
  </si>
  <si>
    <t>Graf A25 - data</t>
  </si>
  <si>
    <t>Graf A27 - data</t>
  </si>
  <si>
    <r>
      <t>*</t>
    </r>
    <r>
      <rPr>
        <i/>
        <sz val="6"/>
        <rFont val="Arial CE"/>
        <charset val="238"/>
      </rPr>
      <t>účastníci využívající přístup k internetu bez zvláštního cenového plánu / měsíčního paušálu</t>
    </r>
  </si>
  <si>
    <t>Graf A28 - data</t>
  </si>
  <si>
    <t>Zdroj: OECD, 2018</t>
  </si>
  <si>
    <t xml:space="preserve">zdroj: OECD Broadband database, www.oecd.org/sti/broadband/oecdbroadbandportal.htm </t>
  </si>
  <si>
    <t>Graf A29 - data</t>
  </si>
  <si>
    <t>Graf A30 - data</t>
  </si>
  <si>
    <t>Graf A31 - data</t>
  </si>
  <si>
    <t>Graf A32 - data</t>
  </si>
  <si>
    <t>Graf A33 - data</t>
  </si>
  <si>
    <t>Zdroj: CZ.NIC, 2018</t>
  </si>
  <si>
    <t>Graf A15 Průměrná maloobchodní cena za skutečně provolanou minutu v mobilní síti v Kč</t>
  </si>
  <si>
    <t>00</t>
  </si>
  <si>
    <t>02</t>
  </si>
  <si>
    <t>04</t>
  </si>
  <si>
    <t>06</t>
  </si>
  <si>
    <t>08</t>
  </si>
  <si>
    <t>Graf A6 Účastníci mobilní telefonní sítě podle typu používaných SIM karet (v mil.)</t>
  </si>
  <si>
    <t>* po roce 2008 změna metodiky při výpočtu počtu předplacených SIM karet</t>
  </si>
  <si>
    <t xml:space="preserve"> do pevných sítí </t>
  </si>
  <si>
    <t xml:space="preserve"> do mobilních sítí </t>
  </si>
  <si>
    <t xml:space="preserve"> 2012</t>
  </si>
  <si>
    <t>poskytovaný s hlasovými službami a měsíčním tarifem -
- SIM karty pro telefony</t>
  </si>
  <si>
    <t>poskytovaný nezávisle na hlasových službách 
pomocí USB modemů pro notebooky či  tablety</t>
  </si>
  <si>
    <t>Pevný internet v ČR - inzerovaná rychlost připojení</t>
  </si>
  <si>
    <t>Národní volání z mobilní sítě podle volané sítě v ČR</t>
  </si>
  <si>
    <t>Graf A22 a)</t>
  </si>
  <si>
    <t>Graf A22 b)</t>
  </si>
  <si>
    <t>Mobilní vysokorychlostní internet v ČR - počet účastníků</t>
  </si>
  <si>
    <t>Graf A26 Účastníci s trvalým mobilním internetem (v tis.)</t>
  </si>
  <si>
    <t>Graf A31</t>
  </si>
  <si>
    <t>Graf A32</t>
  </si>
  <si>
    <t>Graf A33</t>
  </si>
  <si>
    <t>Registrované národní domény .cz celkem</t>
  </si>
  <si>
    <t>Zdroj: Český telekomunikační úřad, 2018</t>
  </si>
  <si>
    <t>Graf A18 Pevný internet podle technologie (tis. účastníků; %)</t>
  </si>
  <si>
    <t xml:space="preserve"> bezdrátový přístup (FWA, Wi-Fi)*</t>
  </si>
  <si>
    <t>z toho SIM karty pro M2M služby**</t>
  </si>
  <si>
    <t>Tab. A2 Mobilní telefonní síť v ČR - počet účastníků</t>
  </si>
  <si>
    <t>* počet účastníků v mobilní telefonní síti je měřen prostřednictvím počtu aktivních SIM karet, tj. těch, které byly použity minimálně jednou za poslední tři měsíce</t>
  </si>
  <si>
    <t>tisíce aktivních SIM karet*</t>
  </si>
  <si>
    <t>Zdroj: Mezinárodní telekomunikační unie a vlastní dopočty ČSÚ, 2018</t>
  </si>
  <si>
    <t>v tisících účastníků (přípojek/přístupů)*</t>
  </si>
  <si>
    <t>Tab. A5 Pevný internet v ČR - počet účastníků</t>
  </si>
  <si>
    <t>Graf A19 Pevný vysokorychlostní internet v zemích EU 
(počet účastníků na 100 obyvatel)</t>
  </si>
  <si>
    <t>Graf A17 Pevný vysokorychlostní internet - počet účastníků</t>
  </si>
  <si>
    <t>Graf A21 Domácnosti v zemích EU 
s přístupem k sítím nové generace (NGA)*</t>
  </si>
  <si>
    <t>podíl z celkového počtu domácností v dané zemi</t>
  </si>
  <si>
    <t>Graf A20 Pevný internet v zemích EU 
dle použité technologie (počet přípojek na 100 obyvatel); 2016</t>
  </si>
  <si>
    <t>Graf A29 Průměrná spotřeba dat v GB na jednoho účastníka mobilního internetu v zemích EU*; 2016</t>
  </si>
  <si>
    <t>Graf A30  Domácnosti v zemích EU 
s přístupem k LTE mobilním sítím*</t>
  </si>
  <si>
    <t>Graf A7 Počet SIM karet pro M2M služby (v tis.)</t>
  </si>
  <si>
    <t>Tab. A1 Pevná telefonní síť v ČR - počet účastníků</t>
  </si>
  <si>
    <t xml:space="preserve">tisíce telefonních linek (účastnických stanic)* </t>
  </si>
  <si>
    <t xml:space="preserve">Celkem </t>
  </si>
  <si>
    <t xml:space="preserve"> právnické osoby</t>
  </si>
  <si>
    <t xml:space="preserve"> nepodnikající fyzické osoby</t>
  </si>
  <si>
    <t>** M2M (Machine-to-machine) - SIM karty určené výhradně pro bezdrátovou komunikaci mezi stroji, zařízeními a systémy bez nutnosti lidského zásahu</t>
  </si>
  <si>
    <t>* zahrnuje veškerý odchozí (generovaný) hlasový provoz z veřejné pevné tel. sítě</t>
  </si>
  <si>
    <t xml:space="preserve"> Celkem - miliardy provolaných minut</t>
  </si>
  <si>
    <t xml:space="preserve"> počet minut na jednoho účastníka (SIM kartu)</t>
  </si>
  <si>
    <t>* měří se počtem přístupových míst, na kterých je poskytována služba pro jednu 
z výše uvedených technologií pro připojení koncových uživatelů k internetu</t>
  </si>
  <si>
    <t>** přístup k internetu prostřednictvím rádiové linky, nejčastěji technologií Wi-Fi, podmíněný umístěním přijímacího zařízení v neměnné pozici</t>
  </si>
  <si>
    <t xml:space="preserve"> Celkem - miliony přípojek/přístupů</t>
  </si>
  <si>
    <t xml:space="preserve"> VDSL</t>
  </si>
  <si>
    <t>* přístup k internetu prostřednictvím rádiové linky, nejčastěji technologií
 Wi-Fi, podmíněný umístěním přijímacího zařízení v neměnné pozici</t>
  </si>
  <si>
    <t>* NGA (Next Generation Access) jsou sítě nové generace, které tvoří následující technologie používané k přístupu na internet: optická síť (FTTx), kabelové připojení specifikace Docsis 3.0 a VDSL připojení s minimální rychlostí 30 Mbit/s směrem k uživateli</t>
  </si>
  <si>
    <t>* započítáni jsou pouze účastníci využívající datové služby v daných zemích</t>
  </si>
  <si>
    <t>počty a podíly příslušných protokolů na celkovém počtu národních domén.cz</t>
  </si>
  <si>
    <t>Graf A2 Účastníci v PSTN telefonní síti podle jejich typu (v mil.)</t>
  </si>
  <si>
    <t>Graf A3 Účastníci ve VoIP telefonní síti podle jejich typu (v tis.)</t>
  </si>
  <si>
    <t>Průměrná maloobchodní cena za skutečně provolanou minutu v mobilní síti v ČR v Kč</t>
  </si>
  <si>
    <t>Pevný vysokorychlostní internet v ČR - počet účastníků</t>
  </si>
  <si>
    <t>Graf A33 Národní domény .cz podle protokolu (počty domén; %)</t>
  </si>
  <si>
    <t>Domácnosti v zemích EU s přístupem k sítím nové generace (NGA)</t>
  </si>
  <si>
    <t>Průměrná spotřeba dat v GB na jednoho účastníka mobilního internetu zemích EU</t>
  </si>
  <si>
    <t>Domácnosti v zemích EU s přístupem k LTE mobilním sítím</t>
  </si>
  <si>
    <t>Graf A8 SIM karty pro M2M služby* v zemích EU; 2017 
(počet na 100 obyvatel)</t>
  </si>
  <si>
    <t>Graf A8 - data</t>
  </si>
  <si>
    <t>* M2M (Machine-to-machine) - SIM karty určené výhradně pro bezdrátovou komunikaci mezi stroji, zařízeními a systémy bez nutnosti lidského zásahu</t>
  </si>
  <si>
    <t xml:space="preserve">Pevný internet v ČR podle rychlosti - počet účastníků </t>
  </si>
  <si>
    <t xml:space="preserve">Pevný internet v ČR podle rychlosti - struktura účastníků </t>
  </si>
  <si>
    <t xml:space="preserve">Účastníci v PSTN telefonní síti v ČR podle jejich typu </t>
  </si>
  <si>
    <t xml:space="preserve">Účastníci ve VoIP telefonní síti v ČR podle jejich typu </t>
  </si>
  <si>
    <t>Účastníci v pevné telefonní síti v zemích EU</t>
  </si>
  <si>
    <t xml:space="preserve">Účastníci mobilní telefonní sítě v ČR podle typu používaných SIM karet </t>
  </si>
  <si>
    <t>Počet SIM karet pro M2M služby v ČR</t>
  </si>
  <si>
    <t>SIM karty pro M2M služby v zemích EU</t>
  </si>
  <si>
    <t>Národní volání z pevné telefonní sítě v ČR</t>
  </si>
  <si>
    <t xml:space="preserve">Národní telefonní provoz v pevné síti v zemích EU </t>
  </si>
  <si>
    <t xml:space="preserve">Národní telefonní provoz v mobilní síti v zemích EU </t>
  </si>
  <si>
    <t xml:space="preserve">Pevný internet v ČR podle technologie </t>
  </si>
  <si>
    <t xml:space="preserve">Pevný vysokorychlostní internet v zemích EU </t>
  </si>
  <si>
    <t>Pevný internet v zemích EU dle použité technologie</t>
  </si>
  <si>
    <t xml:space="preserve">Pevný internet v ČR podle použité technologie a rychlosti </t>
  </si>
  <si>
    <t xml:space="preserve">Pevný internet v zemích EU s inzerovanou rychlostí minimálně 100 Mbit/s </t>
  </si>
  <si>
    <t xml:space="preserve">Účastníci s trvalým mobilním internetem v ČR </t>
  </si>
  <si>
    <t>Průměrná spotřeba dat na 1 aktivní SIM kartu v ČR</t>
  </si>
  <si>
    <t>Mobilní vysokorychlostní internet v zemích EU</t>
  </si>
  <si>
    <t>Registrace a rušení národních domén .cz</t>
  </si>
  <si>
    <t>Národní domény .cz podle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</si>
</sst>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#,##0__"/>
    <numFmt numFmtId="166" formatCode="###0__"/>
    <numFmt numFmtId="167" formatCode="#,##0.0"/>
    <numFmt numFmtId="168" formatCode="#,##0.0__"/>
    <numFmt numFmtId="169" formatCode="_(* #,##0.00_);_(* \(#,##0.00\);_(* &quot;-&quot;??_);_(@_)"/>
    <numFmt numFmtId="170" formatCode="0_)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  <numFmt numFmtId="178" formatCode="#,##0.000"/>
    <numFmt numFmtId="179" formatCode="0.0000"/>
    <numFmt numFmtId="180" formatCode="#,##0.0_ ;\-#,##0.0\ "/>
    <numFmt numFmtId="181" formatCode="#,##0.00\ &quot;Kč&quot;"/>
    <numFmt numFmtId="182" formatCode="_(* #,##0_);_(* \(#,##0\);_(* &quot;-&quot;_);_(@_)"/>
    <numFmt numFmtId="183" formatCode="#\ ###\ ###\ ##0"/>
    <numFmt numFmtId="184" formatCode="#\ ###\ ##0"/>
    <numFmt numFmtId="185" formatCode="_-* #,##0_-;\-* #,##0_-;_-* &quot;-&quot;_-;_-@_-"/>
    <numFmt numFmtId="186" formatCode="_-* #,##0.00\ _T_L_-;\-* #,##0.00\ _T_L_-;_-* &quot;-&quot;??\ _T_L_-;_-@_-"/>
    <numFmt numFmtId="187" formatCode="_-* #,##0.00_-;\-* #,##0.00_-;_-* &quot;-&quot;??_-;_-@_-"/>
    <numFmt numFmtId="188" formatCode="_ * #,##0.00_ ;_ * \-#,##0.00_ ;_ * &quot;-&quot;??_ ;_ @_ "/>
    <numFmt numFmtId="189" formatCode="####"/>
    <numFmt numFmtId="190" formatCode="General_)"/>
    <numFmt numFmtId="191" formatCode="_ * #\ ##0;_ * \(#\ ##0\);_ * &quot;-&quot;;_ @_ 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i/>
      <sz val="6"/>
      <name val="Arial CE"/>
      <family val="2"/>
      <charset val="238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b/>
      <sz val="9"/>
      <color rgb="FFC00000"/>
      <name val="Arial CE"/>
      <charset val="238"/>
    </font>
    <font>
      <b/>
      <sz val="9"/>
      <color rgb="FFC00000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6.5"/>
      <color rgb="FF0070C0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i/>
      <sz val="6.5"/>
      <color rgb="FF0070C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9"/>
      <color theme="10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sz val="7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b/>
      <sz val="6.5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b/>
      <sz val="6.5"/>
      <color rgb="FF006AB4"/>
      <name val="Arial CE"/>
      <charset val="238"/>
    </font>
    <font>
      <sz val="6.5"/>
      <color rgb="FF006AB4"/>
      <name val="Arial CE"/>
      <family val="2"/>
      <charset val="238"/>
    </font>
    <font>
      <b/>
      <sz val="6.5"/>
      <color rgb="FFFF0000"/>
      <name val="Arial"/>
      <family val="2"/>
      <charset val="238"/>
    </font>
    <font>
      <sz val="6"/>
      <color rgb="FFFF0000"/>
      <name val="Arial CE"/>
      <family val="2"/>
      <charset val="238"/>
    </font>
    <font>
      <i/>
      <sz val="6.5"/>
      <name val="Arial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7"/>
      <name val="Arial CE"/>
      <charset val="238"/>
    </font>
    <font>
      <b/>
      <sz val="7"/>
      <color theme="0" tint="-0.34998626667073579"/>
      <name val="Arial CE"/>
      <charset val="238"/>
    </font>
    <font>
      <b/>
      <sz val="6.5"/>
      <color theme="0" tint="-0.34998626667073579"/>
      <name val="Arial CE"/>
      <charset val="238"/>
    </font>
    <font>
      <sz val="9"/>
      <color theme="0" tint="-0.34998626667073579"/>
      <name val="Arial CE"/>
      <charset val="238"/>
    </font>
    <font>
      <sz val="6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8"/>
      <color theme="0" tint="-0.34998626667073579"/>
      <name val="Arial CE"/>
      <charset val="238"/>
    </font>
    <font>
      <i/>
      <sz val="6.5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  <charset val="238"/>
    </font>
    <font>
      <sz val="9"/>
      <color theme="0" tint="-0.34998626667073579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7"/>
      <color theme="0" tint="-0.34998626667073579"/>
      <name val="Arial CE"/>
      <family val="2"/>
      <charset val="238"/>
    </font>
    <font>
      <sz val="10"/>
      <color rgb="FFFF0000"/>
      <name val="Arial CE"/>
      <family val="2"/>
      <charset val="238"/>
    </font>
    <font>
      <sz val="6"/>
      <color theme="0" tint="-0.34998626667073579"/>
      <name val="Arial CE"/>
      <family val="2"/>
      <charset val="238"/>
    </font>
    <font>
      <i/>
      <sz val="6.5"/>
      <color theme="0" tint="-0.34998626667073579"/>
      <name val="Arial"/>
      <family val="2"/>
      <charset val="238"/>
    </font>
    <font>
      <i/>
      <sz val="6.5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charset val="238"/>
    </font>
    <font>
      <sz val="8"/>
      <color theme="0" tint="-0.34998626667073579"/>
      <name val="Arial"/>
      <family val="2"/>
      <charset val="238"/>
    </font>
    <font>
      <b/>
      <sz val="8"/>
      <color theme="0" tint="-0.34998626667073579"/>
      <name val="Arial CE"/>
      <family val="2"/>
      <charset val="238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6"/>
      <color theme="0" tint="-0.34998626667073579"/>
      <name val="Arial CE"/>
      <family val="2"/>
      <charset val="238"/>
    </font>
    <font>
      <b/>
      <sz val="6"/>
      <color theme="0" tint="-0.34998626667073579"/>
      <name val="Arial CE"/>
      <charset val="238"/>
    </font>
    <font>
      <b/>
      <sz val="9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A6A6A6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C5E6"/>
      </top>
      <bottom/>
      <diagonal/>
    </border>
    <border>
      <left style="thin">
        <color indexed="55"/>
      </left>
      <right/>
      <top style="thin">
        <color rgb="FF00C5E6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527">
    <xf numFmtId="0" fontId="0" fillId="0" borderId="0"/>
    <xf numFmtId="169" fontId="3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9" fillId="0" borderId="0"/>
    <xf numFmtId="0" fontId="33" fillId="0" borderId="0"/>
    <xf numFmtId="9" fontId="14" fillId="0" borderId="0" applyFont="0" applyFill="0" applyBorder="0" applyAlignment="0" applyProtection="0"/>
    <xf numFmtId="0" fontId="13" fillId="0" borderId="0"/>
    <xf numFmtId="0" fontId="14" fillId="0" borderId="0"/>
    <xf numFmtId="43" fontId="2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2" fillId="0" borderId="0"/>
    <xf numFmtId="0" fontId="12" fillId="0" borderId="0"/>
    <xf numFmtId="0" fontId="36" fillId="0" borderId="0">
      <alignment wrapText="1"/>
    </xf>
    <xf numFmtId="0" fontId="55" fillId="28" borderId="0" applyNumberFormat="0" applyBorder="0" applyAlignment="0" applyProtection="0"/>
    <xf numFmtId="0" fontId="36" fillId="0" borderId="0">
      <alignment wrapText="1"/>
    </xf>
    <xf numFmtId="0" fontId="14" fillId="0" borderId="0"/>
    <xf numFmtId="0" fontId="11" fillId="0" borderId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169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33" fillId="0" borderId="0"/>
    <xf numFmtId="0" fontId="33" fillId="0" borderId="0"/>
    <xf numFmtId="0" fontId="58" fillId="0" borderId="0"/>
    <xf numFmtId="0" fontId="14" fillId="0" borderId="0"/>
    <xf numFmtId="0" fontId="33" fillId="0" borderId="0"/>
    <xf numFmtId="0" fontId="93" fillId="35" borderId="0" applyNumberFormat="0" applyBorder="0" applyAlignment="0" applyProtection="0"/>
    <xf numFmtId="0" fontId="58" fillId="51" borderId="20" applyNumberFormat="0" applyFont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4" fillId="40" borderId="22" applyNumberFormat="0" applyAlignment="0" applyProtection="0"/>
    <xf numFmtId="0" fontId="74" fillId="40" borderId="22" applyNumberFormat="0" applyAlignment="0" applyProtection="0"/>
    <xf numFmtId="0" fontId="58" fillId="51" borderId="20" applyNumberFormat="0" applyFont="0" applyAlignment="0" applyProtection="0"/>
    <xf numFmtId="0" fontId="58" fillId="51" borderId="20" applyNumberFormat="0" applyFont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36" fillId="0" borderId="0">
      <alignment wrapText="1"/>
    </xf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36" fillId="0" borderId="0">
      <alignment wrapText="1"/>
    </xf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6" fillId="0" borderId="0">
      <alignment wrapText="1"/>
    </xf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93" fillId="35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171" fontId="14" fillId="0" borderId="0" applyFont="0" applyFill="0" applyBorder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167" fontId="36" fillId="0" borderId="0" applyFill="0" applyBorder="0" applyAlignment="0" applyProtection="0"/>
    <xf numFmtId="3" fontId="36" fillId="0" borderId="0" applyFill="0" applyBorder="0" applyAlignment="0" applyProtection="0"/>
    <xf numFmtId="172" fontId="36" fillId="0" borderId="0" applyFill="0" applyBorder="0" applyAlignment="0" applyProtection="0"/>
    <xf numFmtId="173" fontId="36" fillId="0" borderId="0" applyFill="0" applyBorder="0" applyAlignment="0" applyProtection="0"/>
    <xf numFmtId="174" fontId="36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57" borderId="0" applyFont="0" applyFill="0" applyBorder="0" applyAlignment="0" applyProtection="0"/>
    <xf numFmtId="175" fontId="14" fillId="0" borderId="0" applyFont="0" applyFill="0" applyBorder="0" applyAlignment="0" applyProtection="0">
      <alignment horizontal="right"/>
    </xf>
    <xf numFmtId="176" fontId="14" fillId="0" borderId="24" applyFont="0" applyFill="0" applyBorder="0" applyProtection="0">
      <alignment horizontal="right"/>
    </xf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57" borderId="0" applyFont="0" applyFill="0" applyBorder="0" applyAlignment="0" applyProtection="0"/>
    <xf numFmtId="2" fontId="36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57" borderId="0" applyNumberFormat="0" applyFont="0" applyFill="0" applyBorder="0" applyAlignment="0" applyProtection="0"/>
    <xf numFmtId="0" fontId="79" fillId="57" borderId="0" applyNumberFormat="0" applyFont="0" applyFill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4" fillId="0" borderId="0" applyFont="0" applyFill="0" applyBorder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0" fontId="97" fillId="49" borderId="16" applyNumberFormat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77" fontId="14" fillId="57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8" fillId="0" borderId="17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0"/>
    <xf numFmtId="0" fontId="79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" fillId="0" borderId="0"/>
    <xf numFmtId="0" fontId="79" fillId="0" borderId="0"/>
    <xf numFmtId="0" fontId="79" fillId="0" borderId="0"/>
    <xf numFmtId="0" fontId="79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6" fillId="0" borderId="0"/>
    <xf numFmtId="0" fontId="10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57" borderId="0" applyFont="0" applyFill="0" applyBorder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89" fillId="0" borderId="0">
      <alignment horizontal="left" wrapText="1"/>
    </xf>
    <xf numFmtId="0" fontId="90" fillId="0" borderId="0">
      <alignment horizontal="left" wrapText="1"/>
    </xf>
    <xf numFmtId="0" fontId="91" fillId="0" borderId="0">
      <alignment horizontal="right" wrapText="1"/>
    </xf>
    <xf numFmtId="0" fontId="92" fillId="0" borderId="0" applyFont="0">
      <alignment horizontal="left" wrapText="1" indent="3"/>
    </xf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5" fillId="40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57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7" borderId="0" applyNumberFormat="0" applyFill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4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55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94" fillId="56" borderId="0" applyNumberFormat="0" applyBorder="0" applyAlignment="0" applyProtection="0"/>
    <xf numFmtId="0" fontId="36" fillId="0" borderId="0"/>
    <xf numFmtId="0" fontId="14" fillId="51" borderId="20" applyNumberFormat="0" applyFon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5" fillId="40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11" fillId="0" borderId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5" fillId="40" borderId="22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36" fillId="0" borderId="0"/>
    <xf numFmtId="0" fontId="107" fillId="52" borderId="23" applyNumberFormat="0" applyAlignment="0" applyProtection="0"/>
    <xf numFmtId="0" fontId="106" fillId="52" borderId="22" applyNumberFormat="0" applyAlignment="0" applyProtection="0"/>
    <xf numFmtId="0" fontId="14" fillId="51" borderId="20" applyNumberFormat="0" applyFont="0" applyAlignment="0" applyProtection="0"/>
    <xf numFmtId="0" fontId="95" fillId="0" borderId="15" applyNumberFormat="0" applyFill="0" applyAlignment="0" applyProtection="0"/>
    <xf numFmtId="0" fontId="14" fillId="51" borderId="20" applyNumberFormat="0" applyFont="0" applyAlignment="0" applyProtection="0"/>
    <xf numFmtId="0" fontId="107" fillId="52" borderId="23" applyNumberFormat="0" applyAlignment="0" applyProtection="0"/>
    <xf numFmtId="0" fontId="105" fillId="40" borderId="22" applyNumberFormat="0" applyAlignment="0" applyProtection="0"/>
    <xf numFmtId="0" fontId="106" fillId="52" borderId="2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5" fillId="40" borderId="22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4" fillId="51" borderId="20" applyNumberFormat="0" applyFont="0" applyAlignment="0" applyProtection="0"/>
    <xf numFmtId="0" fontId="95" fillId="0" borderId="15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6" fillId="52" borderId="22" applyNumberFormat="0" applyAlignment="0" applyProtection="0"/>
    <xf numFmtId="0" fontId="106" fillId="52" borderId="22" applyNumberFormat="0" applyAlignment="0" applyProtection="0"/>
    <xf numFmtId="0" fontId="36" fillId="0" borderId="0"/>
    <xf numFmtId="0" fontId="105" fillId="40" borderId="22" applyNumberFormat="0" applyAlignment="0" applyProtection="0"/>
    <xf numFmtId="0" fontId="36" fillId="0" borderId="0"/>
    <xf numFmtId="0" fontId="36" fillId="0" borderId="0"/>
    <xf numFmtId="0" fontId="36" fillId="0" borderId="0"/>
    <xf numFmtId="0" fontId="107" fillId="52" borderId="23" applyNumberFormat="0" applyAlignment="0" applyProtection="0"/>
    <xf numFmtId="0" fontId="36" fillId="0" borderId="0"/>
    <xf numFmtId="0" fontId="36" fillId="0" borderId="0"/>
    <xf numFmtId="0" fontId="36" fillId="0" borderId="0"/>
    <xf numFmtId="0" fontId="105" fillId="40" borderId="2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15" applyNumberFormat="0" applyFill="0" applyAlignment="0" applyProtection="0"/>
    <xf numFmtId="0" fontId="107" fillId="52" borderId="23" applyNumberFormat="0" applyAlignment="0" applyProtection="0"/>
    <xf numFmtId="0" fontId="14" fillId="51" borderId="20" applyNumberFormat="0" applyFon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5" fillId="40" borderId="22" applyNumberFormat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105" fillId="40" borderId="22" applyNumberFormat="0" applyAlignment="0" applyProtection="0"/>
    <xf numFmtId="0" fontId="14" fillId="51" borderId="20" applyNumberFormat="0" applyFont="0" applyAlignment="0" applyProtection="0"/>
    <xf numFmtId="0" fontId="106" fillId="52" borderId="22" applyNumberFormat="0" applyAlignment="0" applyProtection="0"/>
    <xf numFmtId="0" fontId="105" fillId="40" borderId="22" applyNumberFormat="0" applyAlignment="0" applyProtection="0"/>
    <xf numFmtId="0" fontId="106" fillId="52" borderId="22" applyNumberFormat="0" applyAlignment="0" applyProtection="0"/>
    <xf numFmtId="0" fontId="105" fillId="40" borderId="22" applyNumberFormat="0" applyAlignment="0" applyProtection="0"/>
    <xf numFmtId="0" fontId="14" fillId="51" borderId="20" applyNumberFormat="0" applyFont="0" applyAlignment="0" applyProtection="0"/>
    <xf numFmtId="0" fontId="107" fillId="52" borderId="23" applyNumberFormat="0" applyAlignment="0" applyProtection="0"/>
    <xf numFmtId="0" fontId="14" fillId="51" borderId="20" applyNumberFormat="0" applyFont="0" applyAlignment="0" applyProtection="0"/>
    <xf numFmtId="0" fontId="14" fillId="51" borderId="20" applyNumberFormat="0" applyFont="0" applyAlignment="0" applyProtection="0"/>
    <xf numFmtId="0" fontId="107" fillId="52" borderId="23" applyNumberFormat="0" applyAlignment="0" applyProtection="0"/>
    <xf numFmtId="0" fontId="95" fillId="0" borderId="15" applyNumberFormat="0" applyFill="0" applyAlignment="0" applyProtection="0"/>
    <xf numFmtId="0" fontId="107" fillId="52" borderId="23" applyNumberFormat="0" applyAlignment="0" applyProtection="0"/>
    <xf numFmtId="0" fontId="14" fillId="51" borderId="20" applyNumberFormat="0" applyFon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5" fillId="40" borderId="22" applyNumberFormat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6" fillId="52" borderId="22" applyNumberFormat="0" applyAlignment="0" applyProtection="0"/>
    <xf numFmtId="0" fontId="95" fillId="0" borderId="15" applyNumberFormat="0" applyFill="0" applyAlignment="0" applyProtection="0"/>
    <xf numFmtId="0" fontId="107" fillId="52" borderId="23" applyNumberFormat="0" applyAlignment="0" applyProtection="0"/>
    <xf numFmtId="0" fontId="95" fillId="0" borderId="15" applyNumberFormat="0" applyFill="0" applyAlignment="0" applyProtection="0"/>
    <xf numFmtId="0" fontId="105" fillId="40" borderId="22" applyNumberFormat="0" applyAlignment="0" applyProtection="0"/>
    <xf numFmtId="0" fontId="106" fillId="52" borderId="22" applyNumberFormat="0" applyAlignment="0" applyProtection="0"/>
    <xf numFmtId="0" fontId="95" fillId="0" borderId="15" applyNumberFormat="0" applyFill="0" applyAlignment="0" applyProtection="0"/>
    <xf numFmtId="0" fontId="107" fillId="52" borderId="23" applyNumberFormat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107" fillId="52" borderId="23" applyNumberFormat="0" applyAlignment="0" applyProtection="0"/>
    <xf numFmtId="0" fontId="107" fillId="52" borderId="23" applyNumberFormat="0" applyAlignment="0" applyProtection="0"/>
    <xf numFmtId="0" fontId="106" fillId="52" borderId="22" applyNumberFormat="0" applyAlignment="0" applyProtection="0"/>
    <xf numFmtId="0" fontId="27" fillId="0" borderId="0"/>
    <xf numFmtId="0" fontId="27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>
      <alignment wrapText="1"/>
    </xf>
    <xf numFmtId="0" fontId="55" fillId="28" borderId="0" applyNumberFormat="0" applyBorder="0" applyAlignment="0" applyProtection="0"/>
    <xf numFmtId="0" fontId="1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wrapText="1"/>
    </xf>
    <xf numFmtId="0" fontId="110" fillId="0" borderId="0"/>
    <xf numFmtId="0" fontId="111" fillId="0" borderId="0"/>
    <xf numFmtId="0" fontId="1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/>
    <xf numFmtId="0" fontId="27" fillId="0" borderId="0"/>
    <xf numFmtId="0" fontId="35" fillId="0" borderId="0"/>
    <xf numFmtId="0" fontId="27" fillId="0" borderId="0"/>
    <xf numFmtId="43" fontId="14" fillId="0" borderId="0" applyFont="0" applyFill="0" applyBorder="0" applyAlignment="0" applyProtection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1" fillId="3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61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61" fillId="3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61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2" fillId="3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1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61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1" fillId="4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1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1" fillId="4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61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12" fillId="38" borderId="0" applyNumberFormat="0" applyBorder="0" applyAlignment="0" applyProtection="0"/>
    <xf numFmtId="0" fontId="112" fillId="41" borderId="0" applyNumberFormat="0" applyBorder="0" applyAlignment="0" applyProtection="0"/>
    <xf numFmtId="0" fontId="112" fillId="4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113" fillId="45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113" fillId="42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113" fillId="43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13" fillId="46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113" fillId="47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113" fillId="48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114" fillId="45" borderId="0" applyNumberFormat="0" applyBorder="0" applyAlignment="0" applyProtection="0"/>
    <xf numFmtId="0" fontId="114" fillId="42" borderId="0" applyNumberFormat="0" applyBorder="0" applyAlignment="0" applyProtection="0"/>
    <xf numFmtId="0" fontId="114" fillId="43" borderId="0" applyNumberFormat="0" applyBorder="0" applyAlignment="0" applyProtection="0"/>
    <xf numFmtId="0" fontId="114" fillId="46" borderId="0" applyNumberFormat="0" applyBorder="0" applyAlignment="0" applyProtection="0"/>
    <xf numFmtId="0" fontId="114" fillId="47" borderId="0" applyNumberFormat="0" applyBorder="0" applyAlignment="0" applyProtection="0"/>
    <xf numFmtId="0" fontId="114" fillId="48" borderId="0" applyNumberFormat="0" applyBorder="0" applyAlignment="0" applyProtection="0"/>
    <xf numFmtId="0" fontId="114" fillId="53" borderId="0" applyNumberFormat="0" applyBorder="0" applyAlignment="0" applyProtection="0"/>
    <xf numFmtId="0" fontId="114" fillId="54" borderId="0" applyNumberFormat="0" applyBorder="0" applyAlignment="0" applyProtection="0"/>
    <xf numFmtId="0" fontId="114" fillId="55" borderId="0" applyNumberFormat="0" applyBorder="0" applyAlignment="0" applyProtection="0"/>
    <xf numFmtId="0" fontId="114" fillId="46" borderId="0" applyNumberFormat="0" applyBorder="0" applyAlignment="0" applyProtection="0"/>
    <xf numFmtId="0" fontId="114" fillId="47" borderId="0" applyNumberFormat="0" applyBorder="0" applyAlignment="0" applyProtection="0"/>
    <xf numFmtId="0" fontId="114" fillId="56" borderId="0" applyNumberFormat="0" applyBorder="0" applyAlignment="0" applyProtection="0"/>
    <xf numFmtId="0" fontId="115" fillId="36" borderId="0" applyNumberFormat="0" applyBorder="0" applyAlignment="0" applyProtection="0"/>
    <xf numFmtId="0" fontId="116" fillId="52" borderId="22" applyNumberFormat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17" fillId="0" borderId="15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169" fontId="14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37" borderId="0" applyNumberFormat="0" applyBorder="0" applyAlignment="0" applyProtection="0"/>
    <xf numFmtId="0" fontId="120" fillId="0" borderId="17" applyNumberFormat="0" applyFill="0" applyAlignment="0" applyProtection="0"/>
    <xf numFmtId="0" fontId="121" fillId="0" borderId="18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49" borderId="16" applyNumberFormat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127" fillId="3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128" fillId="40" borderId="2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129" fillId="49" borderId="16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130" fillId="0" borderId="21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31" fillId="0" borderId="17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132" fillId="0" borderId="18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133" fillId="0" borderId="19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4" fillId="5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135" fillId="5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70" fontId="56" fillId="0" borderId="0"/>
    <xf numFmtId="0" fontId="33" fillId="0" borderId="0"/>
    <xf numFmtId="0" fontId="136" fillId="0" borderId="0"/>
    <xf numFmtId="0" fontId="136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56" borderId="0" applyNumberFormat="0" applyBorder="0" applyAlignment="0" applyProtection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7" fillId="0" borderId="0"/>
    <xf numFmtId="0" fontId="5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53" borderId="0" applyNumberFormat="0" applyBorder="0" applyAlignment="0" applyProtection="0"/>
    <xf numFmtId="0" fontId="14" fillId="0" borderId="0"/>
    <xf numFmtId="0" fontId="14" fillId="0" borderId="0"/>
    <xf numFmtId="0" fontId="77" fillId="0" borderId="0" applyNumberFormat="0" applyFill="0" applyBorder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4" fillId="40" borderId="22" applyNumberFormat="0" applyAlignment="0" applyProtection="0"/>
    <xf numFmtId="0" fontId="74" fillId="40" borderId="22" applyNumberFormat="0" applyAlignment="0" applyProtection="0"/>
    <xf numFmtId="0" fontId="73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71" fillId="0" borderId="21" applyNumberFormat="0" applyFill="0" applyAlignment="0" applyProtection="0"/>
    <xf numFmtId="0" fontId="58" fillId="51" borderId="20" applyNumberFormat="0" applyFont="0" applyAlignment="0" applyProtection="0"/>
    <xf numFmtId="0" fontId="33" fillId="0" borderId="0"/>
    <xf numFmtId="0" fontId="58" fillId="51" borderId="20" applyNumberFormat="0" applyFont="0" applyAlignment="0" applyProtection="0"/>
    <xf numFmtId="0" fontId="11" fillId="0" borderId="0"/>
    <xf numFmtId="0" fontId="11" fillId="0" borderId="0"/>
    <xf numFmtId="0" fontId="58" fillId="0" borderId="0"/>
    <xf numFmtId="0" fontId="33" fillId="0" borderId="0"/>
    <xf numFmtId="0" fontId="70" fillId="50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7" fillId="0" borderId="18" applyNumberFormat="0" applyFill="0" applyAlignment="0" applyProtection="0"/>
    <xf numFmtId="0" fontId="66" fillId="0" borderId="17" applyNumberFormat="0" applyFill="0" applyAlignment="0" applyProtection="0"/>
    <xf numFmtId="0" fontId="65" fillId="49" borderId="16" applyNumberFormat="0" applyAlignment="0" applyProtection="0"/>
    <xf numFmtId="0" fontId="64" fillId="36" borderId="0" applyNumberFormat="0" applyBorder="0" applyAlignment="0" applyProtection="0"/>
    <xf numFmtId="169" fontId="61" fillId="0" borderId="0" applyFont="0" applyFill="0" applyBorder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14" fillId="0" borderId="0"/>
    <xf numFmtId="0" fontId="59" fillId="48" borderId="0" applyNumberFormat="0" applyBorder="0" applyAlignment="0" applyProtection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14" fillId="0" borderId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3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3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51" borderId="20" applyNumberFormat="0" applyFont="0" applyAlignment="0" applyProtection="0"/>
    <xf numFmtId="0" fontId="138" fillId="52" borderId="23" applyNumberForma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14" fillId="51" borderId="20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0" fontId="93" fillId="13" borderId="13" applyNumberFormat="0" applyFont="0" applyAlignment="0" applyProtection="0"/>
    <xf numFmtId="9" fontId="1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140" fillId="0" borderId="2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41" fillId="3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15" applyNumberFormat="0" applyFill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145" fillId="40" borderId="22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5" fillId="10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146" fillId="52" borderId="22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147" fillId="52" borderId="23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46" fillId="11" borderId="10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13" fillId="5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113" fillId="54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4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4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5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4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37" fillId="0" borderId="0"/>
    <xf numFmtId="0" fontId="14" fillId="0" borderId="0"/>
    <xf numFmtId="0" fontId="3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58" fillId="35" borderId="0" applyNumberFormat="0" applyBorder="0" applyAlignment="0" applyProtection="0"/>
    <xf numFmtId="0" fontId="58" fillId="0" borderId="0"/>
    <xf numFmtId="0" fontId="58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40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40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38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40" borderId="0" applyNumberFormat="0" applyBorder="0" applyAlignment="0" applyProtection="0"/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40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40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7" borderId="0" applyNumberFormat="0" applyBorder="0" applyAlignment="0" applyProtection="0"/>
    <xf numFmtId="0" fontId="58" fillId="39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9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37" borderId="0" applyNumberFormat="0" applyBorder="0" applyAlignment="0" applyProtection="0"/>
    <xf numFmtId="0" fontId="58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2" borderId="0" applyNumberFormat="0" applyBorder="0" applyAlignment="0" applyProtection="0"/>
    <xf numFmtId="0" fontId="58" fillId="44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9" fillId="46" borderId="0" applyNumberFormat="0" applyBorder="0" applyAlignment="0" applyProtection="0"/>
    <xf numFmtId="0" fontId="58" fillId="44" borderId="0" applyNumberFormat="0" applyBorder="0" applyAlignment="0" applyProtection="0"/>
    <xf numFmtId="0" fontId="59" fillId="54" borderId="0" applyNumberFormat="0" applyBorder="0" applyAlignment="0" applyProtection="0"/>
    <xf numFmtId="0" fontId="67" fillId="0" borderId="18" applyNumberFormat="0" applyFill="0" applyAlignment="0" applyProtection="0"/>
    <xf numFmtId="0" fontId="58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60" fillId="0" borderId="15" applyNumberFormat="0" applyFill="0" applyAlignment="0" applyProtection="0"/>
    <xf numFmtId="0" fontId="70" fillId="50" borderId="0" applyNumberFormat="0" applyBorder="0" applyAlignment="0" applyProtection="0"/>
    <xf numFmtId="0" fontId="64" fillId="36" borderId="0" applyNumberFormat="0" applyBorder="0" applyAlignment="0" applyProtection="0"/>
    <xf numFmtId="0" fontId="74" fillId="40" borderId="22" applyNumberFormat="0" applyAlignment="0" applyProtection="0"/>
    <xf numFmtId="0" fontId="58" fillId="43" borderId="0" applyNumberFormat="0" applyBorder="0" applyAlignment="0" applyProtection="0"/>
    <xf numFmtId="0" fontId="58" fillId="51" borderId="20" applyNumberFormat="0" applyFont="0" applyAlignment="0" applyProtection="0"/>
    <xf numFmtId="0" fontId="72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42" borderId="0" applyNumberFormat="0" applyBorder="0" applyAlignment="0" applyProtection="0"/>
    <xf numFmtId="0" fontId="59" fillId="46" borderId="0" applyNumberFormat="0" applyBorder="0" applyAlignment="0" applyProtection="0"/>
    <xf numFmtId="0" fontId="77" fillId="0" borderId="0" applyNumberFormat="0" applyFill="0" applyBorder="0" applyAlignment="0" applyProtection="0"/>
    <xf numFmtId="0" fontId="74" fillId="40" borderId="22" applyNumberFormat="0" applyAlignment="0" applyProtection="0"/>
    <xf numFmtId="0" fontId="64" fillId="36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60" fillId="0" borderId="15" applyNumberFormat="0" applyFill="0" applyAlignment="0" applyProtection="0"/>
    <xf numFmtId="0" fontId="59" fillId="47" borderId="0" applyNumberFormat="0" applyBorder="0" applyAlignment="0" applyProtection="0"/>
    <xf numFmtId="0" fontId="69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59" fillId="48" borderId="0" applyNumberFormat="0" applyBorder="0" applyAlignment="0" applyProtection="0"/>
    <xf numFmtId="0" fontId="59" fillId="42" borderId="0" applyNumberFormat="0" applyBorder="0" applyAlignment="0" applyProtection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58" fillId="36" borderId="0" applyNumberFormat="0" applyBorder="0" applyAlignment="0" applyProtection="0"/>
    <xf numFmtId="0" fontId="76" fillId="52" borderId="23" applyNumberFormat="0" applyAlignment="0" applyProtection="0"/>
    <xf numFmtId="0" fontId="72" fillId="37" borderId="0" applyNumberFormat="0" applyBorder="0" applyAlignment="0" applyProtection="0"/>
    <xf numFmtId="0" fontId="58" fillId="43" borderId="0" applyNumberFormat="0" applyBorder="0" applyAlignment="0" applyProtection="0"/>
    <xf numFmtId="0" fontId="59" fillId="56" borderId="0" applyNumberFormat="0" applyBorder="0" applyAlignment="0" applyProtection="0"/>
    <xf numFmtId="0" fontId="77" fillId="0" borderId="0" applyNumberForma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76" fillId="52" borderId="23" applyNumberFormat="0" applyAlignment="0" applyProtection="0"/>
    <xf numFmtId="0" fontId="59" fillId="56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47" borderId="0" applyNumberFormat="0" applyBorder="0" applyAlignment="0" applyProtection="0"/>
    <xf numFmtId="0" fontId="58" fillId="44" borderId="0" applyNumberFormat="0" applyBorder="0" applyAlignment="0" applyProtection="0"/>
    <xf numFmtId="0" fontId="59" fillId="46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49" borderId="16" applyNumberFormat="0" applyAlignment="0" applyProtection="0"/>
    <xf numFmtId="0" fontId="59" fillId="47" borderId="0" applyNumberFormat="0" applyBorder="0" applyAlignment="0" applyProtection="0"/>
    <xf numFmtId="0" fontId="59" fillId="45" borderId="0" applyNumberFormat="0" applyBorder="0" applyAlignment="0" applyProtection="0"/>
    <xf numFmtId="0" fontId="58" fillId="43" borderId="0" applyNumberFormat="0" applyBorder="0" applyAlignment="0" applyProtection="0"/>
    <xf numFmtId="0" fontId="58" fillId="39" borderId="0" applyNumberFormat="0" applyBorder="0" applyAlignment="0" applyProtection="0"/>
    <xf numFmtId="0" fontId="58" fillId="35" borderId="0" applyNumberFormat="0" applyBorder="0" applyAlignment="0" applyProtection="0"/>
    <xf numFmtId="0" fontId="75" fillId="52" borderId="22" applyNumberFormat="0" applyAlignment="0" applyProtection="0"/>
    <xf numFmtId="0" fontId="71" fillId="0" borderId="21" applyNumberFormat="0" applyFill="0" applyAlignment="0" applyProtection="0"/>
    <xf numFmtId="0" fontId="59" fillId="42" borderId="0" applyNumberFormat="0" applyBorder="0" applyAlignment="0" applyProtection="0"/>
    <xf numFmtId="0" fontId="68" fillId="0" borderId="19" applyNumberFormat="0" applyFill="0" applyAlignment="0" applyProtection="0"/>
    <xf numFmtId="0" fontId="67" fillId="0" borderId="18" applyNumberFormat="0" applyFill="0" applyAlignment="0" applyProtection="0"/>
    <xf numFmtId="0" fontId="59" fillId="46" borderId="0" applyNumberFormat="0" applyBorder="0" applyAlignment="0" applyProtection="0"/>
    <xf numFmtId="0" fontId="59" fillId="55" borderId="0" applyNumberFormat="0" applyBorder="0" applyAlignment="0" applyProtection="0"/>
    <xf numFmtId="0" fontId="59" fillId="42" borderId="0" applyNumberFormat="0" applyBorder="0" applyAlignment="0" applyProtection="0"/>
    <xf numFmtId="0" fontId="64" fillId="36" borderId="0" applyNumberFormat="0" applyBorder="0" applyAlignment="0" applyProtection="0"/>
    <xf numFmtId="0" fontId="69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58" fillId="41" borderId="0" applyNumberFormat="0" applyBorder="0" applyAlignment="0" applyProtection="0"/>
    <xf numFmtId="0" fontId="59" fillId="48" borderId="0" applyNumberFormat="0" applyBorder="0" applyAlignment="0" applyProtection="0"/>
    <xf numFmtId="0" fontId="59" fillId="53" borderId="0" applyNumberFormat="0" applyBorder="0" applyAlignment="0" applyProtection="0"/>
    <xf numFmtId="0" fontId="58" fillId="42" borderId="0" applyNumberFormat="0" applyBorder="0" applyAlignment="0" applyProtection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74" fillId="40" borderId="22" applyNumberFormat="0" applyAlignment="0" applyProtection="0"/>
    <xf numFmtId="0" fontId="58" fillId="51" borderId="20" applyNumberFormat="0" applyFont="0" applyAlignment="0" applyProtection="0"/>
    <xf numFmtId="0" fontId="58" fillId="36" borderId="0" applyNumberFormat="0" applyBorder="0" applyAlignment="0" applyProtection="0"/>
    <xf numFmtId="0" fontId="59" fillId="54" borderId="0" applyNumberFormat="0" applyBorder="0" applyAlignment="0" applyProtection="0"/>
    <xf numFmtId="0" fontId="69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60" fillId="0" borderId="15" applyNumberFormat="0" applyFill="0" applyAlignment="0" applyProtection="0"/>
    <xf numFmtId="0" fontId="59" fillId="4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45" borderId="0" applyNumberFormat="0" applyBorder="0" applyAlignment="0" applyProtection="0"/>
    <xf numFmtId="0" fontId="70" fillId="50" borderId="0" applyNumberFormat="0" applyBorder="0" applyAlignment="0" applyProtection="0"/>
    <xf numFmtId="0" fontId="59" fillId="47" borderId="0" applyNumberFormat="0" applyBorder="0" applyAlignment="0" applyProtection="0"/>
    <xf numFmtId="0" fontId="59" fillId="43" borderId="0" applyNumberFormat="0" applyBorder="0" applyAlignment="0" applyProtection="0"/>
    <xf numFmtId="0" fontId="66" fillId="0" borderId="17" applyNumberFormat="0" applyFill="0" applyAlignment="0" applyProtection="0"/>
    <xf numFmtId="0" fontId="59" fillId="53" borderId="0" applyNumberFormat="0" applyBorder="0" applyAlignment="0" applyProtection="0"/>
    <xf numFmtId="0" fontId="59" fillId="47" borderId="0" applyNumberFormat="0" applyBorder="0" applyAlignment="0" applyProtection="0"/>
    <xf numFmtId="0" fontId="60" fillId="0" borderId="15" applyNumberFormat="0" applyFill="0" applyAlignment="0" applyProtection="0"/>
    <xf numFmtId="0" fontId="65" fillId="49" borderId="16" applyNumberFormat="0" applyAlignment="0" applyProtection="0"/>
    <xf numFmtId="0" fontId="59" fillId="54" borderId="0" applyNumberFormat="0" applyBorder="0" applyAlignment="0" applyProtection="0"/>
    <xf numFmtId="0" fontId="70" fillId="50" borderId="0" applyNumberFormat="0" applyBorder="0" applyAlignment="0" applyProtection="0"/>
    <xf numFmtId="0" fontId="58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76" fillId="52" borderId="23" applyNumberFormat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45" borderId="0" applyNumberFormat="0" applyBorder="0" applyAlignment="0" applyProtection="0"/>
    <xf numFmtId="0" fontId="68" fillId="0" borderId="19" applyNumberFormat="0" applyFill="0" applyAlignment="0" applyProtection="0"/>
    <xf numFmtId="0" fontId="59" fillId="47" borderId="0" applyNumberFormat="0" applyBorder="0" applyAlignment="0" applyProtection="0"/>
    <xf numFmtId="0" fontId="7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71" fillId="0" borderId="21" applyNumberFormat="0" applyFill="0" applyAlignment="0" applyProtection="0"/>
    <xf numFmtId="0" fontId="75" fillId="52" borderId="22" applyNumberFormat="0" applyAlignment="0" applyProtection="0"/>
    <xf numFmtId="0" fontId="74" fillId="40" borderId="22" applyNumberFormat="0" applyAlignment="0" applyProtection="0"/>
    <xf numFmtId="0" fontId="58" fillId="43" borderId="0" applyNumberFormat="0" applyBorder="0" applyAlignment="0" applyProtection="0"/>
    <xf numFmtId="0" fontId="72" fillId="37" borderId="0" applyNumberFormat="0" applyBorder="0" applyAlignment="0" applyProtection="0"/>
    <xf numFmtId="0" fontId="74" fillId="40" borderId="22" applyNumberFormat="0" applyAlignment="0" applyProtection="0"/>
    <xf numFmtId="0" fontId="59" fillId="4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35" borderId="0" applyNumberFormat="0" applyBorder="0" applyAlignment="0" applyProtection="0"/>
    <xf numFmtId="0" fontId="58" fillId="51" borderId="20" applyNumberFormat="0" applyFont="0" applyAlignment="0" applyProtection="0"/>
    <xf numFmtId="0" fontId="59" fillId="46" borderId="0" applyNumberFormat="0" applyBorder="0" applyAlignment="0" applyProtection="0"/>
    <xf numFmtId="0" fontId="58" fillId="35" borderId="0" applyNumberFormat="0" applyBorder="0" applyAlignment="0" applyProtection="0"/>
    <xf numFmtId="0" fontId="58" fillId="44" borderId="0" applyNumberFormat="0" applyBorder="0" applyAlignment="0" applyProtection="0"/>
    <xf numFmtId="0" fontId="75" fillId="52" borderId="22" applyNumberFormat="0" applyAlignment="0" applyProtection="0"/>
    <xf numFmtId="0" fontId="58" fillId="38" borderId="0" applyNumberFormat="0" applyBorder="0" applyAlignment="0" applyProtection="0"/>
    <xf numFmtId="0" fontId="58" fillId="51" borderId="20" applyNumberFormat="0" applyFont="0" applyAlignment="0" applyProtection="0"/>
    <xf numFmtId="0" fontId="59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48" borderId="0" applyNumberFormat="0" applyBorder="0" applyAlignment="0" applyProtection="0"/>
    <xf numFmtId="0" fontId="65" fillId="49" borderId="16" applyNumberFormat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68" fillId="0" borderId="19" applyNumberFormat="0" applyFill="0" applyAlignment="0" applyProtection="0"/>
    <xf numFmtId="0" fontId="67" fillId="0" borderId="18" applyNumberFormat="0" applyFill="0" applyAlignment="0" applyProtection="0"/>
    <xf numFmtId="0" fontId="59" fillId="47" borderId="0" applyNumberFormat="0" applyBorder="0" applyAlignment="0" applyProtection="0"/>
    <xf numFmtId="0" fontId="59" fillId="54" borderId="0" applyNumberFormat="0" applyBorder="0" applyAlignment="0" applyProtection="0"/>
    <xf numFmtId="0" fontId="69" fillId="0" borderId="0" applyNumberFormat="0" applyFill="0" applyBorder="0" applyAlignment="0" applyProtection="0"/>
    <xf numFmtId="0" fontId="59" fillId="43" borderId="0" applyNumberFormat="0" applyBorder="0" applyAlignment="0" applyProtection="0"/>
    <xf numFmtId="0" fontId="58" fillId="41" borderId="0" applyNumberFormat="0" applyBorder="0" applyAlignment="0" applyProtection="0"/>
    <xf numFmtId="0" fontId="71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58" fillId="44" borderId="0" applyNumberFormat="0" applyBorder="0" applyAlignment="0" applyProtection="0"/>
    <xf numFmtId="0" fontId="67" fillId="0" borderId="18" applyNumberFormat="0" applyFill="0" applyAlignment="0" applyProtection="0"/>
    <xf numFmtId="0" fontId="58" fillId="37" borderId="0" applyNumberFormat="0" applyBorder="0" applyAlignment="0" applyProtection="0"/>
    <xf numFmtId="0" fontId="64" fillId="36" borderId="0" applyNumberFormat="0" applyBorder="0" applyAlignment="0" applyProtection="0"/>
    <xf numFmtId="0" fontId="73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60" fillId="0" borderId="15" applyNumberFormat="0" applyFill="0" applyAlignment="0" applyProtection="0"/>
    <xf numFmtId="0" fontId="70" fillId="50" borderId="0" applyNumberFormat="0" applyBorder="0" applyAlignment="0" applyProtection="0"/>
    <xf numFmtId="0" fontId="58" fillId="36" borderId="0" applyNumberFormat="0" applyBorder="0" applyAlignment="0" applyProtection="0"/>
    <xf numFmtId="0" fontId="59" fillId="55" borderId="0" applyNumberFormat="0" applyBorder="0" applyAlignment="0" applyProtection="0"/>
    <xf numFmtId="0" fontId="58" fillId="42" borderId="0" applyNumberFormat="0" applyBorder="0" applyAlignment="0" applyProtection="0"/>
    <xf numFmtId="0" fontId="59" fillId="56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8" borderId="0" applyNumberFormat="0" applyBorder="0" applyAlignment="0" applyProtection="0"/>
    <xf numFmtId="0" fontId="58" fillId="38" borderId="0" applyNumberFormat="0" applyBorder="0" applyAlignment="0" applyProtection="0"/>
    <xf numFmtId="0" fontId="59" fillId="48" borderId="0" applyNumberFormat="0" applyBorder="0" applyAlignment="0" applyProtection="0"/>
    <xf numFmtId="0" fontId="71" fillId="0" borderId="21" applyNumberFormat="0" applyFill="0" applyAlignment="0" applyProtection="0"/>
    <xf numFmtId="0" fontId="75" fillId="52" borderId="22" applyNumberFormat="0" applyAlignment="0" applyProtection="0"/>
    <xf numFmtId="0" fontId="59" fillId="46" borderId="0" applyNumberFormat="0" applyBorder="0" applyAlignment="0" applyProtection="0"/>
    <xf numFmtId="0" fontId="69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59" fillId="53" borderId="0" applyNumberFormat="0" applyBorder="0" applyAlignment="0" applyProtection="0"/>
    <xf numFmtId="0" fontId="77" fillId="0" borderId="0" applyNumberFormat="0" applyFill="0" applyBorder="0" applyAlignment="0" applyProtection="0"/>
    <xf numFmtId="0" fontId="59" fillId="46" borderId="0" applyNumberFormat="0" applyBorder="0" applyAlignment="0" applyProtection="0"/>
    <xf numFmtId="0" fontId="67" fillId="0" borderId="18" applyNumberFormat="0" applyFill="0" applyAlignment="0" applyProtection="0"/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68" fillId="0" borderId="19" applyNumberFormat="0" applyFill="0" applyAlignment="0" applyProtection="0"/>
    <xf numFmtId="0" fontId="58" fillId="35" borderId="0" applyNumberFormat="0" applyBorder="0" applyAlignment="0" applyProtection="0"/>
    <xf numFmtId="0" fontId="59" fillId="47" borderId="0" applyNumberFormat="0" applyBorder="0" applyAlignment="0" applyProtection="0"/>
    <xf numFmtId="0" fontId="59" fillId="45" borderId="0" applyNumberFormat="0" applyBorder="0" applyAlignment="0" applyProtection="0"/>
    <xf numFmtId="0" fontId="66" fillId="0" borderId="17" applyNumberFormat="0" applyFill="0" applyAlignment="0" applyProtection="0"/>
    <xf numFmtId="0" fontId="59" fillId="43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35" borderId="0" applyNumberFormat="0" applyBorder="0" applyAlignment="0" applyProtection="0"/>
    <xf numFmtId="0" fontId="58" fillId="39" borderId="0" applyNumberFormat="0" applyBorder="0" applyAlignment="0" applyProtection="0"/>
    <xf numFmtId="0" fontId="65" fillId="49" borderId="16" applyNumberFormat="0" applyAlignment="0" applyProtection="0"/>
    <xf numFmtId="0" fontId="64" fillId="36" borderId="0" applyNumberFormat="0" applyBorder="0" applyAlignment="0" applyProtection="0"/>
    <xf numFmtId="0" fontId="76" fillId="52" borderId="23" applyNumberFormat="0" applyAlignment="0" applyProtection="0"/>
    <xf numFmtId="0" fontId="59" fillId="48" borderId="0" applyNumberFormat="0" applyBorder="0" applyAlignment="0" applyProtection="0"/>
    <xf numFmtId="0" fontId="67" fillId="0" borderId="18" applyNumberFormat="0" applyFill="0" applyAlignment="0" applyProtection="0"/>
    <xf numFmtId="0" fontId="58" fillId="41" borderId="0" applyNumberFormat="0" applyBorder="0" applyAlignment="0" applyProtection="0"/>
    <xf numFmtId="0" fontId="60" fillId="0" borderId="15" applyNumberFormat="0" applyFill="0" applyAlignment="0" applyProtection="0"/>
    <xf numFmtId="0" fontId="59" fillId="4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9" fillId="47" borderId="0" applyNumberFormat="0" applyBorder="0" applyAlignment="0" applyProtection="0"/>
    <xf numFmtId="0" fontId="59" fillId="43" borderId="0" applyNumberFormat="0" applyBorder="0" applyAlignment="0" applyProtection="0"/>
    <xf numFmtId="0" fontId="66" fillId="0" borderId="17" applyNumberFormat="0" applyFill="0" applyAlignment="0" applyProtection="0"/>
    <xf numFmtId="0" fontId="59" fillId="53" borderId="0" applyNumberFormat="0" applyBorder="0" applyAlignment="0" applyProtection="0"/>
    <xf numFmtId="0" fontId="58" fillId="40" borderId="0" applyNumberFormat="0" applyBorder="0" applyAlignment="0" applyProtection="0"/>
    <xf numFmtId="0" fontId="65" fillId="49" borderId="16" applyNumberFormat="0" applyAlignment="0" applyProtection="0"/>
    <xf numFmtId="0" fontId="59" fillId="54" borderId="0" applyNumberFormat="0" applyBorder="0" applyAlignment="0" applyProtection="0"/>
    <xf numFmtId="0" fontId="58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8" fillId="3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76" fillId="52" borderId="23" applyNumberFormat="0" applyAlignment="0" applyProtection="0"/>
    <xf numFmtId="0" fontId="59" fillId="45" borderId="0" applyNumberFormat="0" applyBorder="0" applyAlignment="0" applyProtection="0"/>
    <xf numFmtId="0" fontId="58" fillId="51" borderId="20" applyNumberFormat="0" applyFont="0" applyAlignment="0" applyProtection="0"/>
    <xf numFmtId="0" fontId="59" fillId="45" borderId="0" applyNumberFormat="0" applyBorder="0" applyAlignment="0" applyProtection="0"/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68" fillId="0" borderId="19" applyNumberFormat="0" applyFill="0" applyAlignment="0" applyProtection="0"/>
    <xf numFmtId="0" fontId="59" fillId="47" borderId="0" applyNumberFormat="0" applyBorder="0" applyAlignment="0" applyProtection="0"/>
    <xf numFmtId="0" fontId="77" fillId="0" borderId="0" applyNumberFormat="0" applyFill="0" applyBorder="0" applyAlignment="0" applyProtection="0"/>
    <xf numFmtId="0" fontId="59" fillId="47" borderId="0" applyNumberFormat="0" applyBorder="0" applyAlignment="0" applyProtection="0"/>
    <xf numFmtId="0" fontId="71" fillId="0" borderId="21" applyNumberFormat="0" applyFill="0" applyAlignment="0" applyProtection="0"/>
    <xf numFmtId="0" fontId="75" fillId="52" borderId="22" applyNumberFormat="0" applyAlignment="0" applyProtection="0"/>
    <xf numFmtId="0" fontId="59" fillId="56" borderId="0" applyNumberFormat="0" applyBorder="0" applyAlignment="0" applyProtection="0"/>
    <xf numFmtId="0" fontId="58" fillId="43" borderId="0" applyNumberFormat="0" applyBorder="0" applyAlignment="0" applyProtection="0"/>
    <xf numFmtId="0" fontId="72" fillId="37" borderId="0" applyNumberFormat="0" applyBorder="0" applyAlignment="0" applyProtection="0"/>
    <xf numFmtId="0" fontId="65" fillId="49" borderId="16" applyNumberFormat="0" applyAlignment="0" applyProtection="0"/>
    <xf numFmtId="0" fontId="58" fillId="36" borderId="0" applyNumberFormat="0" applyBorder="0" applyAlignment="0" applyProtection="0"/>
    <xf numFmtId="0" fontId="77" fillId="0" borderId="0" applyNumberFormat="0" applyFill="0" applyBorder="0" applyAlignment="0" applyProtection="0"/>
    <xf numFmtId="0" fontId="60" fillId="0" borderId="15" applyNumberFormat="0" applyFill="0" applyAlignment="0" applyProtection="0"/>
    <xf numFmtId="0" fontId="58" fillId="35" borderId="0" applyNumberFormat="0" applyBorder="0" applyAlignment="0" applyProtection="0"/>
    <xf numFmtId="0" fontId="58" fillId="39" borderId="0" applyNumberFormat="0" applyBorder="0" applyAlignment="0" applyProtection="0"/>
    <xf numFmtId="0" fontId="58" fillId="51" borderId="20" applyNumberFormat="0" applyFont="0" applyAlignment="0" applyProtection="0"/>
    <xf numFmtId="0" fontId="5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59" fillId="48" borderId="0" applyNumberFormat="0" applyBorder="0" applyAlignment="0" applyProtection="0"/>
    <xf numFmtId="0" fontId="59" fillId="54" borderId="0" applyNumberFormat="0" applyBorder="0" applyAlignment="0" applyProtection="0"/>
    <xf numFmtId="0" fontId="58" fillId="37" borderId="0" applyNumberFormat="0" applyBorder="0" applyAlignment="0" applyProtection="0"/>
    <xf numFmtId="0" fontId="76" fillId="52" borderId="23" applyNumberFormat="0" applyAlignment="0" applyProtection="0"/>
    <xf numFmtId="0" fontId="67" fillId="0" borderId="18" applyNumberFormat="0" applyFill="0" applyAlignment="0" applyProtection="0"/>
    <xf numFmtId="0" fontId="58" fillId="40" borderId="0" applyNumberFormat="0" applyBorder="0" applyAlignment="0" applyProtection="0"/>
    <xf numFmtId="0" fontId="66" fillId="0" borderId="17" applyNumberFormat="0" applyFill="0" applyAlignment="0" applyProtection="0"/>
    <xf numFmtId="0" fontId="71" fillId="0" borderId="21" applyNumberFormat="0" applyFill="0" applyAlignment="0" applyProtection="0"/>
    <xf numFmtId="0" fontId="59" fillId="53" borderId="0" applyNumberFormat="0" applyBorder="0" applyAlignment="0" applyProtection="0"/>
    <xf numFmtId="0" fontId="58" fillId="41" borderId="0" applyNumberFormat="0" applyBorder="0" applyAlignment="0" applyProtection="0"/>
    <xf numFmtId="0" fontId="59" fillId="42" borderId="0" applyNumberFormat="0" applyBorder="0" applyAlignment="0" applyProtection="0"/>
    <xf numFmtId="0" fontId="64" fillId="36" borderId="0" applyNumberFormat="0" applyBorder="0" applyAlignment="0" applyProtection="0"/>
    <xf numFmtId="0" fontId="59" fillId="46" borderId="0" applyNumberFormat="0" applyBorder="0" applyAlignment="0" applyProtection="0"/>
    <xf numFmtId="0" fontId="59" fillId="55" borderId="0" applyNumberFormat="0" applyBorder="0" applyAlignment="0" applyProtection="0"/>
    <xf numFmtId="0" fontId="72" fillId="37" borderId="0" applyNumberFormat="0" applyBorder="0" applyAlignment="0" applyProtection="0"/>
    <xf numFmtId="0" fontId="59" fillId="46" borderId="0" applyNumberFormat="0" applyBorder="0" applyAlignment="0" applyProtection="0"/>
    <xf numFmtId="0" fontId="58" fillId="51" borderId="20" applyNumberFormat="0" applyFont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/>
    <xf numFmtId="0" fontId="59" fillId="47" borderId="0" applyNumberFormat="0" applyBorder="0" applyAlignment="0" applyProtection="0"/>
    <xf numFmtId="0" fontId="70" fillId="50" borderId="0" applyNumberFormat="0" applyBorder="0" applyAlignment="0" applyProtection="0"/>
    <xf numFmtId="0" fontId="75" fillId="52" borderId="22" applyNumberFormat="0" applyAlignment="0" applyProtection="0"/>
    <xf numFmtId="0" fontId="58" fillId="38" borderId="0" applyNumberFormat="0" applyBorder="0" applyAlignment="0" applyProtection="0"/>
    <xf numFmtId="0" fontId="68" fillId="0" borderId="19" applyNumberFormat="0" applyFill="0" applyAlignment="0" applyProtection="0"/>
    <xf numFmtId="0" fontId="74" fillId="40" borderId="22" applyNumberFormat="0" applyAlignment="0" applyProtection="0"/>
    <xf numFmtId="0" fontId="59" fillId="55" borderId="0" applyNumberFormat="0" applyBorder="0" applyAlignment="0" applyProtection="0"/>
    <xf numFmtId="0" fontId="70" fillId="50" borderId="0" applyNumberFormat="0" applyBorder="0" applyAlignment="0" applyProtection="0"/>
    <xf numFmtId="0" fontId="59" fillId="53" borderId="0" applyNumberFormat="0" applyBorder="0" applyAlignment="0" applyProtection="0"/>
    <xf numFmtId="0" fontId="58" fillId="41" borderId="0" applyNumberFormat="0" applyBorder="0" applyAlignment="0" applyProtection="0"/>
    <xf numFmtId="0" fontId="74" fillId="40" borderId="22" applyNumberFormat="0" applyAlignment="0" applyProtection="0"/>
    <xf numFmtId="0" fontId="59" fillId="47" borderId="0" applyNumberFormat="0" applyBorder="0" applyAlignment="0" applyProtection="0"/>
    <xf numFmtId="0" fontId="75" fillId="52" borderId="22" applyNumberFormat="0" applyAlignment="0" applyProtection="0"/>
    <xf numFmtId="0" fontId="65" fillId="49" borderId="16" applyNumberFormat="0" applyAlignment="0" applyProtection="0"/>
    <xf numFmtId="0" fontId="76" fillId="52" borderId="23" applyNumberFormat="0" applyAlignment="0" applyProtection="0"/>
    <xf numFmtId="0" fontId="59" fillId="54" borderId="0" applyNumberFormat="0" applyBorder="0" applyAlignment="0" applyProtection="0"/>
    <xf numFmtId="0" fontId="72" fillId="37" borderId="0" applyNumberFormat="0" applyBorder="0" applyAlignment="0" applyProtection="0"/>
    <xf numFmtId="0" fontId="59" fillId="56" borderId="0" applyNumberFormat="0" applyBorder="0" applyAlignment="0" applyProtection="0"/>
    <xf numFmtId="0" fontId="58" fillId="43" borderId="0" applyNumberFormat="0" applyBorder="0" applyAlignment="0" applyProtection="0"/>
    <xf numFmtId="0" fontId="64" fillId="36" borderId="0" applyNumberFormat="0" applyBorder="0" applyAlignment="0" applyProtection="0"/>
    <xf numFmtId="0" fontId="59" fillId="45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21" applyNumberFormat="0" applyFill="0" applyAlignment="0" applyProtection="0"/>
    <xf numFmtId="0" fontId="58" fillId="39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66" fillId="0" borderId="17" applyNumberFormat="0" applyFill="0" applyAlignment="0" applyProtection="0"/>
    <xf numFmtId="0" fontId="60" fillId="0" borderId="15" applyNumberFormat="0" applyFill="0" applyAlignment="0" applyProtection="0"/>
    <xf numFmtId="0" fontId="59" fillId="48" borderId="0" applyNumberFormat="0" applyBorder="0" applyAlignment="0" applyProtection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58" fillId="35" borderId="0" applyNumberFormat="0" applyBorder="0" applyAlignment="0" applyProtection="0"/>
    <xf numFmtId="0" fontId="66" fillId="0" borderId="17" applyNumberFormat="0" applyFill="0" applyAlignment="0" applyProtection="0"/>
    <xf numFmtId="0" fontId="14" fillId="0" borderId="0"/>
    <xf numFmtId="0" fontId="35" fillId="0" borderId="0"/>
    <xf numFmtId="0" fontId="14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65" fillId="49" borderId="16" applyNumberFormat="0" applyAlignment="0" applyProtection="0"/>
    <xf numFmtId="0" fontId="64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0" fillId="0" borderId="15" applyNumberFormat="0" applyFill="0" applyAlignment="0" applyProtection="0"/>
    <xf numFmtId="0" fontId="59" fillId="48" borderId="0" applyNumberFormat="0" applyBorder="0" applyAlignment="0" applyProtection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14" fillId="0" borderId="0"/>
    <xf numFmtId="0" fontId="14" fillId="0" borderId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11" fillId="0" borderId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14" fillId="0" borderId="0"/>
    <xf numFmtId="0" fontId="35" fillId="0" borderId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14" fillId="51" borderId="20" applyNumberFormat="0" applyFont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64" fillId="36" borderId="0" applyNumberFormat="0" applyBorder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0" fillId="0" borderId="15" applyNumberFormat="0" applyFill="0" applyAlignment="0" applyProtection="0"/>
    <xf numFmtId="0" fontId="59" fillId="48" borderId="0" applyNumberFormat="0" applyBorder="0" applyAlignment="0" applyProtection="0"/>
    <xf numFmtId="0" fontId="14" fillId="0" borderId="0"/>
    <xf numFmtId="0" fontId="14" fillId="0" borderId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11" fillId="0" borderId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14" fillId="0" borderId="0"/>
    <xf numFmtId="0" fontId="35" fillId="0" borderId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14" fillId="51" borderId="20" applyNumberFormat="0" applyFont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8" borderId="0" applyNumberFormat="0" applyBorder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60" fillId="0" borderId="15" applyNumberFormat="0" applyFill="0" applyAlignment="0" applyProtection="0"/>
    <xf numFmtId="0" fontId="59" fillId="48" borderId="0" applyNumberFormat="0" applyBorder="0" applyAlignment="0" applyProtection="0"/>
    <xf numFmtId="0" fontId="14" fillId="0" borderId="0"/>
    <xf numFmtId="0" fontId="14" fillId="0" borderId="0"/>
    <xf numFmtId="0" fontId="59" fillId="47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2" borderId="0" applyNumberFormat="0" applyBorder="0" applyAlignment="0" applyProtection="0"/>
    <xf numFmtId="0" fontId="11" fillId="0" borderId="0"/>
    <xf numFmtId="0" fontId="59" fillId="45" borderId="0" applyNumberFormat="0" applyBorder="0" applyAlignment="0" applyProtection="0"/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14" fillId="0" borderId="0"/>
    <xf numFmtId="0" fontId="35" fillId="0" borderId="0"/>
    <xf numFmtId="0" fontId="58" fillId="38" borderId="0" applyNumberFormat="0" applyBorder="0" applyAlignment="0" applyProtection="0"/>
    <xf numFmtId="0" fontId="58" fillId="43" borderId="0" applyNumberFormat="0" applyBorder="0" applyAlignment="0" applyProtection="0"/>
    <xf numFmtId="0" fontId="14" fillId="51" borderId="20" applyNumberFormat="0" applyFont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35" fillId="0" borderId="0"/>
    <xf numFmtId="0" fontId="14" fillId="51" borderId="20" applyNumberFormat="0" applyFont="0" applyAlignment="0" applyProtection="0"/>
    <xf numFmtId="0" fontId="35" fillId="0" borderId="0"/>
    <xf numFmtId="0" fontId="35" fillId="0" borderId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0" borderId="15" applyNumberFormat="0" applyFill="0" applyAlignment="0" applyProtection="0"/>
    <xf numFmtId="0" fontId="64" fillId="36" borderId="0" applyNumberFormat="0" applyBorder="0" applyAlignment="0" applyProtection="0"/>
    <xf numFmtId="0" fontId="65" fillId="49" borderId="16" applyNumberFormat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0" borderId="0" applyNumberFormat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35" fillId="0" borderId="0"/>
    <xf numFmtId="0" fontId="14" fillId="51" borderId="20" applyNumberFormat="0" applyFont="0" applyAlignment="0" applyProtection="0"/>
    <xf numFmtId="0" fontId="71" fillId="0" borderId="21" applyNumberFormat="0" applyFill="0" applyAlignment="0" applyProtection="0"/>
    <xf numFmtId="0" fontId="72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40" borderId="22" applyNumberFormat="0" applyAlignment="0" applyProtection="0"/>
    <xf numFmtId="0" fontId="75" fillId="52" borderId="22" applyNumberFormat="0" applyAlignment="0" applyProtection="0"/>
    <xf numFmtId="0" fontId="76" fillId="52" borderId="23" applyNumberFormat="0" applyAlignment="0" applyProtection="0"/>
    <xf numFmtId="0" fontId="7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>
      <alignment wrapText="1"/>
    </xf>
    <xf numFmtId="0" fontId="55" fillId="28" borderId="0" applyNumberFormat="0" applyBorder="0" applyAlignment="0" applyProtection="0"/>
    <xf numFmtId="0" fontId="36" fillId="0" borderId="0">
      <alignment wrapText="1"/>
    </xf>
    <xf numFmtId="0" fontId="14" fillId="0" borderId="0"/>
    <xf numFmtId="0" fontId="11" fillId="0" borderId="0"/>
    <xf numFmtId="0" fontId="33" fillId="0" borderId="0"/>
    <xf numFmtId="0" fontId="33" fillId="0" borderId="0"/>
    <xf numFmtId="0" fontId="58" fillId="0" borderId="0"/>
    <xf numFmtId="0" fontId="59" fillId="47" borderId="0" applyNumberFormat="0" applyBorder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5" fillId="52" borderId="22" applyNumberFormat="0" applyAlignment="0" applyProtection="0"/>
    <xf numFmtId="0" fontId="75" fillId="52" borderId="22" applyNumberFormat="0" applyAlignment="0" applyProtection="0"/>
    <xf numFmtId="0" fontId="74" fillId="40" borderId="22" applyNumberFormat="0" applyAlignment="0" applyProtection="0"/>
    <xf numFmtId="0" fontId="74" fillId="40" borderId="22" applyNumberFormat="0" applyAlignment="0" applyProtection="0"/>
    <xf numFmtId="0" fontId="58" fillId="51" borderId="20" applyNumberFormat="0" applyFont="0" applyAlignment="0" applyProtection="0"/>
    <xf numFmtId="0" fontId="58" fillId="51" borderId="20" applyNumberFormat="0" applyFont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10" fillId="0" borderId="0"/>
    <xf numFmtId="0" fontId="14" fillId="0" borderId="0"/>
    <xf numFmtId="0" fontId="1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53" fillId="58" borderId="0"/>
    <xf numFmtId="0" fontId="153" fillId="58" borderId="25"/>
    <xf numFmtId="0" fontId="153" fillId="58" borderId="0"/>
    <xf numFmtId="3" fontId="154" fillId="0" borderId="0" applyFont="0" applyFill="0" applyBorder="0" applyAlignment="0" applyProtection="0"/>
    <xf numFmtId="4" fontId="153" fillId="58" borderId="0"/>
    <xf numFmtId="3" fontId="153" fillId="58" borderId="0"/>
    <xf numFmtId="5" fontId="154" fillId="0" borderId="0" applyFont="0" applyFill="0" applyBorder="0" applyAlignment="0" applyProtection="0"/>
    <xf numFmtId="7" fontId="153" fillId="58" borderId="0"/>
    <xf numFmtId="5" fontId="153" fillId="58" borderId="0"/>
    <xf numFmtId="2" fontId="153" fillId="58" borderId="0"/>
    <xf numFmtId="0" fontId="155" fillId="58" borderId="0"/>
    <xf numFmtId="0" fontId="156" fillId="58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9" borderId="0" applyNumberFormat="0" applyBorder="0" applyAlignment="0" applyProtection="0"/>
    <xf numFmtId="0" fontId="45" fillId="10" borderId="9" applyNumberFormat="0" applyAlignment="0" applyProtection="0"/>
    <xf numFmtId="0" fontId="46" fillId="11" borderId="10" applyNumberFormat="0" applyAlignment="0" applyProtection="0"/>
    <xf numFmtId="0" fontId="47" fillId="11" borderId="9" applyNumberFormat="0" applyAlignment="0" applyProtection="0"/>
    <xf numFmtId="0" fontId="48" fillId="0" borderId="11" applyNumberFormat="0" applyFill="0" applyAlignment="0" applyProtection="0"/>
    <xf numFmtId="0" fontId="49" fillId="12" borderId="1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6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61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6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3" fillId="34" borderId="0" applyNumberFormat="0" applyBorder="0" applyAlignment="0" applyProtection="0"/>
    <xf numFmtId="0" fontId="5" fillId="0" borderId="0"/>
    <xf numFmtId="0" fontId="5" fillId="0" borderId="0"/>
    <xf numFmtId="0" fontId="5" fillId="13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13" borderId="13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37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1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6" fillId="0" borderId="0"/>
    <xf numFmtId="0" fontId="36" fillId="0" borderId="0"/>
    <xf numFmtId="0" fontId="183" fillId="0" borderId="0"/>
    <xf numFmtId="0" fontId="18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0"/>
    <xf numFmtId="0" fontId="18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0"/>
    <xf numFmtId="0" fontId="14" fillId="0" borderId="0"/>
    <xf numFmtId="0" fontId="35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0"/>
    <xf numFmtId="0" fontId="8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137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3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3" fillId="0" borderId="0"/>
    <xf numFmtId="0" fontId="183" fillId="0" borderId="0"/>
    <xf numFmtId="0" fontId="33" fillId="0" borderId="0"/>
    <xf numFmtId="0" fontId="14" fillId="0" borderId="0"/>
    <xf numFmtId="0" fontId="14" fillId="0" borderId="0"/>
    <xf numFmtId="0" fontId="8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181" fillId="0" borderId="0"/>
    <xf numFmtId="0" fontId="81" fillId="0" borderId="0"/>
    <xf numFmtId="0" fontId="35" fillId="0" borderId="0"/>
    <xf numFmtId="0" fontId="35" fillId="0" borderId="0"/>
    <xf numFmtId="0" fontId="181" fillId="0" borderId="0"/>
    <xf numFmtId="0" fontId="36" fillId="0" borderId="0"/>
    <xf numFmtId="0" fontId="137" fillId="0" borderId="0"/>
    <xf numFmtId="0" fontId="36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37" fillId="0" borderId="0"/>
    <xf numFmtId="0" fontId="181" fillId="0" borderId="0"/>
    <xf numFmtId="0" fontId="181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183" fillId="0" borderId="0"/>
    <xf numFmtId="0" fontId="4" fillId="0" borderId="0"/>
    <xf numFmtId="0" fontId="183" fillId="0" borderId="0"/>
    <xf numFmtId="0" fontId="137" fillId="0" borderId="0"/>
    <xf numFmtId="0" fontId="137" fillId="0" borderId="0"/>
    <xf numFmtId="0" fontId="137" fillId="0" borderId="0"/>
    <xf numFmtId="0" fontId="4" fillId="0" borderId="0"/>
    <xf numFmtId="0" fontId="183" fillId="0" borderId="0"/>
    <xf numFmtId="0" fontId="137" fillId="0" borderId="0"/>
    <xf numFmtId="0" fontId="4" fillId="0" borderId="0"/>
    <xf numFmtId="43" fontId="14" fillId="0" borderId="0" applyFont="0" applyFill="0" applyBorder="0" applyAlignment="0" applyProtection="0"/>
    <xf numFmtId="0" fontId="3" fillId="0" borderId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/>
    <xf numFmtId="0" fontId="32" fillId="0" borderId="0"/>
    <xf numFmtId="0" fontId="195" fillId="0" borderId="0"/>
    <xf numFmtId="0" fontId="32" fillId="0" borderId="0"/>
    <xf numFmtId="0" fontId="32" fillId="0" borderId="0"/>
    <xf numFmtId="0" fontId="196" fillId="0" borderId="0"/>
    <xf numFmtId="0" fontId="112" fillId="35" borderId="0" applyNumberFormat="0" applyBorder="0" applyAlignment="0" applyProtection="0"/>
    <xf numFmtId="0" fontId="112" fillId="35" borderId="0" applyNumberFormat="0" applyBorder="0" applyAlignment="0" applyProtection="0"/>
    <xf numFmtId="0" fontId="112" fillId="3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12" fillId="3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12" fillId="3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2" fillId="36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2" fillId="36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2" fillId="37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2" fillId="37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2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38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12" fillId="38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12" fillId="38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60" fillId="25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2" fillId="3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2" fillId="3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60" fillId="32" borderId="0" applyNumberFormat="0" applyBorder="0" applyAlignment="0" applyProtection="0"/>
    <xf numFmtId="0" fontId="160" fillId="32" borderId="0" applyNumberFormat="0" applyBorder="0" applyAlignment="0" applyProtection="0"/>
    <xf numFmtId="0" fontId="112" fillId="40" borderId="0" applyNumberFormat="0" applyBorder="0" applyAlignment="0" applyProtection="0"/>
    <xf numFmtId="0" fontId="160" fillId="32" borderId="0" applyNumberFormat="0" applyBorder="0" applyAlignment="0" applyProtection="0"/>
    <xf numFmtId="0" fontId="160" fillId="32" borderId="0" applyNumberFormat="0" applyBorder="0" applyAlignment="0" applyProtection="0"/>
    <xf numFmtId="0" fontId="112" fillId="40" borderId="0" applyNumberFormat="0" applyBorder="0" applyAlignment="0" applyProtection="0"/>
    <xf numFmtId="0" fontId="160" fillId="32" borderId="0" applyNumberFormat="0" applyBorder="0" applyAlignment="0" applyProtection="0"/>
    <xf numFmtId="0" fontId="160" fillId="32" borderId="0" applyNumberFormat="0" applyBorder="0" applyAlignment="0" applyProtection="0"/>
    <xf numFmtId="0" fontId="160" fillId="32" borderId="0" applyNumberFormat="0" applyBorder="0" applyAlignment="0" applyProtection="0"/>
    <xf numFmtId="0" fontId="160" fillId="32" borderId="0" applyNumberFormat="0" applyBorder="0" applyAlignment="0" applyProtection="0"/>
    <xf numFmtId="0" fontId="160" fillId="32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2" fillId="41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2" fillId="41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2" fillId="42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2" fillId="42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2" fillId="4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2" fillId="4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2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38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2" fillId="38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2" fillId="38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2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2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60" fillId="33" borderId="0" applyNumberFormat="0" applyBorder="0" applyAlignment="0" applyProtection="0"/>
    <xf numFmtId="0" fontId="160" fillId="33" borderId="0" applyNumberFormat="0" applyBorder="0" applyAlignment="0" applyProtection="0"/>
    <xf numFmtId="0" fontId="112" fillId="44" borderId="0" applyNumberFormat="0" applyBorder="0" applyAlignment="0" applyProtection="0"/>
    <xf numFmtId="0" fontId="160" fillId="33" borderId="0" applyNumberFormat="0" applyBorder="0" applyAlignment="0" applyProtection="0"/>
    <xf numFmtId="0" fontId="160" fillId="33" borderId="0" applyNumberFormat="0" applyBorder="0" applyAlignment="0" applyProtection="0"/>
    <xf numFmtId="0" fontId="112" fillId="44" borderId="0" applyNumberFormat="0" applyBorder="0" applyAlignment="0" applyProtection="0"/>
    <xf numFmtId="0" fontId="160" fillId="33" borderId="0" applyNumberFormat="0" applyBorder="0" applyAlignment="0" applyProtection="0"/>
    <xf numFmtId="0" fontId="160" fillId="33" borderId="0" applyNumberFormat="0" applyBorder="0" applyAlignment="0" applyProtection="0"/>
    <xf numFmtId="0" fontId="160" fillId="33" borderId="0" applyNumberFormat="0" applyBorder="0" applyAlignment="0" applyProtection="0"/>
    <xf numFmtId="0" fontId="160" fillId="33" borderId="0" applyNumberFormat="0" applyBorder="0" applyAlignment="0" applyProtection="0"/>
    <xf numFmtId="0" fontId="160" fillId="33" borderId="0" applyNumberFormat="0" applyBorder="0" applyAlignment="0" applyProtection="0"/>
    <xf numFmtId="0" fontId="114" fillId="45" borderId="0" applyNumberFormat="0" applyBorder="0" applyAlignment="0" applyProtection="0"/>
    <xf numFmtId="0" fontId="212" fillId="17" borderId="0" applyNumberFormat="0" applyBorder="0" applyAlignment="0" applyProtection="0"/>
    <xf numFmtId="0" fontId="114" fillId="42" borderId="0" applyNumberFormat="0" applyBorder="0" applyAlignment="0" applyProtection="0"/>
    <xf numFmtId="0" fontId="212" fillId="21" borderId="0" applyNumberFormat="0" applyBorder="0" applyAlignment="0" applyProtection="0"/>
    <xf numFmtId="0" fontId="114" fillId="43" borderId="0" applyNumberFormat="0" applyBorder="0" applyAlignment="0" applyProtection="0"/>
    <xf numFmtId="0" fontId="212" fillId="24" borderId="0" applyNumberFormat="0" applyBorder="0" applyAlignment="0" applyProtection="0"/>
    <xf numFmtId="0" fontId="114" fillId="46" borderId="0" applyNumberFormat="0" applyBorder="0" applyAlignment="0" applyProtection="0"/>
    <xf numFmtId="0" fontId="212" fillId="27" borderId="0" applyNumberFormat="0" applyBorder="0" applyAlignment="0" applyProtection="0"/>
    <xf numFmtId="0" fontId="114" fillId="47" borderId="0" applyNumberFormat="0" applyBorder="0" applyAlignment="0" applyProtection="0"/>
    <xf numFmtId="0" fontId="212" fillId="31" borderId="0" applyNumberFormat="0" applyBorder="0" applyAlignment="0" applyProtection="0"/>
    <xf numFmtId="0" fontId="114" fillId="48" borderId="0" applyNumberFormat="0" applyBorder="0" applyAlignment="0" applyProtection="0"/>
    <xf numFmtId="0" fontId="212" fillId="34" borderId="0" applyNumberFormat="0" applyBorder="0" applyAlignment="0" applyProtection="0"/>
    <xf numFmtId="0" fontId="114" fillId="53" borderId="0" applyNumberFormat="0" applyBorder="0" applyAlignment="0" applyProtection="0"/>
    <xf numFmtId="0" fontId="212" fillId="14" borderId="0" applyNumberFormat="0" applyBorder="0" applyAlignment="0" applyProtection="0"/>
    <xf numFmtId="0" fontId="114" fillId="54" borderId="0" applyNumberFormat="0" applyBorder="0" applyAlignment="0" applyProtection="0"/>
    <xf numFmtId="0" fontId="212" fillId="18" borderId="0" applyNumberFormat="0" applyBorder="0" applyAlignment="0" applyProtection="0"/>
    <xf numFmtId="0" fontId="114" fillId="55" borderId="0" applyNumberFormat="0" applyBorder="0" applyAlignment="0" applyProtection="0"/>
    <xf numFmtId="0" fontId="212" fillId="60" borderId="0" applyNumberFormat="0" applyBorder="0" applyAlignment="0" applyProtection="0"/>
    <xf numFmtId="0" fontId="114" fillId="46" borderId="0" applyNumberFormat="0" applyBorder="0" applyAlignment="0" applyProtection="0"/>
    <xf numFmtId="0" fontId="212" fillId="61" borderId="0" applyNumberFormat="0" applyBorder="0" applyAlignment="0" applyProtection="0"/>
    <xf numFmtId="0" fontId="114" fillId="47" borderId="0" applyNumberFormat="0" applyBorder="0" applyAlignment="0" applyProtection="0"/>
    <xf numFmtId="0" fontId="212" fillId="28" borderId="0" applyNumberFormat="0" applyBorder="0" applyAlignment="0" applyProtection="0"/>
    <xf numFmtId="0" fontId="114" fillId="56" borderId="0" applyNumberFormat="0" applyBorder="0" applyAlignment="0" applyProtection="0"/>
    <xf numFmtId="0" fontId="212" fillId="62" borderId="0" applyNumberFormat="0" applyBorder="0" applyAlignment="0" applyProtection="0"/>
    <xf numFmtId="0" fontId="115" fillId="36" borderId="0" applyNumberFormat="0" applyBorder="0" applyAlignment="0" applyProtection="0"/>
    <xf numFmtId="0" fontId="213" fillId="8" borderId="0" applyNumberFormat="0" applyBorder="0" applyAlignment="0" applyProtection="0"/>
    <xf numFmtId="0" fontId="116" fillId="52" borderId="22" applyNumberFormat="0" applyAlignment="0" applyProtection="0"/>
    <xf numFmtId="0" fontId="214" fillId="11" borderId="9" applyNumberFormat="0" applyAlignment="0" applyProtection="0"/>
    <xf numFmtId="0" fontId="126" fillId="49" borderId="16" applyNumberFormat="0" applyAlignment="0" applyProtection="0"/>
    <xf numFmtId="0" fontId="215" fillId="12" borderId="12" applyNumberFormat="0" applyAlignment="0" applyProtection="0"/>
    <xf numFmtId="185" fontId="197" fillId="0" borderId="0" applyFont="0" applyFill="0" applyBorder="0" applyAlignment="0" applyProtection="0">
      <alignment vertical="center"/>
    </xf>
    <xf numFmtId="185" fontId="197" fillId="0" borderId="0" applyFont="0" applyFill="0" applyBorder="0" applyAlignment="0" applyProtection="0">
      <alignment vertical="center"/>
    </xf>
    <xf numFmtId="185" fontId="197" fillId="0" borderId="0" applyFont="0" applyFill="0" applyBorder="0" applyAlignment="0" applyProtection="0">
      <alignment vertical="center"/>
    </xf>
    <xf numFmtId="182" fontId="32" fillId="0" borderId="0" applyFont="0" applyFill="0" applyBorder="0" applyAlignment="0" applyProtection="0"/>
    <xf numFmtId="186" fontId="216" fillId="0" borderId="0" applyFont="0" applyFill="0" applyBorder="0" applyAlignment="0" applyProtection="0"/>
    <xf numFmtId="16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60" fillId="0" borderId="0" applyFont="0" applyFill="0" applyBorder="0" applyAlignment="0" applyProtection="0"/>
    <xf numFmtId="187" fontId="3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69" fontId="110" fillId="0" borderId="0" applyFont="0" applyFill="0" applyBorder="0" applyAlignment="0" applyProtection="0"/>
    <xf numFmtId="3" fontId="198" fillId="0" borderId="0">
      <alignment horizontal="right"/>
    </xf>
    <xf numFmtId="167" fontId="198" fillId="0" borderId="0">
      <alignment horizontal="right" vertical="top"/>
    </xf>
    <xf numFmtId="178" fontId="198" fillId="0" borderId="0">
      <alignment horizontal="right" vertical="top"/>
    </xf>
    <xf numFmtId="3" fontId="198" fillId="0" borderId="0">
      <alignment horizontal="right"/>
    </xf>
    <xf numFmtId="167" fontId="198" fillId="0" borderId="0">
      <alignment horizontal="right" vertical="top"/>
    </xf>
    <xf numFmtId="0" fontId="199" fillId="0" borderId="0">
      <protection locked="0"/>
    </xf>
    <xf numFmtId="0" fontId="199" fillId="0" borderId="0">
      <protection locked="0"/>
    </xf>
    <xf numFmtId="189" fontId="200" fillId="64" borderId="29"/>
    <xf numFmtId="189" fontId="200" fillId="64" borderId="29"/>
    <xf numFmtId="0" fontId="199" fillId="0" borderId="0">
      <protection locked="0"/>
    </xf>
    <xf numFmtId="0" fontId="1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9" fillId="0" borderId="0">
      <protection locked="0"/>
    </xf>
    <xf numFmtId="0" fontId="193" fillId="0" borderId="0" applyNumberFormat="0" applyFill="0" applyAlignment="0" applyProtection="0">
      <alignment horizontal="left"/>
    </xf>
    <xf numFmtId="40" fontId="201" fillId="0" borderId="0" applyNumberFormat="0" applyFill="0" applyBorder="0" applyAlignment="0" applyProtection="0">
      <alignment vertical="top" wrapText="1"/>
    </xf>
    <xf numFmtId="0" fontId="119" fillId="37" borderId="0" applyNumberFormat="0" applyBorder="0" applyAlignment="0" applyProtection="0"/>
    <xf numFmtId="0" fontId="218" fillId="7" borderId="0" applyNumberFormat="0" applyBorder="0" applyAlignment="0" applyProtection="0"/>
    <xf numFmtId="0" fontId="119" fillId="37" borderId="0" applyNumberFormat="0" applyBorder="0" applyAlignment="0" applyProtection="0"/>
    <xf numFmtId="0" fontId="202" fillId="0" borderId="0" applyNumberFormat="0" applyFill="0" applyAlignment="0" applyProtection="0"/>
    <xf numFmtId="0" fontId="219" fillId="0" borderId="6" applyNumberFormat="0" applyFill="0" applyAlignment="0" applyProtection="0"/>
    <xf numFmtId="0" fontId="219" fillId="0" borderId="6" applyNumberFormat="0" applyFill="0" applyAlignment="0" applyProtection="0"/>
    <xf numFmtId="0" fontId="120" fillId="0" borderId="17" applyNumberFormat="0" applyFill="0" applyAlignment="0" applyProtection="0"/>
    <xf numFmtId="0" fontId="120" fillId="0" borderId="17" applyNumberFormat="0" applyFill="0" applyAlignment="0" applyProtection="0"/>
    <xf numFmtId="0" fontId="120" fillId="0" borderId="17" applyNumberFormat="0" applyFill="0" applyAlignment="0" applyProtection="0"/>
    <xf numFmtId="0" fontId="220" fillId="0" borderId="7" applyNumberFormat="0" applyFill="0" applyAlignment="0" applyProtection="0"/>
    <xf numFmtId="0" fontId="220" fillId="0" borderId="7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221" fillId="0" borderId="8" applyNumberFormat="0" applyFill="0" applyAlignment="0" applyProtection="0"/>
    <xf numFmtId="0" fontId="1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128" fillId="40" borderId="22" applyNumberFormat="0" applyAlignment="0" applyProtection="0"/>
    <xf numFmtId="0" fontId="222" fillId="10" borderId="9" applyNumberFormat="0" applyAlignment="0" applyProtection="0"/>
    <xf numFmtId="0" fontId="130" fillId="0" borderId="21" applyNumberFormat="0" applyFill="0" applyAlignment="0" applyProtection="0"/>
    <xf numFmtId="0" fontId="223" fillId="0" borderId="11" applyNumberFormat="0" applyFill="0" applyAlignment="0" applyProtection="0"/>
    <xf numFmtId="0" fontId="134" fillId="50" borderId="0" applyNumberFormat="0" applyBorder="0" applyAlignment="0" applyProtection="0"/>
    <xf numFmtId="0" fontId="224" fillId="9" borderId="0" applyNumberFormat="0" applyBorder="0" applyAlignment="0" applyProtection="0"/>
    <xf numFmtId="0" fontId="32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4" fillId="0" borderId="0" applyNumberFormat="0" applyAlignment="0" applyProtection="0"/>
    <xf numFmtId="0" fontId="32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2" fillId="0" borderId="0"/>
    <xf numFmtId="0" fontId="32" fillId="0" borderId="0"/>
    <xf numFmtId="0" fontId="160" fillId="0" borderId="0"/>
    <xf numFmtId="0" fontId="32" fillId="0" borderId="0"/>
    <xf numFmtId="0" fontId="32" fillId="0" borderId="0"/>
    <xf numFmtId="0" fontId="1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7" fillId="0" borderId="0">
      <alignment vertical="center"/>
    </xf>
    <xf numFmtId="0" fontId="197" fillId="0" borderId="0">
      <alignment vertical="center"/>
    </xf>
    <xf numFmtId="0" fontId="197" fillId="0" borderId="0">
      <alignment vertical="center"/>
    </xf>
    <xf numFmtId="0" fontId="19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1" fontId="198" fillId="0" borderId="0">
      <alignment horizontal="right" vertical="top"/>
    </xf>
    <xf numFmtId="190" fontId="198" fillId="0" borderId="0">
      <alignment horizontal="right" vertical="top"/>
    </xf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11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32" fillId="51" borderId="20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51" borderId="20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51" borderId="20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51" borderId="20" applyNumberFormat="0" applyFont="0" applyAlignment="0" applyProtection="0"/>
    <xf numFmtId="0" fontId="160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60" fillId="13" borderId="13" applyNumberFormat="0" applyFont="0" applyAlignment="0" applyProtection="0"/>
    <xf numFmtId="0" fontId="112" fillId="13" borderId="13" applyNumberFormat="0" applyFont="0" applyAlignment="0" applyProtection="0"/>
    <xf numFmtId="0" fontId="112" fillId="13" borderId="13" applyNumberFormat="0" applyFont="0" applyAlignment="0" applyProtection="0"/>
    <xf numFmtId="191" fontId="205" fillId="0" borderId="0" applyNumberFormat="0" applyFill="0" applyBorder="0" applyAlignment="0" applyProtection="0">
      <alignment horizontal="right" vertical="top"/>
    </xf>
    <xf numFmtId="0" fontId="138" fillId="52" borderId="23" applyNumberFormat="0" applyAlignment="0" applyProtection="0"/>
    <xf numFmtId="0" fontId="226" fillId="11" borderId="10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0" fontId="193" fillId="0" borderId="28" applyNumberFormat="0" applyFill="0" applyAlignment="0" applyProtection="0"/>
    <xf numFmtId="0" fontId="193" fillId="0" borderId="30" applyNumberFormat="0" applyFill="0" applyAlignment="0" applyProtection="0"/>
    <xf numFmtId="0" fontId="194" fillId="0" borderId="30" applyNumberFormat="0" applyFill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190" fontId="204" fillId="0" borderId="0" applyNumberFormat="0" applyBorder="0" applyAlignment="0"/>
    <xf numFmtId="190" fontId="204" fillId="0" borderId="0" applyNumberFormat="0" applyBorder="0" applyAlignment="0"/>
    <xf numFmtId="0" fontId="208" fillId="0" borderId="0"/>
    <xf numFmtId="0" fontId="14" fillId="0" borderId="0"/>
    <xf numFmtId="0" fontId="32" fillId="0" borderId="0"/>
    <xf numFmtId="0" fontId="32" fillId="0" borderId="0"/>
    <xf numFmtId="0" fontId="112" fillId="0" borderId="0">
      <alignment vertical="top"/>
    </xf>
    <xf numFmtId="0" fontId="209" fillId="0" borderId="28" applyNumberFormat="0" applyFill="0" applyBorder="0" applyProtection="0">
      <alignment wrapText="1"/>
    </xf>
    <xf numFmtId="40" fontId="193" fillId="0" borderId="28" applyNumberFormat="0" applyFill="0" applyProtection="0">
      <alignment horizontal="left" indent="1"/>
    </xf>
    <xf numFmtId="0" fontId="193" fillId="0" borderId="30" applyNumberFormat="0" applyFill="0" applyAlignment="0" applyProtection="0"/>
    <xf numFmtId="0" fontId="14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14" applyNumberFormat="0" applyFill="0" applyAlignment="0" applyProtection="0"/>
    <xf numFmtId="0" fontId="228" fillId="0" borderId="14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0" fontId="144" fillId="0" borderId="15" applyNumberFormat="0" applyFill="0" applyAlignment="0" applyProtection="0"/>
    <xf numFmtId="188" fontId="160" fillId="0" borderId="0" applyFont="0" applyFill="0" applyBorder="0" applyAlignment="0" applyProtection="0"/>
    <xf numFmtId="169" fontId="32" fillId="0" borderId="0" applyFont="0" applyFill="0" applyBorder="0" applyAlignment="0" applyProtection="0"/>
    <xf numFmtId="188" fontId="110" fillId="0" borderId="0" applyFont="0" applyFill="0" applyBorder="0" applyAlignment="0" applyProtection="0"/>
    <xf numFmtId="169" fontId="210" fillId="0" borderId="0" applyFont="0" applyFill="0" applyBorder="0" applyAlignment="0" applyProtection="0"/>
    <xf numFmtId="169" fontId="204" fillId="0" borderId="0" applyFont="0" applyFill="0" applyBorder="0" applyAlignment="0" applyProtection="0"/>
    <xf numFmtId="169" fontId="32" fillId="0" borderId="0" applyFont="0" applyFill="0" applyBorder="0" applyAlignment="0" applyProtection="0"/>
    <xf numFmtId="187" fontId="206" fillId="0" borderId="0" applyFont="0" applyFill="0" applyBorder="0" applyAlignment="0" applyProtection="0"/>
    <xf numFmtId="0" fontId="211" fillId="0" borderId="0"/>
    <xf numFmtId="0" fontId="57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" fontId="198" fillId="0" borderId="0">
      <alignment vertical="top" wrapText="1"/>
    </xf>
    <xf numFmtId="0" fontId="32" fillId="0" borderId="0"/>
    <xf numFmtId="0" fontId="3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0" fillId="0" borderId="0"/>
    <xf numFmtId="0" fontId="160" fillId="0" borderId="0"/>
    <xf numFmtId="0" fontId="1" fillId="0" borderId="0"/>
  </cellStyleXfs>
  <cellXfs count="533">
    <xf numFmtId="0" fontId="0" fillId="0" borderId="0" xfId="0"/>
    <xf numFmtId="3" fontId="15" fillId="0" borderId="0" xfId="0" applyNumberFormat="1" applyFont="1"/>
    <xf numFmtId="3" fontId="15" fillId="0" borderId="0" xfId="0" applyNumberFormat="1" applyFont="1" applyBorder="1"/>
    <xf numFmtId="3" fontId="17" fillId="0" borderId="0" xfId="0" applyNumberFormat="1" applyFont="1" applyBorder="1"/>
    <xf numFmtId="3" fontId="18" fillId="0" borderId="0" xfId="0" applyNumberFormat="1" applyFont="1" applyBorder="1"/>
    <xf numFmtId="3" fontId="18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1" fillId="0" borderId="0" xfId="0" applyNumberFormat="1" applyFont="1" applyBorder="1" applyAlignment="1">
      <alignment horizontal="left" indent="1"/>
    </xf>
    <xf numFmtId="3" fontId="22" fillId="0" borderId="0" xfId="0" applyNumberFormat="1" applyFont="1" applyBorder="1"/>
    <xf numFmtId="3" fontId="21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left" indent="1"/>
    </xf>
    <xf numFmtId="3" fontId="21" fillId="0" borderId="0" xfId="0" applyNumberFormat="1" applyFont="1" applyFill="1" applyBorder="1"/>
    <xf numFmtId="1" fontId="20" fillId="0" borderId="0" xfId="0" applyNumberFormat="1" applyFont="1" applyFill="1" applyBorder="1"/>
    <xf numFmtId="3" fontId="21" fillId="0" borderId="0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wrapText="1"/>
    </xf>
    <xf numFmtId="3" fontId="21" fillId="0" borderId="0" xfId="0" applyNumberFormat="1" applyFont="1" applyFill="1"/>
    <xf numFmtId="3" fontId="25" fillId="0" borderId="0" xfId="0" applyNumberFormat="1" applyFont="1" applyBorder="1"/>
    <xf numFmtId="3" fontId="19" fillId="0" borderId="0" xfId="0" applyNumberFormat="1" applyFont="1" applyFill="1" applyBorder="1"/>
    <xf numFmtId="3" fontId="22" fillId="0" borderId="0" xfId="0" applyNumberFormat="1" applyFont="1" applyFill="1"/>
    <xf numFmtId="3" fontId="15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/>
    <xf numFmtId="3" fontId="18" fillId="0" borderId="0" xfId="0" applyNumberFormat="1" applyFont="1" applyFill="1" applyBorder="1"/>
    <xf numFmtId="165" fontId="20" fillId="0" borderId="1" xfId="0" applyNumberFormat="1" applyFont="1" applyBorder="1" applyAlignment="1"/>
    <xf numFmtId="165" fontId="21" fillId="0" borderId="1" xfId="0" applyNumberFormat="1" applyFont="1" applyBorder="1" applyAlignment="1"/>
    <xf numFmtId="165" fontId="21" fillId="0" borderId="1" xfId="0" applyNumberFormat="1" applyFont="1" applyBorder="1"/>
    <xf numFmtId="3" fontId="28" fillId="0" borderId="0" xfId="0" applyNumberFormat="1" applyFont="1" applyFill="1" applyBorder="1"/>
    <xf numFmtId="3" fontId="18" fillId="0" borderId="0" xfId="0" applyNumberFormat="1" applyFont="1" applyFill="1"/>
    <xf numFmtId="3" fontId="21" fillId="3" borderId="2" xfId="0" applyNumberFormat="1" applyFont="1" applyFill="1" applyBorder="1"/>
    <xf numFmtId="166" fontId="20" fillId="3" borderId="3" xfId="0" applyNumberFormat="1" applyFont="1" applyFill="1" applyBorder="1" applyAlignment="1">
      <alignment horizontal="center"/>
    </xf>
    <xf numFmtId="3" fontId="21" fillId="0" borderId="4" xfId="0" applyNumberFormat="1" applyFont="1" applyBorder="1" applyAlignment="1">
      <alignment horizontal="left"/>
    </xf>
    <xf numFmtId="165" fontId="21" fillId="0" borderId="5" xfId="0" applyNumberFormat="1" applyFont="1" applyBorder="1"/>
    <xf numFmtId="3" fontId="26" fillId="0" borderId="0" xfId="0" applyNumberFormat="1" applyFont="1" applyFill="1" applyAlignment="1">
      <alignment horizontal="left" wrapText="1"/>
    </xf>
    <xf numFmtId="165" fontId="20" fillId="0" borderId="1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left" wrapText="1"/>
    </xf>
    <xf numFmtId="3" fontId="21" fillId="0" borderId="4" xfId="0" applyNumberFormat="1" applyFont="1" applyBorder="1" applyAlignment="1">
      <alignment horizontal="left" wrapText="1"/>
    </xf>
    <xf numFmtId="0" fontId="0" fillId="0" borderId="0" xfId="0" applyFill="1" applyAlignment="1"/>
    <xf numFmtId="3" fontId="21" fillId="0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/>
    </xf>
    <xf numFmtId="3" fontId="23" fillId="0" borderId="0" xfId="0" applyNumberFormat="1" applyFont="1" applyBorder="1"/>
    <xf numFmtId="3" fontId="150" fillId="0" borderId="0" xfId="0" applyNumberFormat="1" applyFont="1" applyFill="1" applyBorder="1"/>
    <xf numFmtId="3" fontId="151" fillId="0" borderId="0" xfId="0" applyNumberFormat="1" applyFont="1" applyFill="1" applyBorder="1"/>
    <xf numFmtId="0" fontId="149" fillId="0" borderId="0" xfId="0" applyFont="1" applyFill="1" applyAlignment="1"/>
    <xf numFmtId="3" fontId="150" fillId="0" borderId="0" xfId="0" applyNumberFormat="1" applyFont="1" applyBorder="1"/>
    <xf numFmtId="3" fontId="31" fillId="0" borderId="0" xfId="0" applyNumberFormat="1" applyFont="1" applyBorder="1" applyAlignment="1">
      <alignment horizontal="left" wrapText="1"/>
    </xf>
    <xf numFmtId="3" fontId="19" fillId="0" borderId="0" xfId="0" applyNumberFormat="1" applyFont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3" fontId="37" fillId="0" borderId="0" xfId="0" applyNumberFormat="1" applyFont="1" applyBorder="1"/>
    <xf numFmtId="3" fontId="157" fillId="0" borderId="0" xfId="0" applyNumberFormat="1" applyFont="1" applyBorder="1" applyAlignment="1">
      <alignment horizontal="left" wrapText="1"/>
    </xf>
    <xf numFmtId="165" fontId="157" fillId="0" borderId="1" xfId="0" applyNumberFormat="1" applyFont="1" applyBorder="1" applyAlignment="1">
      <alignment horizontal="right"/>
    </xf>
    <xf numFmtId="3" fontId="23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7" fontId="163" fillId="0" borderId="0" xfId="0" applyNumberFormat="1" applyFont="1" applyFill="1"/>
    <xf numFmtId="3" fontId="162" fillId="0" borderId="0" xfId="0" applyNumberFormat="1" applyFont="1" applyFill="1"/>
    <xf numFmtId="3" fontId="30" fillId="0" borderId="0" xfId="0" applyNumberFormat="1" applyFont="1" applyBorder="1" applyAlignment="1">
      <alignment horizontal="left"/>
    </xf>
    <xf numFmtId="165" fontId="157" fillId="0" borderId="1" xfId="0" applyNumberFormat="1" applyFont="1" applyBorder="1" applyAlignment="1"/>
    <xf numFmtId="165" fontId="21" fillId="0" borderId="5" xfId="0" applyNumberFormat="1" applyFont="1" applyBorder="1" applyAlignment="1"/>
    <xf numFmtId="3" fontId="22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left" indent="1"/>
    </xf>
    <xf numFmtId="166" fontId="20" fillId="3" borderId="3" xfId="0" applyNumberFormat="1" applyFont="1" applyFill="1" applyBorder="1" applyAlignment="1"/>
    <xf numFmtId="3" fontId="20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0" fillId="0" borderId="0" xfId="0" applyNumberFormat="1" applyFont="1" applyFill="1" applyBorder="1"/>
    <xf numFmtId="165" fontId="30" fillId="0" borderId="1" xfId="0" applyNumberFormat="1" applyFont="1" applyBorder="1" applyAlignment="1"/>
    <xf numFmtId="3" fontId="157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2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30" fillId="0" borderId="0" xfId="0" applyNumberFormat="1" applyFont="1" applyFill="1" applyBorder="1"/>
    <xf numFmtId="167" fontId="157" fillId="0" borderId="0" xfId="0" applyNumberFormat="1" applyFont="1" applyFill="1" applyBorder="1"/>
    <xf numFmtId="3" fontId="16" fillId="5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16" fillId="5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4" fillId="0" borderId="0" xfId="0" applyNumberFormat="1" applyFont="1" applyFill="1" applyBorder="1" applyAlignment="1">
      <alignment horizontal="left" wrapText="1"/>
    </xf>
    <xf numFmtId="3" fontId="166" fillId="0" borderId="0" xfId="0" applyNumberFormat="1" applyFont="1" applyFill="1" applyBorder="1"/>
    <xf numFmtId="3" fontId="167" fillId="0" borderId="0" xfId="0" applyNumberFormat="1" applyFont="1" applyFill="1" applyBorder="1"/>
    <xf numFmtId="0" fontId="166" fillId="0" borderId="0" xfId="0" applyFont="1" applyFill="1" applyBorder="1" applyAlignment="1">
      <alignment horizontal="center"/>
    </xf>
    <xf numFmtId="3" fontId="171" fillId="0" borderId="0" xfId="0" applyNumberFormat="1" applyFont="1" applyFill="1" applyBorder="1"/>
    <xf numFmtId="3" fontId="168" fillId="0" borderId="0" xfId="0" applyNumberFormat="1" applyFont="1" applyFill="1" applyBorder="1"/>
    <xf numFmtId="3" fontId="170" fillId="0" borderId="0" xfId="0" applyNumberFormat="1" applyFont="1"/>
    <xf numFmtId="49" fontId="20" fillId="0" borderId="0" xfId="0" applyNumberFormat="1" applyFont="1" applyFill="1" applyBorder="1"/>
    <xf numFmtId="164" fontId="21" fillId="0" borderId="0" xfId="0" applyNumberFormat="1" applyFont="1" applyBorder="1"/>
    <xf numFmtId="165" fontId="21" fillId="0" borderId="0" xfId="0" applyNumberFormat="1" applyFont="1" applyBorder="1" applyAlignment="1">
      <alignment horizontal="right"/>
    </xf>
    <xf numFmtId="0" fontId="0" fillId="0" borderId="0" xfId="0" applyAlignment="1"/>
    <xf numFmtId="3" fontId="65" fillId="0" borderId="0" xfId="0" applyNumberFormat="1" applyFont="1" applyFill="1" applyBorder="1" applyAlignment="1">
      <alignment horizontal="left" vertical="center"/>
    </xf>
    <xf numFmtId="0" fontId="17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73" fillId="3" borderId="0" xfId="0" applyFont="1" applyFill="1"/>
    <xf numFmtId="0" fontId="174" fillId="0" borderId="0" xfId="1461" applyFont="1" applyAlignment="1" applyProtection="1">
      <alignment horizontal="left" indent="1"/>
    </xf>
    <xf numFmtId="3" fontId="175" fillId="0" borderId="0" xfId="0" applyNumberFormat="1" applyFont="1" applyFill="1" applyBorder="1"/>
    <xf numFmtId="3" fontId="175" fillId="0" borderId="0" xfId="0" applyNumberFormat="1" applyFont="1" applyBorder="1"/>
    <xf numFmtId="0" fontId="176" fillId="0" borderId="0" xfId="2" applyFont="1" applyAlignment="1" applyProtection="1">
      <alignment horizontal="left" indent="1"/>
    </xf>
    <xf numFmtId="3" fontId="175" fillId="0" borderId="0" xfId="0" applyNumberFormat="1" applyFont="1" applyBorder="1" applyAlignment="1"/>
    <xf numFmtId="3" fontId="19" fillId="0" borderId="0" xfId="0" applyNumberFormat="1" applyFont="1" applyBorder="1" applyAlignment="1"/>
    <xf numFmtId="3" fontId="175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77" fillId="0" borderId="0" xfId="0" applyNumberFormat="1" applyFont="1" applyBorder="1" applyAlignment="1"/>
    <xf numFmtId="0" fontId="0" fillId="0" borderId="0" xfId="0" applyFont="1" applyAlignment="1"/>
    <xf numFmtId="3" fontId="175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78" fillId="0" borderId="0" xfId="2" applyNumberFormat="1" applyFont="1" applyBorder="1" applyAlignment="1" applyProtection="1">
      <alignment horizontal="center"/>
    </xf>
    <xf numFmtId="3" fontId="19" fillId="0" borderId="0" xfId="0" applyNumberFormat="1" applyFont="1" applyFill="1" applyBorder="1" applyAlignment="1">
      <alignment wrapText="1"/>
    </xf>
    <xf numFmtId="3" fontId="170" fillId="0" borderId="0" xfId="0" applyNumberFormat="1" applyFont="1" applyFill="1" applyBorder="1"/>
    <xf numFmtId="4" fontId="166" fillId="0" borderId="0" xfId="0" applyNumberFormat="1" applyFont="1" applyFill="1" applyBorder="1" applyAlignment="1">
      <alignment horizontal="right"/>
    </xf>
    <xf numFmtId="10" fontId="15" fillId="0" borderId="0" xfId="6" applyNumberFormat="1" applyFont="1" applyFill="1" applyBorder="1"/>
    <xf numFmtId="3" fontId="169" fillId="0" borderId="0" xfId="0" applyNumberFormat="1" applyFont="1" applyFill="1" applyBorder="1"/>
    <xf numFmtId="167" fontId="170" fillId="0" borderId="0" xfId="0" applyNumberFormat="1" applyFont="1" applyFill="1" applyBorder="1"/>
    <xf numFmtId="3" fontId="19" fillId="0" borderId="0" xfId="0" applyNumberFormat="1" applyFont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165" fontId="30" fillId="0" borderId="1" xfId="0" applyNumberFormat="1" applyFont="1" applyBorder="1" applyAlignment="1">
      <alignment horizontal="right"/>
    </xf>
    <xf numFmtId="165" fontId="30" fillId="0" borderId="1" xfId="0" applyNumberFormat="1" applyFont="1" applyBorder="1"/>
    <xf numFmtId="165" fontId="20" fillId="0" borderId="27" xfId="0" applyNumberFormat="1" applyFont="1" applyBorder="1"/>
    <xf numFmtId="165" fontId="157" fillId="0" borderId="1" xfId="0" applyNumberFormat="1" applyFont="1" applyBorder="1"/>
    <xf numFmtId="166" fontId="20" fillId="3" borderId="3" xfId="0" applyNumberFormat="1" applyFont="1" applyFill="1" applyBorder="1" applyAlignment="1">
      <alignment horizontal="center" vertical="center" wrapText="1"/>
    </xf>
    <xf numFmtId="3" fontId="184" fillId="0" borderId="0" xfId="0" applyNumberFormat="1" applyFont="1" applyFill="1" applyBorder="1"/>
    <xf numFmtId="3" fontId="16" fillId="5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Border="1" applyAlignment="1">
      <alignment horizontal="right"/>
    </xf>
    <xf numFmtId="3" fontId="185" fillId="0" borderId="0" xfId="0" applyNumberFormat="1" applyFont="1" applyBorder="1"/>
    <xf numFmtId="3" fontId="19" fillId="0" borderId="0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left" vertical="center"/>
    </xf>
    <xf numFmtId="3" fontId="178" fillId="0" borderId="0" xfId="2" applyNumberFormat="1" applyFont="1" applyBorder="1" applyAlignment="1" applyProtection="1">
      <alignment horizontal="center" wrapText="1"/>
    </xf>
    <xf numFmtId="3" fontId="15" fillId="0" borderId="0" xfId="0" applyNumberFormat="1" applyFont="1" applyBorder="1" applyAlignment="1">
      <alignment wrapText="1"/>
    </xf>
    <xf numFmtId="165" fontId="30" fillId="0" borderId="0" xfId="0" applyNumberFormat="1" applyFont="1" applyBorder="1" applyAlignment="1"/>
    <xf numFmtId="165" fontId="21" fillId="0" borderId="0" xfId="0" applyNumberFormat="1" applyFont="1" applyBorder="1"/>
    <xf numFmtId="3" fontId="186" fillId="0" borderId="0" xfId="0" applyNumberFormat="1" applyFont="1" applyBorder="1" applyAlignment="1">
      <alignment vertical="top" wrapText="1"/>
    </xf>
    <xf numFmtId="3" fontId="19" fillId="0" borderId="0" xfId="0" applyNumberFormat="1" applyFont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0" fontId="174" fillId="0" borderId="0" xfId="2" applyFont="1" applyAlignment="1" applyProtection="1">
      <alignment horizontal="left" indent="1"/>
    </xf>
    <xf numFmtId="3" fontId="34" fillId="0" borderId="0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left" indent="2"/>
    </xf>
    <xf numFmtId="165" fontId="21" fillId="0" borderId="5" xfId="0" applyNumberFormat="1" applyFont="1" applyBorder="1" applyAlignment="1">
      <alignment horizontal="left" indent="2"/>
    </xf>
    <xf numFmtId="3" fontId="34" fillId="0" borderId="0" xfId="0" applyNumberFormat="1" applyFont="1" applyBorder="1"/>
    <xf numFmtId="3" fontId="15" fillId="0" borderId="0" xfId="0" applyNumberFormat="1" applyFont="1" applyFill="1" applyBorder="1" applyAlignment="1">
      <alignment horizontal="left" vertical="center"/>
    </xf>
    <xf numFmtId="3" fontId="187" fillId="0" borderId="0" xfId="0" applyNumberFormat="1" applyFont="1"/>
    <xf numFmtId="3" fontId="23" fillId="0" borderId="0" xfId="0" applyNumberFormat="1" applyFont="1" applyBorder="1" applyAlignment="1">
      <alignment vertical="top" wrapText="1"/>
    </xf>
    <xf numFmtId="178" fontId="166" fillId="0" borderId="0" xfId="0" applyNumberFormat="1" applyFont="1" applyFill="1" applyBorder="1" applyAlignment="1">
      <alignment horizontal="right"/>
    </xf>
    <xf numFmtId="4" fontId="163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0" xfId="0" applyNumberFormat="1" applyFont="1"/>
    <xf numFmtId="164" fontId="18" fillId="0" borderId="0" xfId="0" applyNumberFormat="1" applyFont="1"/>
    <xf numFmtId="4" fontId="21" fillId="0" borderId="0" xfId="0" applyNumberFormat="1" applyFont="1" applyBorder="1"/>
    <xf numFmtId="3" fontId="161" fillId="0" borderId="0" xfId="0" applyNumberFormat="1" applyFont="1" applyBorder="1"/>
    <xf numFmtId="0" fontId="174" fillId="0" borderId="0" xfId="2" applyFont="1" applyAlignment="1" applyProtection="1">
      <alignment vertical="center"/>
    </xf>
    <xf numFmtId="3" fontId="157" fillId="0" borderId="0" xfId="0" applyNumberFormat="1" applyFont="1" applyBorder="1" applyAlignment="1">
      <alignment horizontal="right"/>
    </xf>
    <xf numFmtId="43" fontId="15" fillId="0" borderId="0" xfId="46578" applyFont="1" applyFill="1" applyBorder="1"/>
    <xf numFmtId="3" fontId="189" fillId="0" borderId="0" xfId="0" applyNumberFormat="1" applyFont="1"/>
    <xf numFmtId="0" fontId="169" fillId="0" borderId="0" xfId="0" applyNumberFormat="1" applyFont="1" applyFill="1" applyBorder="1"/>
    <xf numFmtId="3" fontId="19" fillId="0" borderId="0" xfId="0" applyNumberFormat="1" applyFont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0" fontId="2" fillId="0" borderId="0" xfId="46580" applyAlignment="1">
      <alignment horizontal="left"/>
    </xf>
    <xf numFmtId="3" fontId="157" fillId="0" borderId="0" xfId="0" applyNumberFormat="1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vertical="center"/>
    </xf>
    <xf numFmtId="3" fontId="23" fillId="0" borderId="0" xfId="0" applyNumberFormat="1" applyFont="1" applyBorder="1" applyAlignment="1">
      <alignment horizontal="left" wrapText="1"/>
    </xf>
    <xf numFmtId="3" fontId="190" fillId="0" borderId="0" xfId="0" applyNumberFormat="1" applyFont="1" applyBorder="1"/>
    <xf numFmtId="3" fontId="19" fillId="0" borderId="0" xfId="0" applyNumberFormat="1" applyFont="1" applyFill="1" applyBorder="1" applyAlignment="1">
      <alignment horizontal="left"/>
    </xf>
    <xf numFmtId="3" fontId="191" fillId="0" borderId="0" xfId="0" applyNumberFormat="1" applyFont="1"/>
    <xf numFmtId="3" fontId="23" fillId="0" borderId="0" xfId="0" applyNumberFormat="1" applyFont="1" applyBorder="1" applyAlignment="1">
      <alignment horizontal="left"/>
    </xf>
    <xf numFmtId="3" fontId="16" fillId="5" borderId="0" xfId="0" applyNumberFormat="1" applyFont="1" applyFill="1" applyBorder="1" applyAlignment="1">
      <alignment horizontal="left" vertical="center"/>
    </xf>
    <xf numFmtId="3" fontId="20" fillId="0" borderId="26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left"/>
    </xf>
    <xf numFmtId="3" fontId="19" fillId="0" borderId="0" xfId="0" applyNumberFormat="1" applyFont="1" applyFill="1" applyBorder="1" applyAlignment="1">
      <alignment vertical="center" wrapText="1"/>
    </xf>
    <xf numFmtId="3" fontId="20" fillId="0" borderId="0" xfId="0" applyNumberFormat="1" applyFont="1" applyBorder="1" applyAlignment="1"/>
    <xf numFmtId="3" fontId="161" fillId="0" borderId="0" xfId="0" applyNumberFormat="1" applyFont="1" applyBorder="1" applyAlignment="1"/>
    <xf numFmtId="164" fontId="30" fillId="0" borderId="0" xfId="0" applyNumberFormat="1" applyFont="1" applyFill="1" applyBorder="1"/>
    <xf numFmtId="4" fontId="36" fillId="0" borderId="0" xfId="0" applyNumberFormat="1" applyFont="1" applyFill="1" applyBorder="1" applyAlignment="1" applyProtection="1"/>
    <xf numFmtId="164" fontId="34" fillId="0" borderId="0" xfId="0" applyNumberFormat="1" applyFont="1" applyFill="1" applyBorder="1"/>
    <xf numFmtId="4" fontId="192" fillId="0" borderId="0" xfId="0" applyNumberFormat="1" applyFont="1" applyFill="1" applyBorder="1"/>
    <xf numFmtId="3" fontId="189" fillId="0" borderId="0" xfId="0" applyNumberFormat="1" applyFont="1" applyFill="1" applyBorder="1"/>
    <xf numFmtId="165" fontId="20" fillId="0" borderId="1" xfId="0" applyNumberFormat="1" applyFont="1" applyFill="1" applyBorder="1" applyAlignment="1">
      <alignment horizontal="right"/>
    </xf>
    <xf numFmtId="165" fontId="21" fillId="0" borderId="1" xfId="0" applyNumberFormat="1" applyFont="1" applyFill="1" applyBorder="1" applyAlignment="1">
      <alignment horizontal="right"/>
    </xf>
    <xf numFmtId="165" fontId="21" fillId="0" borderId="5" xfId="0" applyNumberFormat="1" applyFont="1" applyFill="1" applyBorder="1" applyAlignment="1">
      <alignment horizontal="right"/>
    </xf>
    <xf numFmtId="3" fontId="16" fillId="5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left" wrapText="1"/>
    </xf>
    <xf numFmtId="167" fontId="30" fillId="0" borderId="0" xfId="0" applyNumberFormat="1" applyFont="1"/>
    <xf numFmtId="3" fontId="16" fillId="5" borderId="0" xfId="0" applyNumberFormat="1" applyFont="1" applyFill="1" applyBorder="1" applyAlignment="1">
      <alignment horizontal="left" vertical="center"/>
    </xf>
    <xf numFmtId="3" fontId="16" fillId="5" borderId="0" xfId="0" applyNumberFormat="1" applyFont="1" applyFill="1" applyBorder="1" applyAlignment="1">
      <alignment horizontal="left" vertical="center"/>
    </xf>
    <xf numFmtId="167" fontId="166" fillId="0" borderId="0" xfId="0" applyNumberFormat="1" applyFont="1" applyFill="1" applyBorder="1"/>
    <xf numFmtId="3" fontId="188" fillId="0" borderId="0" xfId="0" applyNumberFormat="1" applyFont="1"/>
    <xf numFmtId="167" fontId="157" fillId="0" borderId="0" xfId="0" applyNumberFormat="1" applyFont="1"/>
    <xf numFmtId="3" fontId="169" fillId="0" borderId="0" xfId="0" applyNumberFormat="1" applyFont="1" applyFill="1" applyBorder="1" applyAlignment="1">
      <alignment horizontal="center" vertical="center"/>
    </xf>
    <xf numFmtId="3" fontId="178" fillId="0" borderId="0" xfId="2" applyNumberFormat="1" applyFont="1" applyBorder="1" applyAlignment="1" applyProtection="1">
      <alignment horizontal="center" vertical="center"/>
    </xf>
    <xf numFmtId="3" fontId="21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10" fontId="15" fillId="0" borderId="0" xfId="6" applyNumberFormat="1" applyFont="1" applyFill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5" fillId="0" borderId="0" xfId="0" applyNumberFormat="1" applyFont="1" applyFill="1" applyAlignment="1">
      <alignment vertical="center"/>
    </xf>
    <xf numFmtId="3" fontId="34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vertical="center" wrapText="1"/>
    </xf>
    <xf numFmtId="165" fontId="157" fillId="0" borderId="1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left" wrapText="1"/>
    </xf>
    <xf numFmtId="165" fontId="30" fillId="0" borderId="1" xfId="0" applyNumberFormat="1" applyFont="1" applyFill="1" applyBorder="1" applyAlignment="1">
      <alignment horizontal="right"/>
    </xf>
    <xf numFmtId="3" fontId="157" fillId="0" borderId="0" xfId="0" applyNumberFormat="1" applyFont="1" applyFill="1" applyBorder="1" applyAlignment="1">
      <alignment horizontal="left" wrapText="1" indent="1"/>
    </xf>
    <xf numFmtId="3" fontId="157" fillId="0" borderId="4" xfId="0" applyNumberFormat="1" applyFont="1" applyFill="1" applyBorder="1" applyAlignment="1">
      <alignment horizontal="left" wrapText="1" indent="1"/>
    </xf>
    <xf numFmtId="3" fontId="34" fillId="0" borderId="0" xfId="0" applyNumberFormat="1" applyFont="1" applyAlignment="1">
      <alignment vertical="top" wrapText="1"/>
    </xf>
    <xf numFmtId="3" fontId="34" fillId="0" borderId="0" xfId="0" applyNumberFormat="1" applyFont="1" applyBorder="1" applyAlignment="1">
      <alignment horizontal="left"/>
    </xf>
    <xf numFmtId="3" fontId="230" fillId="0" borderId="0" xfId="0" applyNumberFormat="1" applyFont="1" applyBorder="1"/>
    <xf numFmtId="3" fontId="31" fillId="0" borderId="0" xfId="0" applyNumberFormat="1" applyFont="1" applyBorder="1"/>
    <xf numFmtId="3" fontId="231" fillId="2" borderId="0" xfId="0" applyNumberFormat="1" applyFont="1" applyFill="1" applyAlignment="1">
      <alignment horizontal="center"/>
    </xf>
    <xf numFmtId="3" fontId="231" fillId="3" borderId="0" xfId="0" applyNumberFormat="1" applyFont="1" applyFill="1" applyAlignment="1">
      <alignment horizontal="center"/>
    </xf>
    <xf numFmtId="3" fontId="231" fillId="4" borderId="0" xfId="0" applyNumberFormat="1" applyFont="1" applyFill="1" applyAlignment="1">
      <alignment horizontal="center"/>
    </xf>
    <xf numFmtId="3" fontId="232" fillId="5" borderId="0" xfId="0" applyNumberFormat="1" applyFont="1" applyFill="1" applyBorder="1" applyAlignment="1">
      <alignment horizontal="center"/>
    </xf>
    <xf numFmtId="3" fontId="231" fillId="6" borderId="0" xfId="0" applyNumberFormat="1" applyFont="1" applyFill="1" applyAlignment="1">
      <alignment horizontal="center"/>
    </xf>
    <xf numFmtId="3" fontId="232" fillId="59" borderId="0" xfId="0" applyNumberFormat="1" applyFont="1" applyFill="1" applyBorder="1"/>
    <xf numFmtId="3" fontId="233" fillId="0" borderId="0" xfId="0" applyNumberFormat="1" applyFont="1" applyBorder="1"/>
    <xf numFmtId="3" fontId="234" fillId="0" borderId="0" xfId="0" applyNumberFormat="1" applyFont="1" applyBorder="1"/>
    <xf numFmtId="3" fontId="232" fillId="0" borderId="0" xfId="0" applyNumberFormat="1" applyFont="1" applyFill="1" applyBorder="1"/>
    <xf numFmtId="3" fontId="235" fillId="0" borderId="0" xfId="0" applyNumberFormat="1" applyFont="1" applyFill="1" applyBorder="1"/>
    <xf numFmtId="0" fontId="232" fillId="0" borderId="0" xfId="0" applyFont="1" applyFill="1" applyBorder="1"/>
    <xf numFmtId="3" fontId="235" fillId="0" borderId="0" xfId="0" applyNumberFormat="1" applyFont="1" applyBorder="1"/>
    <xf numFmtId="3" fontId="236" fillId="0" borderId="0" xfId="0" applyNumberFormat="1" applyFont="1" applyBorder="1"/>
    <xf numFmtId="0" fontId="232" fillId="0" borderId="0" xfId="0" applyFont="1" applyFill="1" applyBorder="1" applyAlignment="1">
      <alignment horizontal="center"/>
    </xf>
    <xf numFmtId="3" fontId="234" fillId="0" borderId="0" xfId="0" applyNumberFormat="1" applyFont="1" applyFill="1" applyBorder="1"/>
    <xf numFmtId="3" fontId="235" fillId="0" borderId="0" xfId="0" applyNumberFormat="1" applyFont="1"/>
    <xf numFmtId="3" fontId="232" fillId="0" borderId="0" xfId="0" applyNumberFormat="1" applyFont="1" applyFill="1" applyBorder="1" applyAlignment="1">
      <alignment horizontal="left"/>
    </xf>
    <xf numFmtId="3" fontId="232" fillId="0" borderId="0" xfId="0" applyNumberFormat="1" applyFont="1"/>
    <xf numFmtId="167" fontId="232" fillId="0" borderId="0" xfId="0" applyNumberFormat="1" applyFont="1"/>
    <xf numFmtId="3" fontId="235" fillId="0" borderId="0" xfId="0" applyNumberFormat="1" applyFont="1" applyFill="1" applyBorder="1" applyAlignment="1">
      <alignment horizontal="left" indent="1"/>
    </xf>
    <xf numFmtId="167" fontId="235" fillId="0" borderId="0" xfId="0" applyNumberFormat="1" applyFont="1"/>
    <xf numFmtId="3" fontId="234" fillId="0" borderId="0" xfId="0" applyNumberFormat="1" applyFont="1"/>
    <xf numFmtId="3" fontId="236" fillId="0" borderId="0" xfId="0" applyNumberFormat="1" applyFont="1"/>
    <xf numFmtId="165" fontId="235" fillId="0" borderId="0" xfId="0" applyNumberFormat="1" applyFont="1" applyFill="1" applyBorder="1" applyAlignment="1">
      <alignment horizontal="center"/>
    </xf>
    <xf numFmtId="0" fontId="232" fillId="0" borderId="0" xfId="0" applyNumberFormat="1" applyFont="1" applyFill="1" applyBorder="1" applyAlignment="1">
      <alignment horizontal="center"/>
    </xf>
    <xf numFmtId="49" fontId="232" fillId="0" borderId="0" xfId="0" applyNumberFormat="1" applyFont="1" applyFill="1" applyBorder="1" applyAlignment="1">
      <alignment horizontal="center"/>
    </xf>
    <xf numFmtId="167" fontId="235" fillId="0" borderId="0" xfId="0" applyNumberFormat="1" applyFont="1" applyFill="1" applyBorder="1"/>
    <xf numFmtId="3" fontId="235" fillId="0" borderId="0" xfId="0" applyNumberFormat="1" applyFont="1" applyFill="1" applyBorder="1" applyAlignment="1">
      <alignment horizontal="center"/>
    </xf>
    <xf numFmtId="1" fontId="232" fillId="0" borderId="0" xfId="0" applyNumberFormat="1" applyFont="1" applyFill="1" applyBorder="1" applyAlignment="1">
      <alignment horizontal="center"/>
    </xf>
    <xf numFmtId="1" fontId="232" fillId="0" borderId="0" xfId="0" applyNumberFormat="1" applyFont="1" applyAlignment="1">
      <alignment horizontal="center"/>
    </xf>
    <xf numFmtId="178" fontId="235" fillId="0" borderId="0" xfId="0" applyNumberFormat="1" applyFont="1" applyFill="1" applyBorder="1"/>
    <xf numFmtId="178" fontId="235" fillId="0" borderId="0" xfId="0" applyNumberFormat="1" applyFont="1"/>
    <xf numFmtId="3" fontId="237" fillId="0" borderId="0" xfId="0" applyNumberFormat="1" applyFont="1" applyFill="1" applyBorder="1"/>
    <xf numFmtId="178" fontId="237" fillId="0" borderId="0" xfId="0" applyNumberFormat="1" applyFont="1" applyFill="1" applyBorder="1"/>
    <xf numFmtId="178" fontId="237" fillId="0" borderId="0" xfId="0" applyNumberFormat="1" applyFont="1"/>
    <xf numFmtId="3" fontId="238" fillId="0" borderId="0" xfId="0" applyNumberFormat="1" applyFont="1"/>
    <xf numFmtId="3" fontId="235" fillId="0" borderId="0" xfId="0" applyNumberFormat="1" applyFont="1" applyFill="1" applyBorder="1" applyAlignment="1">
      <alignment horizontal="left" wrapText="1"/>
    </xf>
    <xf numFmtId="4" fontId="235" fillId="0" borderId="0" xfId="0" applyNumberFormat="1" applyFont="1" applyFill="1" applyBorder="1"/>
    <xf numFmtId="3" fontId="235" fillId="0" borderId="0" xfId="0" applyNumberFormat="1" applyFont="1" applyFill="1" applyBorder="1" applyAlignment="1">
      <alignment horizontal="left"/>
    </xf>
    <xf numFmtId="167" fontId="235" fillId="0" borderId="0" xfId="0" applyNumberFormat="1" applyFont="1" applyBorder="1"/>
    <xf numFmtId="3" fontId="236" fillId="0" borderId="0" xfId="0" applyNumberFormat="1" applyFont="1" applyFill="1" applyBorder="1" applyAlignment="1">
      <alignment horizontal="center"/>
    </xf>
    <xf numFmtId="3" fontId="236" fillId="0" borderId="0" xfId="0" applyNumberFormat="1" applyFont="1" applyFill="1" applyBorder="1"/>
    <xf numFmtId="3" fontId="234" fillId="0" borderId="0" xfId="0" applyNumberFormat="1" applyFont="1" applyFill="1" applyBorder="1" applyAlignment="1">
      <alignment horizontal="center"/>
    </xf>
    <xf numFmtId="3" fontId="239" fillId="0" borderId="0" xfId="0" applyNumberFormat="1" applyFont="1" applyBorder="1"/>
    <xf numFmtId="3" fontId="240" fillId="0" borderId="0" xfId="0" applyNumberFormat="1" applyFont="1" applyBorder="1"/>
    <xf numFmtId="3" fontId="241" fillId="0" borderId="0" xfId="0" applyNumberFormat="1" applyFont="1" applyBorder="1"/>
    <xf numFmtId="3" fontId="242" fillId="0" borderId="0" xfId="0" applyNumberFormat="1" applyFont="1" applyBorder="1"/>
    <xf numFmtId="49" fontId="240" fillId="0" borderId="0" xfId="0" applyNumberFormat="1" applyFont="1" applyBorder="1"/>
    <xf numFmtId="1" fontId="240" fillId="0" borderId="0" xfId="0" applyNumberFormat="1" applyFont="1" applyBorder="1" applyAlignment="1">
      <alignment horizontal="center"/>
    </xf>
    <xf numFmtId="0" fontId="240" fillId="0" borderId="0" xfId="0" applyNumberFormat="1" applyFont="1" applyBorder="1" applyAlignment="1">
      <alignment horizontal="center"/>
    </xf>
    <xf numFmtId="3" fontId="243" fillId="0" borderId="0" xfId="0" applyNumberFormat="1" applyFont="1" applyBorder="1"/>
    <xf numFmtId="167" fontId="239" fillId="0" borderId="0" xfId="0" applyNumberFormat="1" applyFont="1" applyBorder="1"/>
    <xf numFmtId="3" fontId="243" fillId="0" borderId="0" xfId="0" applyNumberFormat="1" applyFont="1"/>
    <xf numFmtId="3" fontId="239" fillId="0" borderId="0" xfId="0" applyNumberFormat="1" applyFont="1"/>
    <xf numFmtId="167" fontId="240" fillId="0" borderId="0" xfId="0" applyNumberFormat="1" applyFont="1" applyBorder="1"/>
    <xf numFmtId="3" fontId="240" fillId="0" borderId="0" xfId="0" applyNumberFormat="1" applyFont="1"/>
    <xf numFmtId="3" fontId="244" fillId="0" borderId="0" xfId="0" applyNumberFormat="1" applyFont="1"/>
    <xf numFmtId="3" fontId="245" fillId="0" borderId="0" xfId="0" applyNumberFormat="1" applyFont="1"/>
    <xf numFmtId="3" fontId="242" fillId="0" borderId="0" xfId="0" applyNumberFormat="1" applyFont="1"/>
    <xf numFmtId="3" fontId="243" fillId="0" borderId="0" xfId="0" applyNumberFormat="1" applyFont="1" applyFill="1" applyBorder="1"/>
    <xf numFmtId="3" fontId="239" fillId="0" borderId="0" xfId="0" applyNumberFormat="1" applyFont="1" applyFill="1" applyBorder="1"/>
    <xf numFmtId="0" fontId="240" fillId="0" borderId="0" xfId="8" applyFont="1" applyFill="1" applyBorder="1"/>
    <xf numFmtId="3" fontId="240" fillId="0" borderId="0" xfId="0" applyNumberFormat="1" applyFont="1" applyFill="1" applyBorder="1"/>
    <xf numFmtId="167" fontId="240" fillId="0" borderId="0" xfId="0" applyNumberFormat="1" applyFont="1" applyFill="1" applyBorder="1"/>
    <xf numFmtId="167" fontId="239" fillId="0" borderId="0" xfId="0" applyNumberFormat="1" applyFont="1" applyFill="1" applyBorder="1"/>
    <xf numFmtId="4" fontId="243" fillId="0" borderId="0" xfId="0" applyNumberFormat="1" applyFont="1"/>
    <xf numFmtId="1" fontId="239" fillId="0" borderId="0" xfId="0" applyNumberFormat="1" applyFont="1" applyFill="1" applyBorder="1"/>
    <xf numFmtId="3" fontId="240" fillId="0" borderId="0" xfId="2" applyNumberFormat="1" applyFont="1" applyFill="1" applyBorder="1" applyAlignment="1" applyProtection="1"/>
    <xf numFmtId="1" fontId="243" fillId="0" borderId="0" xfId="0" applyNumberFormat="1" applyFont="1"/>
    <xf numFmtId="3" fontId="232" fillId="0" borderId="0" xfId="0" applyNumberFormat="1" applyFont="1" applyBorder="1"/>
    <xf numFmtId="4" fontId="243" fillId="0" borderId="0" xfId="0" applyNumberFormat="1" applyFont="1" applyBorder="1"/>
    <xf numFmtId="179" fontId="239" fillId="0" borderId="0" xfId="0" applyNumberFormat="1" applyFont="1" applyFill="1" applyBorder="1"/>
    <xf numFmtId="0" fontId="240" fillId="0" borderId="0" xfId="8" applyFont="1" applyFill="1" applyBorder="1" applyAlignment="1">
      <alignment horizontal="center"/>
    </xf>
    <xf numFmtId="3" fontId="239" fillId="0" borderId="0" xfId="0" applyNumberFormat="1" applyFont="1" applyFill="1" applyBorder="1" applyAlignment="1">
      <alignment horizontal="left"/>
    </xf>
    <xf numFmtId="164" fontId="239" fillId="0" borderId="0" xfId="6" applyNumberFormat="1" applyFont="1" applyFill="1" applyBorder="1" applyAlignment="1">
      <alignment horizontal="center"/>
    </xf>
    <xf numFmtId="0" fontId="240" fillId="0" borderId="0" xfId="0" applyFont="1" applyFill="1" applyBorder="1" applyAlignment="1">
      <alignment horizontal="center"/>
    </xf>
    <xf numFmtId="165" fontId="240" fillId="0" borderId="0" xfId="8" applyNumberFormat="1" applyFont="1" applyFill="1" applyBorder="1" applyAlignment="1">
      <alignment horizontal="center"/>
    </xf>
    <xf numFmtId="165" fontId="240" fillId="0" borderId="0" xfId="0" applyNumberFormat="1" applyFont="1" applyFill="1" applyBorder="1" applyAlignment="1">
      <alignment horizontal="center"/>
    </xf>
    <xf numFmtId="165" fontId="239" fillId="0" borderId="0" xfId="0" applyNumberFormat="1" applyFont="1" applyFill="1" applyBorder="1" applyAlignment="1">
      <alignment horizontal="center"/>
    </xf>
    <xf numFmtId="9" fontId="239" fillId="0" borderId="0" xfId="6" applyFont="1" applyFill="1" applyBorder="1" applyAlignment="1">
      <alignment horizontal="center"/>
    </xf>
    <xf numFmtId="3" fontId="239" fillId="0" borderId="0" xfId="0" applyNumberFormat="1" applyFont="1" applyFill="1" applyBorder="1" applyAlignment="1">
      <alignment horizontal="center"/>
    </xf>
    <xf numFmtId="0" fontId="240" fillId="0" borderId="0" xfId="8" applyFont="1" applyFill="1" applyBorder="1" applyAlignment="1"/>
    <xf numFmtId="3" fontId="240" fillId="0" borderId="0" xfId="0" applyNumberFormat="1" applyFont="1" applyFill="1" applyBorder="1" applyAlignment="1">
      <alignment horizontal="left"/>
    </xf>
    <xf numFmtId="1" fontId="239" fillId="0" borderId="0" xfId="6" applyNumberFormat="1" applyFont="1" applyFill="1" applyBorder="1" applyAlignment="1"/>
    <xf numFmtId="1" fontId="243" fillId="0" borderId="0" xfId="0" applyNumberFormat="1" applyFont="1" applyAlignment="1"/>
    <xf numFmtId="3" fontId="246" fillId="0" borderId="0" xfId="0" applyNumberFormat="1" applyFont="1" applyFill="1" applyBorder="1" applyAlignment="1">
      <alignment horizontal="center"/>
    </xf>
    <xf numFmtId="3" fontId="247" fillId="0" borderId="0" xfId="0" applyNumberFormat="1" applyFont="1" applyBorder="1"/>
    <xf numFmtId="3" fontId="247" fillId="0" borderId="0" xfId="0" applyNumberFormat="1" applyFont="1" applyFill="1" applyBorder="1"/>
    <xf numFmtId="0" fontId="244" fillId="0" borderId="0" xfId="0" applyFont="1" applyFill="1" applyBorder="1" applyAlignment="1">
      <alignment horizontal="center"/>
    </xf>
    <xf numFmtId="3" fontId="244" fillId="0" borderId="0" xfId="0" applyNumberFormat="1" applyFont="1" applyBorder="1" applyAlignment="1">
      <alignment horizontal="left" wrapText="1"/>
    </xf>
    <xf numFmtId="167" fontId="244" fillId="0" borderId="0" xfId="0" applyNumberFormat="1" applyFont="1" applyFill="1" applyBorder="1"/>
    <xf numFmtId="3" fontId="243" fillId="0" borderId="0" xfId="0" applyNumberFormat="1" applyFont="1" applyBorder="1" applyAlignment="1">
      <alignment horizontal="left" indent="1"/>
    </xf>
    <xf numFmtId="167" fontId="243" fillId="0" borderId="0" xfId="0" applyNumberFormat="1" applyFont="1" applyFill="1" applyBorder="1"/>
    <xf numFmtId="3" fontId="242" fillId="0" borderId="0" xfId="0" applyNumberFormat="1" applyFont="1" applyFill="1" applyBorder="1"/>
    <xf numFmtId="3" fontId="244" fillId="0" borderId="0" xfId="0" applyNumberFormat="1" applyFont="1" applyBorder="1" applyAlignment="1">
      <alignment horizontal="left"/>
    </xf>
    <xf numFmtId="3" fontId="243" fillId="0" borderId="0" xfId="0" applyNumberFormat="1" applyFont="1" applyBorder="1" applyAlignment="1">
      <alignment horizontal="left"/>
    </xf>
    <xf numFmtId="3" fontId="247" fillId="0" borderId="0" xfId="0" applyNumberFormat="1" applyFont="1"/>
    <xf numFmtId="1" fontId="240" fillId="0" borderId="0" xfId="0" applyNumberFormat="1" applyFont="1" applyFill="1" applyBorder="1" applyAlignment="1">
      <alignment horizontal="center"/>
    </xf>
    <xf numFmtId="3" fontId="245" fillId="0" borderId="0" xfId="0" applyNumberFormat="1" applyFont="1" applyBorder="1"/>
    <xf numFmtId="0" fontId="232" fillId="0" borderId="0" xfId="0" applyNumberFormat="1" applyFont="1" applyFill="1" applyBorder="1"/>
    <xf numFmtId="3" fontId="235" fillId="0" borderId="0" xfId="0" applyNumberFormat="1" applyFont="1" applyBorder="1" applyAlignment="1">
      <alignment horizontal="left"/>
    </xf>
    <xf numFmtId="167" fontId="239" fillId="0" borderId="0" xfId="6" applyNumberFormat="1" applyFont="1" applyFill="1" applyBorder="1"/>
    <xf numFmtId="3" fontId="248" fillId="0" borderId="0" xfId="0" applyNumberFormat="1" applyFont="1" applyFill="1" applyBorder="1"/>
    <xf numFmtId="9" fontId="239" fillId="0" borderId="0" xfId="6" applyFont="1" applyFill="1" applyBorder="1"/>
    <xf numFmtId="3" fontId="249" fillId="0" borderId="0" xfId="0" applyNumberFormat="1" applyFont="1" applyBorder="1" applyAlignment="1">
      <alignment horizontal="left" indent="1"/>
    </xf>
    <xf numFmtId="167" fontId="250" fillId="0" borderId="0" xfId="0" applyNumberFormat="1" applyFont="1" applyFill="1" applyBorder="1"/>
    <xf numFmtId="180" fontId="251" fillId="0" borderId="0" xfId="46576" applyNumberFormat="1" applyFont="1" applyFill="1" applyBorder="1" applyAlignment="1">
      <alignment horizontal="right"/>
    </xf>
    <xf numFmtId="1" fontId="235" fillId="0" borderId="0" xfId="6" applyNumberFormat="1" applyFont="1" applyFill="1" applyBorder="1"/>
    <xf numFmtId="1" fontId="239" fillId="0" borderId="0" xfId="6" applyNumberFormat="1" applyFont="1" applyFill="1" applyBorder="1"/>
    <xf numFmtId="3" fontId="249" fillId="0" borderId="0" xfId="0" applyNumberFormat="1" applyFont="1" applyBorder="1" applyAlignment="1"/>
    <xf numFmtId="49" fontId="232" fillId="0" borderId="0" xfId="0" applyNumberFormat="1" applyFont="1" applyFill="1" applyBorder="1" applyAlignment="1">
      <alignment horizontal="center" vertical="center"/>
    </xf>
    <xf numFmtId="3" fontId="232" fillId="0" borderId="0" xfId="0" applyNumberFormat="1" applyFont="1" applyBorder="1" applyAlignment="1">
      <alignment horizontal="left"/>
    </xf>
    <xf numFmtId="165" fontId="243" fillId="0" borderId="0" xfId="0" applyNumberFormat="1" applyFont="1" applyBorder="1"/>
    <xf numFmtId="167" fontId="243" fillId="0" borderId="0" xfId="0" applyNumberFormat="1" applyFont="1" applyBorder="1"/>
    <xf numFmtId="165" fontId="239" fillId="0" borderId="0" xfId="0" applyNumberFormat="1" applyFont="1" applyFill="1" applyBorder="1"/>
    <xf numFmtId="0" fontId="232" fillId="0" borderId="0" xfId="0" applyNumberFormat="1" applyFont="1"/>
    <xf numFmtId="0" fontId="240" fillId="0" borderId="0" xfId="46576" applyNumberFormat="1" applyFont="1" applyFill="1" applyBorder="1" applyAlignment="1">
      <alignment horizontal="right"/>
    </xf>
    <xf numFmtId="0" fontId="244" fillId="0" borderId="0" xfId="0" applyNumberFormat="1" applyFont="1"/>
    <xf numFmtId="3" fontId="243" fillId="0" borderId="0" xfId="0" applyNumberFormat="1" applyFont="1" applyAlignment="1">
      <alignment horizontal="left" wrapText="1" indent="1"/>
    </xf>
    <xf numFmtId="9" fontId="243" fillId="0" borderId="0" xfId="6" applyFont="1" applyAlignment="1">
      <alignment horizontal="right"/>
    </xf>
    <xf numFmtId="3" fontId="243" fillId="0" borderId="0" xfId="0" applyNumberFormat="1" applyFont="1" applyAlignment="1">
      <alignment horizontal="left" indent="1"/>
    </xf>
    <xf numFmtId="180" fontId="239" fillId="0" borderId="0" xfId="46576" applyNumberFormat="1" applyFont="1" applyFill="1" applyBorder="1" applyAlignment="1">
      <alignment horizontal="right"/>
    </xf>
    <xf numFmtId="3" fontId="243" fillId="0" borderId="0" xfId="0" applyNumberFormat="1" applyFont="1" applyAlignment="1">
      <alignment horizontal="right"/>
    </xf>
    <xf numFmtId="3" fontId="243" fillId="0" borderId="0" xfId="0" applyNumberFormat="1" applyFont="1" applyAlignment="1">
      <alignment horizontal="left"/>
    </xf>
    <xf numFmtId="2" fontId="239" fillId="0" borderId="0" xfId="46576" applyNumberFormat="1" applyFont="1" applyFill="1" applyBorder="1" applyAlignment="1">
      <alignment horizontal="right"/>
    </xf>
    <xf numFmtId="0" fontId="239" fillId="0" borderId="0" xfId="6" applyNumberFormat="1" applyFont="1" applyFill="1" applyBorder="1" applyAlignment="1">
      <alignment horizontal="right"/>
    </xf>
    <xf numFmtId="0" fontId="243" fillId="0" borderId="0" xfId="6" applyNumberFormat="1" applyFont="1" applyAlignment="1">
      <alignment horizontal="right"/>
    </xf>
    <xf numFmtId="181" fontId="239" fillId="0" borderId="0" xfId="46576" applyNumberFormat="1" applyFont="1" applyFill="1" applyBorder="1" applyAlignment="1">
      <alignment horizontal="right"/>
    </xf>
    <xf numFmtId="181" fontId="243" fillId="0" borderId="0" xfId="0" applyNumberFormat="1" applyFont="1" applyAlignment="1">
      <alignment horizontal="right"/>
    </xf>
    <xf numFmtId="9" fontId="239" fillId="0" borderId="0" xfId="6" applyFont="1" applyFill="1" applyBorder="1" applyAlignment="1">
      <alignment horizontal="left"/>
    </xf>
    <xf numFmtId="9" fontId="239" fillId="0" borderId="0" xfId="6" applyFont="1" applyFill="1" applyBorder="1" applyAlignment="1">
      <alignment horizontal="right"/>
    </xf>
    <xf numFmtId="3" fontId="244" fillId="0" borderId="0" xfId="0" applyNumberFormat="1" applyFont="1" applyFill="1" applyBorder="1"/>
    <xf numFmtId="49" fontId="244" fillId="0" borderId="0" xfId="0" applyNumberFormat="1" applyFont="1" applyFill="1" applyBorder="1" applyAlignment="1">
      <alignment horizontal="center" vertical="center"/>
    </xf>
    <xf numFmtId="0" fontId="244" fillId="0" borderId="0" xfId="0" applyNumberFormat="1" applyFont="1" applyFill="1" applyBorder="1" applyAlignment="1">
      <alignment horizontal="center" vertical="center"/>
    </xf>
    <xf numFmtId="167" fontId="242" fillId="0" borderId="0" xfId="0" applyNumberFormat="1" applyFont="1" applyFill="1" applyBorder="1"/>
    <xf numFmtId="3" fontId="241" fillId="0" borderId="0" xfId="0" applyNumberFormat="1" applyFont="1" applyFill="1" applyBorder="1"/>
    <xf numFmtId="3" fontId="244" fillId="0" borderId="0" xfId="0" applyNumberFormat="1" applyFont="1" applyBorder="1"/>
    <xf numFmtId="4" fontId="244" fillId="0" borderId="0" xfId="0" applyNumberFormat="1" applyFont="1" applyFill="1" applyBorder="1" applyAlignment="1">
      <alignment horizontal="right"/>
    </xf>
    <xf numFmtId="3" fontId="242" fillId="0" borderId="0" xfId="0" applyNumberFormat="1" applyFont="1" applyBorder="1" applyAlignment="1">
      <alignment horizontal="left" vertical="center"/>
    </xf>
    <xf numFmtId="3" fontId="242" fillId="0" borderId="0" xfId="0" applyNumberFormat="1" applyFont="1" applyFill="1" applyBorder="1" applyAlignment="1">
      <alignment horizontal="left" vertical="center"/>
    </xf>
    <xf numFmtId="0" fontId="244" fillId="0" borderId="0" xfId="0" applyNumberFormat="1" applyFont="1" applyFill="1" applyBorder="1" applyAlignment="1">
      <alignment horizontal="center"/>
    </xf>
    <xf numFmtId="1" fontId="244" fillId="0" borderId="0" xfId="0" applyNumberFormat="1" applyFont="1" applyFill="1" applyBorder="1" applyAlignment="1">
      <alignment horizontal="center"/>
    </xf>
    <xf numFmtId="3" fontId="244" fillId="0" borderId="0" xfId="0" applyNumberFormat="1" applyFont="1" applyBorder="1" applyAlignment="1">
      <alignment wrapText="1"/>
    </xf>
    <xf numFmtId="167" fontId="244" fillId="0" borderId="0" xfId="0" applyNumberFormat="1" applyFont="1" applyFill="1" applyBorder="1" applyAlignment="1">
      <alignment horizontal="right"/>
    </xf>
    <xf numFmtId="3" fontId="243" fillId="0" borderId="0" xfId="0" applyNumberFormat="1" applyFont="1" applyBorder="1" applyAlignment="1">
      <alignment horizontal="left" wrapText="1"/>
    </xf>
    <xf numFmtId="178" fontId="243" fillId="0" borderId="0" xfId="0" applyNumberFormat="1" applyFont="1" applyBorder="1"/>
    <xf numFmtId="3" fontId="243" fillId="0" borderId="0" xfId="0" applyNumberFormat="1" applyFont="1" applyBorder="1" applyAlignment="1">
      <alignment horizontal="left" wrapText="1" indent="1"/>
    </xf>
    <xf numFmtId="3" fontId="243" fillId="0" borderId="0" xfId="0" applyNumberFormat="1" applyFont="1" applyBorder="1" applyAlignment="1">
      <alignment vertical="top"/>
    </xf>
    <xf numFmtId="3" fontId="244" fillId="0" borderId="0" xfId="0" applyNumberFormat="1" applyFont="1" applyFill="1" applyBorder="1" applyAlignment="1">
      <alignment horizontal="right"/>
    </xf>
    <xf numFmtId="0" fontId="244" fillId="0" borderId="0" xfId="0" applyNumberFormat="1" applyFont="1" applyFill="1" applyBorder="1" applyAlignment="1">
      <alignment horizontal="right"/>
    </xf>
    <xf numFmtId="49" fontId="244" fillId="0" borderId="0" xfId="0" applyNumberFormat="1" applyFont="1" applyFill="1" applyBorder="1" applyAlignment="1">
      <alignment horizontal="right"/>
    </xf>
    <xf numFmtId="4" fontId="243" fillId="0" borderId="0" xfId="0" applyNumberFormat="1" applyFont="1" applyFill="1" applyBorder="1"/>
    <xf numFmtId="3" fontId="249" fillId="0" borderId="0" xfId="0" applyNumberFormat="1" applyFont="1" applyFill="1" applyBorder="1"/>
    <xf numFmtId="178" fontId="249" fillId="0" borderId="0" xfId="0" applyNumberFormat="1" applyFont="1" applyBorder="1"/>
    <xf numFmtId="178" fontId="249" fillId="0" borderId="0" xfId="0" applyNumberFormat="1" applyFont="1" applyFill="1" applyBorder="1"/>
    <xf numFmtId="3" fontId="243" fillId="0" borderId="0" xfId="0" applyNumberFormat="1" applyFont="1" applyFill="1" applyBorder="1" applyAlignment="1"/>
    <xf numFmtId="3" fontId="243" fillId="0" borderId="0" xfId="6" applyNumberFormat="1" applyFont="1" applyFill="1" applyBorder="1" applyAlignment="1">
      <alignment horizontal="right"/>
    </xf>
    <xf numFmtId="1" fontId="243" fillId="0" borderId="0" xfId="6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vertical="top"/>
    </xf>
    <xf numFmtId="0" fontId="244" fillId="63" borderId="0" xfId="0" applyFont="1" applyFill="1" applyBorder="1"/>
    <xf numFmtId="0" fontId="252" fillId="63" borderId="0" xfId="0" applyFont="1" applyFill="1" applyBorder="1"/>
    <xf numFmtId="0" fontId="243" fillId="0" borderId="0" xfId="0" applyFont="1" applyAlignment="1">
      <alignment horizontal="left"/>
    </xf>
    <xf numFmtId="164" fontId="243" fillId="0" borderId="0" xfId="0" applyNumberFormat="1" applyFont="1"/>
    <xf numFmtId="0" fontId="243" fillId="0" borderId="0" xfId="0" applyFont="1" applyBorder="1" applyAlignment="1">
      <alignment horizontal="left"/>
    </xf>
    <xf numFmtId="164" fontId="243" fillId="0" borderId="0" xfId="0" applyNumberFormat="1" applyFont="1" applyBorder="1"/>
    <xf numFmtId="0" fontId="244" fillId="0" borderId="0" xfId="0" applyFont="1" applyBorder="1" applyAlignment="1">
      <alignment horizontal="left"/>
    </xf>
    <xf numFmtId="164" fontId="244" fillId="0" borderId="0" xfId="0" applyNumberFormat="1" applyFont="1" applyBorder="1"/>
    <xf numFmtId="0" fontId="244" fillId="0" borderId="0" xfId="0" applyFont="1" applyAlignment="1">
      <alignment horizontal="left"/>
    </xf>
    <xf numFmtId="164" fontId="244" fillId="0" borderId="0" xfId="0" applyNumberFormat="1" applyFont="1"/>
    <xf numFmtId="49" fontId="244" fillId="63" borderId="0" xfId="0" applyNumberFormat="1" applyFont="1" applyFill="1" applyBorder="1"/>
    <xf numFmtId="0" fontId="239" fillId="0" borderId="0" xfId="0" applyFont="1" applyBorder="1"/>
    <xf numFmtId="0" fontId="253" fillId="65" borderId="0" xfId="46584" applyFont="1" applyFill="1" applyBorder="1" applyAlignment="1">
      <alignment horizontal="center"/>
    </xf>
    <xf numFmtId="0" fontId="254" fillId="65" borderId="0" xfId="46584" applyFont="1" applyFill="1" applyBorder="1"/>
    <xf numFmtId="0" fontId="253" fillId="65" borderId="0" xfId="46584" applyFont="1" applyFill="1" applyBorder="1" applyAlignment="1">
      <alignment horizontal="left" vertical="center" wrapText="1"/>
    </xf>
    <xf numFmtId="0" fontId="239" fillId="0" borderId="0" xfId="47526" applyFont="1" applyBorder="1"/>
    <xf numFmtId="49" fontId="240" fillId="0" borderId="0" xfId="0" applyNumberFormat="1" applyFont="1" applyFill="1" applyBorder="1" applyAlignment="1">
      <alignment horizontal="center"/>
    </xf>
    <xf numFmtId="49" fontId="240" fillId="0" borderId="0" xfId="47526" applyNumberFormat="1" applyFont="1" applyBorder="1" applyAlignment="1">
      <alignment horizontal="center"/>
    </xf>
    <xf numFmtId="164" fontId="254" fillId="65" borderId="0" xfId="46584" applyNumberFormat="1" applyFont="1" applyFill="1" applyBorder="1"/>
    <xf numFmtId="183" fontId="254" fillId="65" borderId="0" xfId="46584" applyNumberFormat="1" applyFont="1" applyFill="1" applyBorder="1"/>
    <xf numFmtId="0" fontId="239" fillId="0" borderId="0" xfId="8" applyFont="1" applyFill="1" applyBorder="1" applyAlignment="1"/>
    <xf numFmtId="3" fontId="239" fillId="0" borderId="0" xfId="8" applyNumberFormat="1" applyFont="1" applyFill="1" applyBorder="1" applyAlignment="1">
      <alignment horizontal="right"/>
    </xf>
    <xf numFmtId="2" fontId="254" fillId="65" borderId="0" xfId="46584" applyNumberFormat="1" applyFont="1" applyFill="1" applyBorder="1"/>
    <xf numFmtId="164" fontId="254" fillId="65" borderId="0" xfId="46584" applyNumberFormat="1" applyFont="1" applyFill="1" applyBorder="1" applyAlignment="1">
      <alignment horizontal="right" vertical="center"/>
    </xf>
    <xf numFmtId="3" fontId="240" fillId="0" borderId="0" xfId="8" applyNumberFormat="1" applyFont="1" applyFill="1" applyBorder="1" applyAlignment="1">
      <alignment horizontal="right"/>
    </xf>
    <xf numFmtId="164" fontId="254" fillId="65" borderId="0" xfId="46584" applyNumberFormat="1" applyFont="1" applyFill="1" applyBorder="1" applyAlignment="1">
      <alignment horizontal="right"/>
    </xf>
    <xf numFmtId="164" fontId="253" fillId="65" borderId="0" xfId="46584" applyNumberFormat="1" applyFont="1" applyFill="1" applyBorder="1"/>
    <xf numFmtId="183" fontId="253" fillId="65" borderId="0" xfId="46584" applyNumberFormat="1" applyFont="1" applyFill="1" applyBorder="1"/>
    <xf numFmtId="164" fontId="239" fillId="0" borderId="0" xfId="0" applyNumberFormat="1" applyFont="1" applyFill="1" applyBorder="1"/>
    <xf numFmtId="184" fontId="254" fillId="65" borderId="0" xfId="46584" applyNumberFormat="1" applyFont="1" applyFill="1" applyBorder="1"/>
    <xf numFmtId="3" fontId="231" fillId="0" borderId="0" xfId="0" applyNumberFormat="1" applyFont="1" applyBorder="1"/>
    <xf numFmtId="3" fontId="238" fillId="0" borderId="0" xfId="0" applyNumberFormat="1" applyFont="1" applyBorder="1"/>
    <xf numFmtId="3" fontId="238" fillId="0" borderId="0" xfId="0" applyNumberFormat="1" applyFont="1" applyFill="1" applyBorder="1"/>
    <xf numFmtId="49" fontId="232" fillId="0" borderId="0" xfId="0" applyNumberFormat="1" applyFont="1" applyFill="1" applyBorder="1" applyAlignment="1">
      <alignment horizontal="left" vertical="center"/>
    </xf>
    <xf numFmtId="0" fontId="232" fillId="0" borderId="0" xfId="0" applyNumberFormat="1" applyFont="1" applyFill="1" applyBorder="1" applyAlignment="1">
      <alignment horizontal="center" vertical="center"/>
    </xf>
    <xf numFmtId="167" fontId="235" fillId="0" borderId="0" xfId="0" applyNumberFormat="1" applyFont="1" applyFill="1" applyBorder="1" applyAlignment="1"/>
    <xf numFmtId="167" fontId="235" fillId="0" borderId="0" xfId="0" applyNumberFormat="1" applyFont="1" applyAlignment="1"/>
    <xf numFmtId="183" fontId="254" fillId="65" borderId="0" xfId="0" applyNumberFormat="1" applyFont="1" applyFill="1"/>
    <xf numFmtId="0" fontId="244" fillId="63" borderId="0" xfId="0" applyNumberFormat="1" applyFont="1" applyFill="1" applyBorder="1"/>
    <xf numFmtId="167" fontId="243" fillId="0" borderId="0" xfId="0" applyNumberFormat="1" applyFont="1"/>
    <xf numFmtId="167" fontId="244" fillId="0" borderId="0" xfId="0" applyNumberFormat="1" applyFont="1"/>
    <xf numFmtId="9" fontId="243" fillId="0" borderId="0" xfId="6" applyFont="1" applyFill="1" applyBorder="1"/>
    <xf numFmtId="3" fontId="243" fillId="0" borderId="0" xfId="0" applyNumberFormat="1" applyFont="1" applyBorder="1" applyAlignment="1">
      <alignment wrapText="1"/>
    </xf>
    <xf numFmtId="3" fontId="247" fillId="0" borderId="0" xfId="0" applyNumberFormat="1" applyFont="1" applyBorder="1" applyAlignment="1">
      <alignment wrapText="1"/>
    </xf>
    <xf numFmtId="3" fontId="242" fillId="0" borderId="0" xfId="0" applyNumberFormat="1" applyFont="1" applyBorder="1" applyAlignment="1">
      <alignment wrapText="1"/>
    </xf>
    <xf numFmtId="0" fontId="232" fillId="0" borderId="0" xfId="0" applyNumberFormat="1" applyFont="1" applyFill="1" applyBorder="1" applyAlignment="1">
      <alignment horizontal="right"/>
    </xf>
    <xf numFmtId="0" fontId="244" fillId="0" borderId="0" xfId="0" applyFont="1" applyFill="1" applyBorder="1"/>
    <xf numFmtId="3" fontId="235" fillId="0" borderId="0" xfId="0" applyNumberFormat="1" applyFont="1" applyFill="1" applyBorder="1" applyAlignment="1">
      <alignment wrapText="1"/>
    </xf>
    <xf numFmtId="1" fontId="235" fillId="0" borderId="0" xfId="0" applyNumberFormat="1" applyFont="1"/>
    <xf numFmtId="3" fontId="255" fillId="0" borderId="0" xfId="46565" applyNumberFormat="1" applyFont="1"/>
    <xf numFmtId="3" fontId="243" fillId="0" borderId="0" xfId="0" applyNumberFormat="1" applyFont="1" applyFill="1" applyBorder="1" applyAlignment="1">
      <alignment wrapText="1"/>
    </xf>
    <xf numFmtId="9" fontId="243" fillId="0" borderId="0" xfId="6" applyNumberFormat="1" applyFont="1"/>
    <xf numFmtId="9" fontId="243" fillId="0" borderId="0" xfId="0" applyNumberFormat="1" applyFont="1" applyBorder="1"/>
    <xf numFmtId="3" fontId="235" fillId="0" borderId="0" xfId="0" applyNumberFormat="1" applyFont="1" applyBorder="1" applyAlignment="1">
      <alignment wrapText="1"/>
    </xf>
    <xf numFmtId="0" fontId="243" fillId="0" borderId="0" xfId="0" applyNumberFormat="1" applyFont="1"/>
    <xf numFmtId="0" fontId="256" fillId="0" borderId="0" xfId="46581" applyFont="1" applyFill="1" applyBorder="1" applyAlignment="1" applyProtection="1"/>
    <xf numFmtId="49" fontId="244" fillId="0" borderId="0" xfId="0" applyNumberFormat="1" applyFont="1" applyFill="1" applyBorder="1"/>
    <xf numFmtId="49" fontId="243" fillId="0" borderId="0" xfId="0" applyNumberFormat="1" applyFont="1" applyFill="1" applyBorder="1"/>
    <xf numFmtId="3" fontId="243" fillId="0" borderId="0" xfId="0" applyNumberFormat="1" applyFont="1" applyFill="1" applyBorder="1" applyAlignment="1">
      <alignment horizontal="center" vertical="center"/>
    </xf>
    <xf numFmtId="167" fontId="243" fillId="0" borderId="0" xfId="0" applyNumberFormat="1" applyFont="1" applyFill="1" applyBorder="1" applyAlignment="1">
      <alignment horizontal="center" vertical="center"/>
    </xf>
    <xf numFmtId="164" fontId="243" fillId="0" borderId="0" xfId="6" applyNumberFormat="1" applyFont="1" applyFill="1" applyBorder="1"/>
    <xf numFmtId="2" fontId="243" fillId="0" borderId="0" xfId="0" applyNumberFormat="1" applyFont="1" applyFill="1" applyBorder="1" applyAlignment="1">
      <alignment horizontal="center"/>
    </xf>
    <xf numFmtId="2" fontId="243" fillId="0" borderId="0" xfId="6" applyNumberFormat="1" applyFont="1" applyFill="1" applyBorder="1" applyAlignment="1">
      <alignment horizontal="center"/>
    </xf>
    <xf numFmtId="2" fontId="244" fillId="0" borderId="0" xfId="0" applyNumberFormat="1" applyFont="1" applyFill="1" applyBorder="1" applyAlignment="1">
      <alignment horizontal="center"/>
    </xf>
    <xf numFmtId="2" fontId="244" fillId="0" borderId="0" xfId="6" applyNumberFormat="1" applyFont="1" applyFill="1" applyBorder="1" applyAlignment="1">
      <alignment horizontal="center"/>
    </xf>
    <xf numFmtId="164" fontId="244" fillId="0" borderId="0" xfId="6" applyNumberFormat="1" applyFont="1" applyFill="1" applyBorder="1"/>
    <xf numFmtId="2" fontId="243" fillId="0" borderId="0" xfId="6" applyNumberFormat="1" applyFont="1" applyAlignment="1">
      <alignment horizontal="center"/>
    </xf>
    <xf numFmtId="9" fontId="243" fillId="0" borderId="0" xfId="6" applyFont="1"/>
    <xf numFmtId="2" fontId="244" fillId="0" borderId="0" xfId="6" applyNumberFormat="1" applyFont="1" applyAlignment="1">
      <alignment horizontal="center"/>
    </xf>
    <xf numFmtId="49" fontId="257" fillId="0" borderId="0" xfId="0" applyNumberFormat="1" applyFont="1" applyFill="1" applyBorder="1" applyAlignment="1">
      <alignment horizontal="right"/>
    </xf>
    <xf numFmtId="1" fontId="258" fillId="0" borderId="0" xfId="0" applyNumberFormat="1" applyFont="1" applyFill="1" applyBorder="1" applyAlignment="1">
      <alignment horizontal="center"/>
    </xf>
    <xf numFmtId="3" fontId="244" fillId="0" borderId="0" xfId="0" applyNumberFormat="1" applyFont="1" applyBorder="1" applyAlignment="1">
      <alignment vertical="center" wrapText="1"/>
    </xf>
    <xf numFmtId="167" fontId="232" fillId="0" borderId="0" xfId="0" applyNumberFormat="1" applyFont="1" applyFill="1" applyBorder="1" applyAlignment="1">
      <alignment horizontal="right"/>
    </xf>
    <xf numFmtId="165" fontId="243" fillId="0" borderId="0" xfId="0" applyNumberFormat="1" applyFont="1" applyBorder="1" applyAlignment="1">
      <alignment horizontal="right"/>
    </xf>
    <xf numFmtId="3" fontId="235" fillId="0" borderId="0" xfId="0" applyNumberFormat="1" applyFont="1" applyBorder="1" applyAlignment="1">
      <alignment horizontal="left" wrapText="1"/>
    </xf>
    <xf numFmtId="0" fontId="239" fillId="0" borderId="0" xfId="0" applyFont="1" applyFill="1" applyBorder="1" applyAlignment="1"/>
    <xf numFmtId="167" fontId="235" fillId="0" borderId="0" xfId="0" applyNumberFormat="1" applyFont="1" applyFill="1" applyBorder="1" applyAlignment="1">
      <alignment horizontal="right"/>
    </xf>
    <xf numFmtId="3" fontId="232" fillId="0" borderId="0" xfId="0" applyNumberFormat="1" applyFont="1" applyBorder="1" applyAlignment="1">
      <alignment horizontal="left" wrapText="1"/>
    </xf>
    <xf numFmtId="3" fontId="235" fillId="0" borderId="0" xfId="0" applyNumberFormat="1" applyFont="1" applyBorder="1" applyAlignment="1">
      <alignment horizontal="left" wrapText="1" indent="1"/>
    </xf>
    <xf numFmtId="0" fontId="248" fillId="0" borderId="0" xfId="0" applyFont="1" applyFill="1" applyBorder="1" applyAlignment="1"/>
    <xf numFmtId="164" fontId="239" fillId="0" borderId="0" xfId="6" applyNumberFormat="1" applyFont="1" applyFill="1" applyBorder="1" applyAlignment="1"/>
    <xf numFmtId="178" fontId="237" fillId="0" borderId="0" xfId="0" applyNumberFormat="1" applyFont="1" applyBorder="1"/>
    <xf numFmtId="178" fontId="235" fillId="0" borderId="0" xfId="0" applyNumberFormat="1" applyFont="1" applyBorder="1"/>
    <xf numFmtId="178" fontId="247" fillId="0" borderId="0" xfId="0" applyNumberFormat="1" applyFont="1" applyFill="1" applyBorder="1"/>
    <xf numFmtId="165" fontId="244" fillId="0" borderId="0" xfId="0" applyNumberFormat="1" applyFont="1" applyBorder="1" applyAlignment="1">
      <alignment horizontal="right"/>
    </xf>
    <xf numFmtId="3" fontId="235" fillId="0" borderId="0" xfId="0" applyNumberFormat="1" applyFont="1" applyFill="1" applyBorder="1" applyAlignment="1">
      <alignment vertical="top" wrapText="1"/>
    </xf>
    <xf numFmtId="167" fontId="243" fillId="0" borderId="0" xfId="0" applyNumberFormat="1" applyFont="1" applyFill="1" applyBorder="1" applyAlignment="1">
      <alignment horizontal="right"/>
    </xf>
    <xf numFmtId="1" fontId="232" fillId="0" borderId="0" xfId="6" applyNumberFormat="1" applyFont="1" applyFill="1" applyBorder="1" applyAlignment="1">
      <alignment horizontal="right"/>
    </xf>
    <xf numFmtId="49" fontId="232" fillId="0" borderId="0" xfId="0" applyNumberFormat="1" applyFont="1" applyFill="1" applyBorder="1" applyAlignment="1">
      <alignment horizontal="right"/>
    </xf>
    <xf numFmtId="0" fontId="256" fillId="0" borderId="0" xfId="0" applyFont="1" applyFill="1" applyBorder="1" applyAlignment="1" applyProtection="1"/>
    <xf numFmtId="0" fontId="239" fillId="0" borderId="0" xfId="43" applyFont="1" applyBorder="1"/>
    <xf numFmtId="49" fontId="240" fillId="0" borderId="0" xfId="43" applyNumberFormat="1" applyFont="1" applyBorder="1" applyAlignment="1">
      <alignment horizontal="center"/>
    </xf>
    <xf numFmtId="3" fontId="235" fillId="0" borderId="0" xfId="0" applyNumberFormat="1" applyFont="1" applyBorder="1" applyAlignment="1">
      <alignment horizontal="center" vertical="center"/>
    </xf>
    <xf numFmtId="168" fontId="239" fillId="0" borderId="0" xfId="8" applyNumberFormat="1" applyFont="1" applyFill="1" applyBorder="1" applyAlignment="1">
      <alignment horizontal="right"/>
    </xf>
    <xf numFmtId="3" fontId="235" fillId="0" borderId="0" xfId="0" applyNumberFormat="1" applyFont="1" applyAlignment="1">
      <alignment horizontal="center" vertical="center"/>
    </xf>
    <xf numFmtId="3" fontId="232" fillId="0" borderId="0" xfId="0" applyNumberFormat="1" applyFont="1" applyAlignment="1">
      <alignment horizontal="center" vertical="center"/>
    </xf>
    <xf numFmtId="168" fontId="240" fillId="0" borderId="0" xfId="8" applyNumberFormat="1" applyFont="1" applyFill="1" applyBorder="1" applyAlignment="1">
      <alignment horizontal="right"/>
    </xf>
    <xf numFmtId="167" fontId="239" fillId="0" borderId="0" xfId="0" applyNumberFormat="1" applyFont="1" applyAlignment="1">
      <alignment horizontal="right"/>
    </xf>
    <xf numFmtId="0" fontId="232" fillId="0" borderId="0" xfId="0" applyNumberFormat="1" applyFont="1" applyFill="1" applyBorder="1" applyAlignment="1">
      <alignment horizontal="left" vertical="center"/>
    </xf>
    <xf numFmtId="167" fontId="235" fillId="0" borderId="0" xfId="0" applyNumberFormat="1" applyFont="1" applyFill="1" applyBorder="1" applyAlignment="1">
      <alignment horizontal="left"/>
    </xf>
    <xf numFmtId="0" fontId="240" fillId="0" borderId="0" xfId="0" applyNumberFormat="1" applyFont="1" applyFill="1" applyBorder="1" applyAlignment="1">
      <alignment horizontal="center"/>
    </xf>
    <xf numFmtId="0" fontId="240" fillId="0" borderId="0" xfId="43" applyNumberFormat="1" applyFont="1" applyBorder="1" applyAlignment="1">
      <alignment horizontal="center"/>
    </xf>
    <xf numFmtId="3" fontId="259" fillId="0" borderId="0" xfId="0" applyNumberFormat="1" applyFont="1" applyBorder="1"/>
    <xf numFmtId="167" fontId="244" fillId="0" borderId="0" xfId="0" applyNumberFormat="1" applyFont="1" applyBorder="1"/>
    <xf numFmtId="3" fontId="260" fillId="0" borderId="0" xfId="0" applyNumberFormat="1" applyFont="1" applyBorder="1"/>
    <xf numFmtId="3" fontId="243" fillId="0" borderId="0" xfId="0" applyNumberFormat="1" applyFont="1" applyFill="1" applyBorder="1" applyAlignment="1">
      <alignment vertical="center"/>
    </xf>
    <xf numFmtId="167" fontId="243" fillId="0" borderId="0" xfId="0" applyNumberFormat="1" applyFont="1" applyFill="1" applyBorder="1" applyAlignment="1"/>
    <xf numFmtId="9" fontId="243" fillId="0" borderId="0" xfId="6" applyFont="1" applyFill="1" applyBorder="1" applyAlignment="1">
      <alignment horizontal="right"/>
    </xf>
    <xf numFmtId="3" fontId="244" fillId="0" borderId="0" xfId="0" applyNumberFormat="1" applyFont="1" applyFill="1" applyBorder="1" applyAlignment="1"/>
    <xf numFmtId="3" fontId="22" fillId="0" borderId="0" xfId="0" applyNumberFormat="1" applyFont="1" applyBorder="1" applyAlignment="1">
      <alignment horizontal="right"/>
    </xf>
    <xf numFmtId="0" fontId="244" fillId="0" borderId="0" xfId="0" applyNumberFormat="1" applyFont="1" applyFill="1" applyBorder="1"/>
    <xf numFmtId="3" fontId="22" fillId="0" borderId="0" xfId="0" applyNumberFormat="1" applyFont="1" applyFill="1" applyAlignment="1">
      <alignment wrapText="1"/>
    </xf>
    <xf numFmtId="3" fontId="65" fillId="5" borderId="0" xfId="0" applyNumberFormat="1" applyFont="1" applyFill="1" applyBorder="1" applyAlignment="1">
      <alignment horizontal="left" vertical="center"/>
    </xf>
    <xf numFmtId="0" fontId="172" fillId="5" borderId="0" xfId="0" applyFont="1" applyFill="1" applyAlignment="1"/>
    <xf numFmtId="3" fontId="16" fillId="5" borderId="0" xfId="0" applyNumberFormat="1" applyFont="1" applyFill="1" applyBorder="1" applyAlignment="1">
      <alignment horizontal="left" vertical="center"/>
    </xf>
    <xf numFmtId="0" fontId="0" fillId="5" borderId="0" xfId="0" applyFill="1" applyAlignment="1"/>
    <xf numFmtId="3" fontId="34" fillId="0" borderId="2" xfId="0" applyNumberFormat="1" applyFont="1" applyBorder="1" applyAlignment="1">
      <alignment horizontal="left" wrapText="1"/>
    </xf>
    <xf numFmtId="3" fontId="186" fillId="0" borderId="0" xfId="0" applyNumberFormat="1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left" vertical="top"/>
    </xf>
    <xf numFmtId="3" fontId="31" fillId="0" borderId="2" xfId="0" applyNumberFormat="1" applyFont="1" applyFill="1" applyBorder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left" vertical="center" wrapText="1"/>
    </xf>
    <xf numFmtId="3" fontId="19" fillId="65" borderId="0" xfId="0" applyNumberFormat="1" applyFont="1" applyFill="1" applyBorder="1" applyAlignment="1">
      <alignment horizontal="left" wrapText="1"/>
    </xf>
    <xf numFmtId="3" fontId="22" fillId="0" borderId="0" xfId="0" applyNumberFormat="1" applyFont="1" applyBorder="1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left"/>
    </xf>
    <xf numFmtId="3" fontId="26" fillId="0" borderId="2" xfId="0" applyNumberFormat="1" applyFont="1" applyFill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horizontal="left" vertical="top" wrapText="1"/>
    </xf>
    <xf numFmtId="3" fontId="34" fillId="0" borderId="0" xfId="0" applyNumberFormat="1" applyFont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left" vertical="top" wrapText="1"/>
    </xf>
    <xf numFmtId="3" fontId="179" fillId="0" borderId="0" xfId="0" applyNumberFormat="1" applyFont="1" applyBorder="1" applyAlignment="1">
      <alignment horizontal="left" wrapText="1"/>
    </xf>
    <xf numFmtId="49" fontId="244" fillId="0" borderId="0" xfId="0" applyNumberFormat="1" applyFont="1" applyFill="1" applyBorder="1" applyAlignment="1">
      <alignment horizontal="center"/>
    </xf>
    <xf numFmtId="0" fontId="244" fillId="0" borderId="0" xfId="0" applyNumberFormat="1" applyFont="1" applyFill="1" applyBorder="1" applyAlignment="1">
      <alignment horizontal="center"/>
    </xf>
    <xf numFmtId="49" fontId="244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wrapText="1"/>
    </xf>
    <xf numFmtId="3" fontId="186" fillId="0" borderId="0" xfId="0" applyNumberFormat="1" applyFont="1" applyFill="1" applyBorder="1" applyAlignment="1">
      <alignment horizontal="left" vertical="center"/>
    </xf>
    <xf numFmtId="3" fontId="34" fillId="0" borderId="2" xfId="0" applyNumberFormat="1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horizontal="left"/>
    </xf>
  </cellXfs>
  <cellStyles count="47527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10" xfId="46792"/>
    <cellStyle name="Comma 2" xfId="1"/>
    <cellStyle name="Comma 2 2" xfId="46793"/>
    <cellStyle name="Comma 2 3" xfId="46794"/>
    <cellStyle name="Comma 2 3 2" xfId="46795"/>
    <cellStyle name="Comma 2 4" xfId="46796"/>
    <cellStyle name="Comma 3" xfId="46797"/>
    <cellStyle name="Comma 3 2" xfId="46798"/>
    <cellStyle name="Comma 3 3" xfId="46799"/>
    <cellStyle name="Comma 4" xfId="46800"/>
    <cellStyle name="Comma 4 10" xfId="46801"/>
    <cellStyle name="Comma 4 2" xfId="46802"/>
    <cellStyle name="Comma 4 3" xfId="46803"/>
    <cellStyle name="Comma 4 3 2" xfId="46804"/>
    <cellStyle name="Comma 4 4" xfId="46805"/>
    <cellStyle name="Comma 4 4 2" xfId="46806"/>
    <cellStyle name="Comma 4 5" xfId="46807"/>
    <cellStyle name="Comma 4 5 2" xfId="46808"/>
    <cellStyle name="Comma 4 6" xfId="46809"/>
    <cellStyle name="Comma 4 6 2" xfId="46810"/>
    <cellStyle name="Comma 4 7" xfId="46811"/>
    <cellStyle name="Comma 4 7 2" xfId="46812"/>
    <cellStyle name="Comma 4 8" xfId="46813"/>
    <cellStyle name="Comma 4 8 2" xfId="46814"/>
    <cellStyle name="Comma 4 9" xfId="46815"/>
    <cellStyle name="Comma 4 9 2" xfId="46816"/>
    <cellStyle name="Comma 5" xfId="46817"/>
    <cellStyle name="Comma 6" xfId="46818"/>
    <cellStyle name="Comma 6 2" xfId="46819"/>
    <cellStyle name="Comma 7" xfId="46820"/>
    <cellStyle name="Comma 8" xfId="46821"/>
    <cellStyle name="Comma 9" xfId="46822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" xfId="46578" builtinId="3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" xfId="46303" builtinId="27" customBuiltin="1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3" xfId="707"/>
    <cellStyle name="normální 3 13 2" xfId="1373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3" xfId="47509"/>
    <cellStyle name="Tusenskille 3 2" xfId="47510"/>
    <cellStyle name="Tusenskille 4" xfId="47511"/>
    <cellStyle name="Tusenskille 5" xfId="47512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E5FBFF"/>
      <color rgb="FF009BB4"/>
      <color rgb="FFBC091B"/>
      <color rgb="FF006AB4"/>
      <color rgb="FF007D92"/>
      <color rgb="FFABF3FF"/>
      <color rgb="FF00C5E6"/>
      <color rgb="FFA6A6A6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6183483240201727"/>
          <c:w val="0.9133087603976705"/>
          <c:h val="0.60837691627320256"/>
        </c:manualLayout>
      </c:layout>
      <c:lineChart>
        <c:grouping val="standard"/>
        <c:varyColors val="0"/>
        <c:ser>
          <c:idx val="4"/>
          <c:order val="0"/>
          <c:tx>
            <c:strRef>
              <c:f>'A1'!$G$28</c:f>
              <c:strCache>
                <c:ptCount val="1"/>
                <c:pt idx="0">
                  <c:v>nepodnikající fyzické osoby (bytové stanice)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'A1'!$H$27:$N$27</c:f>
              <c:numCache>
                <c:formatCode>General</c:formatCode>
                <c:ptCount val="7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</c:numCache>
            </c:numRef>
          </c:cat>
          <c:val>
            <c:numRef>
              <c:f>'A1'!$H$28:$N$28</c:f>
              <c:numCache>
                <c:formatCode>#,##0.00</c:formatCode>
                <c:ptCount val="7"/>
                <c:pt idx="0">
                  <c:v>1.2643499999999999</c:v>
                </c:pt>
                <c:pt idx="1">
                  <c:v>1.8561500000000002</c:v>
                </c:pt>
                <c:pt idx="2">
                  <c:v>2.6627899999999998</c:v>
                </c:pt>
                <c:pt idx="3">
                  <c:v>2.2980880000000004</c:v>
                </c:pt>
                <c:pt idx="4">
                  <c:v>1.27335</c:v>
                </c:pt>
                <c:pt idx="5">
                  <c:v>0.76300000000000001</c:v>
                </c:pt>
                <c:pt idx="6">
                  <c:v>0.40278699999999995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'A1'!$G$29</c:f>
              <c:strCache>
                <c:ptCount val="1"/>
                <c:pt idx="0">
                  <c:v>právnické a podnikající fyzické osoby (podnikové stanice)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'A1'!$H$27:$N$27</c:f>
              <c:numCache>
                <c:formatCode>General</c:formatCode>
                <c:ptCount val="7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  <c:pt idx="6">
                  <c:v>2016</c:v>
                </c:pt>
              </c:numCache>
            </c:numRef>
          </c:cat>
          <c:val>
            <c:numRef>
              <c:f>'A1'!$H$29:$N$29</c:f>
              <c:numCache>
                <c:formatCode>#,##0.00</c:formatCode>
                <c:ptCount val="7"/>
                <c:pt idx="0">
                  <c:v>0.54999900000000013</c:v>
                </c:pt>
                <c:pt idx="1">
                  <c:v>0.871417</c:v>
                </c:pt>
                <c:pt idx="2">
                  <c:v>0.98355100000000006</c:v>
                </c:pt>
                <c:pt idx="3">
                  <c:v>1.099623</c:v>
                </c:pt>
                <c:pt idx="4">
                  <c:v>0.96868100000000001</c:v>
                </c:pt>
                <c:pt idx="5">
                  <c:v>0.71499999999999997</c:v>
                </c:pt>
                <c:pt idx="6">
                  <c:v>0.429419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16512"/>
        <c:axId val="153218432"/>
      </c:lineChart>
      <c:catAx>
        <c:axId val="1532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32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18432"/>
        <c:scaling>
          <c:orientation val="minMax"/>
          <c:max val="3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3216512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888110512646651E-2"/>
          <c:y val="3.6290614260143662E-2"/>
          <c:w val="0.90362225502051452"/>
          <c:h val="0.207157660294291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139242232898969"/>
          <c:w val="0.94350921527460008"/>
          <c:h val="0.7238037453289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'A1'!$G$17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0.16264489161077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3-4420-AD9E-8BA1DCD9A330}"/>
                </c:ext>
              </c:extLst>
            </c:dLbl>
            <c:dLbl>
              <c:idx val="13"/>
              <c:layout>
                <c:manualLayout>
                  <c:x val="0"/>
                  <c:y val="0.15333061145134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3-4420-AD9E-8BA1DCD9A3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'A1'!$H$16:$U$16</c:f>
              <c:strCache>
                <c:ptCount val="14"/>
                <c:pt idx="0">
                  <c:v>1990</c:v>
                </c:pt>
                <c:pt idx="1">
                  <c:v>92</c:v>
                </c:pt>
                <c:pt idx="2">
                  <c:v>94</c:v>
                </c:pt>
                <c:pt idx="3">
                  <c:v>96</c:v>
                </c:pt>
                <c:pt idx="4">
                  <c:v>98</c:v>
                </c:pt>
                <c:pt idx="5">
                  <c:v>00</c:v>
                </c:pt>
                <c:pt idx="6">
                  <c:v>02</c:v>
                </c:pt>
                <c:pt idx="7">
                  <c:v>04</c:v>
                </c:pt>
                <c:pt idx="8">
                  <c:v>06</c:v>
                </c:pt>
                <c:pt idx="9">
                  <c:v>08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2016</c:v>
                </c:pt>
              </c:strCache>
            </c:strRef>
          </c:cat>
          <c:val>
            <c:numRef>
              <c:f>'A1'!$H$17:$U$17</c:f>
              <c:numCache>
                <c:formatCode>#,##0.0</c:formatCode>
                <c:ptCount val="14"/>
                <c:pt idx="0">
                  <c:v>1.623642</c:v>
                </c:pt>
                <c:pt idx="1">
                  <c:v>1.814349</c:v>
                </c:pt>
                <c:pt idx="2">
                  <c:v>2.1139999999999999</c:v>
                </c:pt>
                <c:pt idx="3">
                  <c:v>2.7539160000000003</c:v>
                </c:pt>
                <c:pt idx="4">
                  <c:v>3.658839</c:v>
                </c:pt>
                <c:pt idx="5">
                  <c:v>3.6764259999999997</c:v>
                </c:pt>
                <c:pt idx="6">
                  <c:v>3.669743</c:v>
                </c:pt>
                <c:pt idx="7">
                  <c:v>3.4237810000000004</c:v>
                </c:pt>
                <c:pt idx="8">
                  <c:v>2.8044370000000001</c:v>
                </c:pt>
                <c:pt idx="9">
                  <c:v>2.264351</c:v>
                </c:pt>
                <c:pt idx="10">
                  <c:v>1.889</c:v>
                </c:pt>
                <c:pt idx="11">
                  <c:v>1.514</c:v>
                </c:pt>
                <c:pt idx="12">
                  <c:v>1.0215110000000001</c:v>
                </c:pt>
                <c:pt idx="13">
                  <c:v>0.832206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955904"/>
        <c:axId val="174965888"/>
      </c:barChart>
      <c:lineChart>
        <c:grouping val="standard"/>
        <c:varyColors val="0"/>
        <c:ser>
          <c:idx val="1"/>
          <c:order val="1"/>
          <c:tx>
            <c:strRef>
              <c:f>'A1'!$G$18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'A1'!$H$16:$U$16</c:f>
              <c:strCache>
                <c:ptCount val="14"/>
                <c:pt idx="0">
                  <c:v>1990</c:v>
                </c:pt>
                <c:pt idx="1">
                  <c:v>92</c:v>
                </c:pt>
                <c:pt idx="2">
                  <c:v>94</c:v>
                </c:pt>
                <c:pt idx="3">
                  <c:v>96</c:v>
                </c:pt>
                <c:pt idx="4">
                  <c:v>98</c:v>
                </c:pt>
                <c:pt idx="5">
                  <c:v>00</c:v>
                </c:pt>
                <c:pt idx="6">
                  <c:v>02</c:v>
                </c:pt>
                <c:pt idx="7">
                  <c:v>04</c:v>
                </c:pt>
                <c:pt idx="8">
                  <c:v>06</c:v>
                </c:pt>
                <c:pt idx="9">
                  <c:v>08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2016</c:v>
                </c:pt>
              </c:strCache>
            </c:strRef>
          </c:cat>
          <c:val>
            <c:numRef>
              <c:f>'A1'!$H$18:$U$18</c:f>
              <c:numCache>
                <c:formatCode>#,##0.0</c:formatCode>
                <c:ptCount val="14"/>
                <c:pt idx="0">
                  <c:v>15.665983926861548</c:v>
                </c:pt>
                <c:pt idx="1">
                  <c:v>17.57120124675361</c:v>
                </c:pt>
                <c:pt idx="2">
                  <c:v>20.458405709540379</c:v>
                </c:pt>
                <c:pt idx="3">
                  <c:v>26.71335146676196</c:v>
                </c:pt>
                <c:pt idx="4">
                  <c:v>35.558540008422078</c:v>
                </c:pt>
                <c:pt idx="5">
                  <c:v>37.689460884070805</c:v>
                </c:pt>
                <c:pt idx="6">
                  <c:v>36.031285469122246</c:v>
                </c:pt>
                <c:pt idx="7">
                  <c:v>33.581775820195766</c:v>
                </c:pt>
                <c:pt idx="8">
                  <c:v>27.806919611331686</c:v>
                </c:pt>
                <c:pt idx="9">
                  <c:v>21.71109175611322</c:v>
                </c:pt>
                <c:pt idx="10">
                  <c:v>17.899999999999999</c:v>
                </c:pt>
                <c:pt idx="11" formatCode="#,##0">
                  <c:v>14.1</c:v>
                </c:pt>
                <c:pt idx="12" formatCode="#,##0">
                  <c:v>9.693341652215377</c:v>
                </c:pt>
                <c:pt idx="13" formatCode="#,##0">
                  <c:v>7.8667185943233742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81504"/>
        <c:axId val="174967424"/>
      </c:lineChart>
      <c:catAx>
        <c:axId val="17495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965888"/>
        <c:crosses val="autoZero"/>
        <c:auto val="1"/>
        <c:lblAlgn val="ctr"/>
        <c:lblOffset val="100"/>
        <c:tickLblSkip val="1"/>
        <c:noMultiLvlLbl val="0"/>
      </c:catAx>
      <c:valAx>
        <c:axId val="174965888"/>
        <c:scaling>
          <c:orientation val="minMax"/>
          <c:max val="6"/>
          <c:min val="0"/>
        </c:scaling>
        <c:delete val="0"/>
        <c:axPos val="l"/>
        <c:numFmt formatCode="#,##0.0" sourceLinked="1"/>
        <c:majorTickMark val="none"/>
        <c:minorTickMark val="none"/>
        <c:tickLblPos val="none"/>
        <c:crossAx val="174955904"/>
        <c:crosses val="autoZero"/>
        <c:crossBetween val="between"/>
        <c:minorUnit val="0.1"/>
      </c:valAx>
      <c:valAx>
        <c:axId val="174967424"/>
        <c:scaling>
          <c:orientation val="minMax"/>
          <c:max val="47"/>
          <c:min val="0"/>
        </c:scaling>
        <c:delete val="0"/>
        <c:axPos val="r"/>
        <c:numFmt formatCode="#,##0.0" sourceLinked="1"/>
        <c:majorTickMark val="none"/>
        <c:minorTickMark val="none"/>
        <c:tickLblPos val="none"/>
        <c:crossAx val="174981504"/>
        <c:crosses val="max"/>
        <c:crossBetween val="between"/>
      </c:valAx>
      <c:catAx>
        <c:axId val="17498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96742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698059606371245E-2"/>
          <c:w val="1"/>
          <c:h val="0.107682321981642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117767963241837E-2"/>
          <c:y val="3.3475868250127619E-2"/>
          <c:w val="0.96885459909944383"/>
          <c:h val="0.8328067822442979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'A1'!$G$38</c:f>
              <c:strCache>
                <c:ptCount val="1"/>
                <c:pt idx="0">
                  <c:v> nepodnikající fyzické osoby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'A1'!$H$37:$K$37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'A1'!$H$38:$K$38</c:f>
              <c:numCache>
                <c:formatCode>#,##0</c:formatCode>
                <c:ptCount val="4"/>
                <c:pt idx="0">
                  <c:v>383</c:v>
                </c:pt>
                <c:pt idx="1">
                  <c:v>343.83</c:v>
                </c:pt>
                <c:pt idx="2">
                  <c:v>306.71699999999998</c:v>
                </c:pt>
                <c:pt idx="3">
                  <c:v>298.66500000000002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'A1'!$G$39</c:f>
              <c:strCache>
                <c:ptCount val="1"/>
                <c:pt idx="0">
                  <c:v> právnické osoby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'A1'!$H$37:$K$37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'A1'!$H$39:$K$39</c:f>
              <c:numCache>
                <c:formatCode>#,##0</c:formatCode>
                <c:ptCount val="4"/>
                <c:pt idx="0">
                  <c:v>364</c:v>
                </c:pt>
                <c:pt idx="1">
                  <c:v>509.42500000000001</c:v>
                </c:pt>
                <c:pt idx="2">
                  <c:v>593.048</c:v>
                </c:pt>
                <c:pt idx="3">
                  <c:v>618.58000000000004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012096"/>
        <c:axId val="175022080"/>
      </c:barChart>
      <c:catAx>
        <c:axId val="1750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5022080"/>
        <c:crosses val="autoZero"/>
        <c:auto val="1"/>
        <c:lblAlgn val="ctr"/>
        <c:lblOffset val="100"/>
        <c:noMultiLvlLbl val="0"/>
      </c:catAx>
      <c:valAx>
        <c:axId val="175022080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none"/>
        <c:minorTickMark val="none"/>
        <c:tickLblPos val="nextTo"/>
        <c:crossAx val="175012096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057380758439674E-2"/>
          <c:y val="5.2763510126091359E-2"/>
          <c:w val="0.52808731175979995"/>
          <c:h val="0.19606347312601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'A2'!$D$4:$D$32</c:f>
              <c:strCache>
                <c:ptCount val="29"/>
                <c:pt idx="0">
                  <c:v>Finsko</c:v>
                </c:pt>
                <c:pt idx="1">
                  <c:v>Slovensko</c:v>
                </c:pt>
                <c:pt idx="2">
                  <c:v>Česko</c:v>
                </c:pt>
                <c:pt idx="3">
                  <c:v>Litva</c:v>
                </c:pt>
                <c:pt idx="4">
                  <c:v>Lotyšsko</c:v>
                </c:pt>
                <c:pt idx="5">
                  <c:v>Rumunsko</c:v>
                </c:pt>
                <c:pt idx="6">
                  <c:v>Bulharsko</c:v>
                </c:pt>
                <c:pt idx="7">
                  <c:v>Polsko</c:v>
                </c:pt>
                <c:pt idx="8">
                  <c:v>Dánsko</c:v>
                </c:pt>
                <c:pt idx="9">
                  <c:v>Estonsko</c:v>
                </c:pt>
                <c:pt idx="10">
                  <c:v>Maďarsko</c:v>
                </c:pt>
                <c:pt idx="11">
                  <c:v>Itálie</c:v>
                </c:pt>
                <c:pt idx="12">
                  <c:v>Chorvatsko</c:v>
                </c:pt>
                <c:pt idx="13">
                  <c:v>Švédsko</c:v>
                </c:pt>
                <c:pt idx="14">
                  <c:v>Slovinsko</c:v>
                </c:pt>
                <c:pt idx="15">
                  <c:v>Kypr</c:v>
                </c:pt>
                <c:pt idx="16">
                  <c:v>Belgie</c:v>
                </c:pt>
                <c:pt idx="17">
                  <c:v>Irsko</c:v>
                </c:pt>
                <c:pt idx="18">
                  <c:v>Nizozemsko</c:v>
                </c:pt>
                <c:pt idx="19">
                  <c:v>Španělsko</c:v>
                </c:pt>
                <c:pt idx="20">
                  <c:v>Rakousko</c:v>
                </c:pt>
                <c:pt idx="21">
                  <c:v>EU28</c:v>
                </c:pt>
                <c:pt idx="22">
                  <c:v>Portugalsko</c:v>
                </c:pt>
                <c:pt idx="23">
                  <c:v>Řecko</c:v>
                </c:pt>
                <c:pt idx="24">
                  <c:v>Lucembursko</c:v>
                </c:pt>
                <c:pt idx="25">
                  <c:v>Velká Británie</c:v>
                </c:pt>
                <c:pt idx="26">
                  <c:v>Německo</c:v>
                </c:pt>
                <c:pt idx="27">
                  <c:v>Malta</c:v>
                </c:pt>
                <c:pt idx="28">
                  <c:v>Francie</c:v>
                </c:pt>
              </c:strCache>
            </c:strRef>
          </c:cat>
          <c:val>
            <c:numRef>
              <c:f>'A2'!$F$4:$F$32</c:f>
              <c:numCache>
                <c:formatCode>#,##0.0</c:formatCode>
                <c:ptCount val="29"/>
                <c:pt idx="0">
                  <c:v>8.3484599346034294</c:v>
                </c:pt>
                <c:pt idx="1">
                  <c:v>15.080225516564701</c:v>
                </c:pt>
                <c:pt idx="2">
                  <c:v>15.5588636679999</c:v>
                </c:pt>
                <c:pt idx="3">
                  <c:v>17.765571994655001</c:v>
                </c:pt>
                <c:pt idx="4">
                  <c:v>18.1721048453667</c:v>
                </c:pt>
                <c:pt idx="5">
                  <c:v>19.102503943203001</c:v>
                </c:pt>
                <c:pt idx="6">
                  <c:v>20.9584122239349</c:v>
                </c:pt>
                <c:pt idx="7">
                  <c:v>24.451250616710499</c:v>
                </c:pt>
                <c:pt idx="8">
                  <c:v>27.395460636138701</c:v>
                </c:pt>
                <c:pt idx="9">
                  <c:v>29.0304209614321</c:v>
                </c:pt>
                <c:pt idx="10">
                  <c:v>31.545460465327</c:v>
                </c:pt>
                <c:pt idx="11">
                  <c:v>33.110321816298502</c:v>
                </c:pt>
                <c:pt idx="12">
                  <c:v>33.867693594351501</c:v>
                </c:pt>
                <c:pt idx="13">
                  <c:v>34.104946889617899</c:v>
                </c:pt>
                <c:pt idx="14" formatCode="#,##0">
                  <c:v>35.116445792360103</c:v>
                </c:pt>
                <c:pt idx="15">
                  <c:v>38.023128928952701</c:v>
                </c:pt>
                <c:pt idx="16">
                  <c:v>38.950919073288098</c:v>
                </c:pt>
                <c:pt idx="17">
                  <c:v>39.722785113864603</c:v>
                </c:pt>
                <c:pt idx="18">
                  <c:v>40.283120472783501</c:v>
                </c:pt>
                <c:pt idx="19">
                  <c:v>41.318365588482799</c:v>
                </c:pt>
                <c:pt idx="20">
                  <c:v>41.531234930199503</c:v>
                </c:pt>
                <c:pt idx="21" formatCode="#,##0">
                  <c:v>41.72913330751927</c:v>
                </c:pt>
                <c:pt idx="22">
                  <c:v>45.135343990254299</c:v>
                </c:pt>
                <c:pt idx="23">
                  <c:v>46.097064266285997</c:v>
                </c:pt>
                <c:pt idx="24">
                  <c:v>50.915478487301101</c:v>
                </c:pt>
                <c:pt idx="25" formatCode="#,##0">
                  <c:v>52.197662077104702</c:v>
                </c:pt>
                <c:pt idx="26">
                  <c:v>53.739504863291799</c:v>
                </c:pt>
                <c:pt idx="27">
                  <c:v>54.219052531986698</c:v>
                </c:pt>
                <c:pt idx="28">
                  <c:v>59.719006503915203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5103360"/>
        <c:axId val="178918528"/>
      </c:barChart>
      <c:barChart>
        <c:barDir val="bar"/>
        <c:grouping val="clustered"/>
        <c:varyColors val="0"/>
        <c:ser>
          <c:idx val="1"/>
          <c:order val="1"/>
          <c:tx>
            <c:strRef>
              <c:f>'A2'!$E$3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'A2'!$D$4:$D$32</c:f>
              <c:strCache>
                <c:ptCount val="29"/>
                <c:pt idx="0">
                  <c:v>Finsko</c:v>
                </c:pt>
                <c:pt idx="1">
                  <c:v>Slovensko</c:v>
                </c:pt>
                <c:pt idx="2">
                  <c:v>Česko</c:v>
                </c:pt>
                <c:pt idx="3">
                  <c:v>Litva</c:v>
                </c:pt>
                <c:pt idx="4">
                  <c:v>Lotyšsko</c:v>
                </c:pt>
                <c:pt idx="5">
                  <c:v>Rumunsko</c:v>
                </c:pt>
                <c:pt idx="6">
                  <c:v>Bulharsko</c:v>
                </c:pt>
                <c:pt idx="7">
                  <c:v>Polsko</c:v>
                </c:pt>
                <c:pt idx="8">
                  <c:v>Dánsko</c:v>
                </c:pt>
                <c:pt idx="9">
                  <c:v>Estonsko</c:v>
                </c:pt>
                <c:pt idx="10">
                  <c:v>Maďarsko</c:v>
                </c:pt>
                <c:pt idx="11">
                  <c:v>Itálie</c:v>
                </c:pt>
                <c:pt idx="12">
                  <c:v>Chorvatsko</c:v>
                </c:pt>
                <c:pt idx="13">
                  <c:v>Švédsko</c:v>
                </c:pt>
                <c:pt idx="14">
                  <c:v>Slovinsko</c:v>
                </c:pt>
                <c:pt idx="15">
                  <c:v>Kypr</c:v>
                </c:pt>
                <c:pt idx="16">
                  <c:v>Belgie</c:v>
                </c:pt>
                <c:pt idx="17">
                  <c:v>Irsko</c:v>
                </c:pt>
                <c:pt idx="18">
                  <c:v>Nizozemsko</c:v>
                </c:pt>
                <c:pt idx="19">
                  <c:v>Španělsko</c:v>
                </c:pt>
                <c:pt idx="20">
                  <c:v>Rakousko</c:v>
                </c:pt>
                <c:pt idx="21">
                  <c:v>EU28</c:v>
                </c:pt>
                <c:pt idx="22">
                  <c:v>Portugalsko</c:v>
                </c:pt>
                <c:pt idx="23">
                  <c:v>Řecko</c:v>
                </c:pt>
                <c:pt idx="24">
                  <c:v>Lucembursko</c:v>
                </c:pt>
                <c:pt idx="25">
                  <c:v>Velká Británie</c:v>
                </c:pt>
                <c:pt idx="26">
                  <c:v>Německo</c:v>
                </c:pt>
                <c:pt idx="27">
                  <c:v>Malta</c:v>
                </c:pt>
                <c:pt idx="28">
                  <c:v>Francie</c:v>
                </c:pt>
              </c:strCache>
            </c:strRef>
          </c:cat>
          <c:val>
            <c:numRef>
              <c:f>'A2'!$E$4:$E$32</c:f>
              <c:numCache>
                <c:formatCode>#,##0.0</c:formatCode>
                <c:ptCount val="29"/>
                <c:pt idx="0">
                  <c:v>36.257903416158896</c:v>
                </c:pt>
                <c:pt idx="1">
                  <c:v>21.628763203589301</c:v>
                </c:pt>
                <c:pt idx="2">
                  <c:v>28.103254667244599</c:v>
                </c:pt>
                <c:pt idx="3">
                  <c:v>24.464380380626402</c:v>
                </c:pt>
                <c:pt idx="4">
                  <c:v>29.916822876917202</c:v>
                </c:pt>
                <c:pt idx="5">
                  <c:v>19.025253508783798</c:v>
                </c:pt>
                <c:pt idx="6">
                  <c:v>31.4767228853453</c:v>
                </c:pt>
                <c:pt idx="7">
                  <c:v>30.045462705911401</c:v>
                </c:pt>
                <c:pt idx="8">
                  <c:v>56.949528600202598</c:v>
                </c:pt>
                <c:pt idx="9">
                  <c:v>34.264493025590397</c:v>
                </c:pt>
                <c:pt idx="10">
                  <c:v>33.346882316463301</c:v>
                </c:pt>
                <c:pt idx="11">
                  <c:v>45.516462389361401</c:v>
                </c:pt>
                <c:pt idx="12">
                  <c:v>41.818151505469402</c:v>
                </c:pt>
                <c:pt idx="13">
                  <c:v>61.025270754945403</c:v>
                </c:pt>
                <c:pt idx="14" formatCode="#,##0">
                  <c:v>51.221332021925001</c:v>
                </c:pt>
                <c:pt idx="15">
                  <c:v>38.950066487712697</c:v>
                </c:pt>
                <c:pt idx="16">
                  <c:v>44.653571194810297</c:v>
                </c:pt>
                <c:pt idx="17">
                  <c:v>51.504790227595002</c:v>
                </c:pt>
                <c:pt idx="18">
                  <c:v>45.493924484848499</c:v>
                </c:pt>
                <c:pt idx="19">
                  <c:v>45.108386633718503</c:v>
                </c:pt>
                <c:pt idx="20">
                  <c:v>43.552360024466601</c:v>
                </c:pt>
                <c:pt idx="21" formatCode="#,##0">
                  <c:v>48.124372462116291</c:v>
                </c:pt>
                <c:pt idx="22">
                  <c:v>40.257182964573097</c:v>
                </c:pt>
                <c:pt idx="23">
                  <c:v>55.828520099590001</c:v>
                </c:pt>
                <c:pt idx="24">
                  <c:v>53.280824694503998</c:v>
                </c:pt>
                <c:pt idx="25" formatCode="#,##0">
                  <c:v>55.836363517292803</c:v>
                </c:pt>
                <c:pt idx="26">
                  <c:v>64.962746372708295</c:v>
                </c:pt>
                <c:pt idx="27">
                  <c:v>50.016563286156</c:v>
                </c:pt>
                <c:pt idx="28">
                  <c:v>55.178055015681998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178920064"/>
        <c:axId val="178925952"/>
      </c:barChart>
      <c:catAx>
        <c:axId val="175103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9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918528"/>
        <c:scaling>
          <c:orientation val="minMax"/>
          <c:max val="70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175103360"/>
        <c:crosses val="autoZero"/>
        <c:crossBetween val="between"/>
        <c:majorUnit val="10"/>
      </c:valAx>
      <c:catAx>
        <c:axId val="178920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925952"/>
        <c:crosses val="autoZero"/>
        <c:auto val="1"/>
        <c:lblAlgn val="ctr"/>
        <c:lblOffset val="100"/>
        <c:noMultiLvlLbl val="0"/>
      </c:catAx>
      <c:valAx>
        <c:axId val="178925952"/>
        <c:scaling>
          <c:orientation val="minMax"/>
          <c:max val="70"/>
          <c:min val="0"/>
        </c:scaling>
        <c:delete val="0"/>
        <c:axPos val="t"/>
        <c:numFmt formatCode="#,##0.0" sourceLinked="1"/>
        <c:majorTickMark val="none"/>
        <c:minorTickMark val="none"/>
        <c:tickLblPos val="none"/>
        <c:spPr>
          <a:ln w="9525">
            <a:noFill/>
          </a:ln>
        </c:spPr>
        <c:crossAx val="178920064"/>
        <c:crosses val="max"/>
        <c:crossBetween val="between"/>
        <c:maj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972237415043862"/>
          <c:w val="0.95740485032303668"/>
          <c:h val="0.75420063852249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'A3'!$G$18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2-4600-AD94-2FD48D84B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'A3'!$I$17:$Q$17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</c:numCache>
            </c:numRef>
          </c:cat>
          <c:val>
            <c:numRef>
              <c:f>'A3'!$I$18:$Q$18</c:f>
              <c:numCache>
                <c:formatCode>#,##0.0</c:formatCode>
                <c:ptCount val="9"/>
                <c:pt idx="0">
                  <c:v>0.96050000000000002</c:v>
                </c:pt>
                <c:pt idx="1">
                  <c:v>4.3380000000000001</c:v>
                </c:pt>
                <c:pt idx="2">
                  <c:v>8.5814000000000004</c:v>
                </c:pt>
                <c:pt idx="3">
                  <c:v>10.584</c:v>
                </c:pt>
                <c:pt idx="4">
                  <c:v>12.326000000000001</c:v>
                </c:pt>
                <c:pt idx="5">
                  <c:v>12.99287956041978</c:v>
                </c:pt>
                <c:pt idx="6">
                  <c:v>13.506</c:v>
                </c:pt>
                <c:pt idx="7">
                  <c:v>13.518262</c:v>
                </c:pt>
                <c:pt idx="8">
                  <c:v>14.299318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966528"/>
        <c:axId val="178968064"/>
      </c:barChart>
      <c:lineChart>
        <c:grouping val="standard"/>
        <c:varyColors val="0"/>
        <c:ser>
          <c:idx val="1"/>
          <c:order val="1"/>
          <c:tx>
            <c:strRef>
              <c:f>'A3'!$G$19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7.5091447869172365E-2"/>
                  <c:y val="-9.375949551352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566718148430054E-2"/>
                  <c:y val="-7.5810766693377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'A3'!$I$17:$Q$17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</c:numCache>
            </c:numRef>
          </c:cat>
          <c:val>
            <c:numRef>
              <c:f>'A3'!$I$19:$Q$19</c:f>
              <c:numCache>
                <c:formatCode>#,##0.0</c:formatCode>
                <c:ptCount val="9"/>
                <c:pt idx="0">
                  <c:v>9.3346489632611345</c:v>
                </c:pt>
                <c:pt idx="1">
                  <c:v>42.253743371918851</c:v>
                </c:pt>
                <c:pt idx="2">
                  <c:v>84.104417907633319</c:v>
                </c:pt>
                <c:pt idx="3">
                  <c:v>103.55579729011384</c:v>
                </c:pt>
                <c:pt idx="4">
                  <c:v>119.81893207172534</c:v>
                </c:pt>
                <c:pt idx="5">
                  <c:v>123.35671965133371</c:v>
                </c:pt>
                <c:pt idx="6">
                  <c:v>128.43133758870306</c:v>
                </c:pt>
                <c:pt idx="7">
                  <c:v>128.27774944191529</c:v>
                </c:pt>
                <c:pt idx="8">
                  <c:v>135.1693099986577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84384"/>
        <c:axId val="178969600"/>
      </c:lineChart>
      <c:catAx>
        <c:axId val="1789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968064"/>
        <c:crosses val="autoZero"/>
        <c:auto val="1"/>
        <c:lblAlgn val="ctr"/>
        <c:lblOffset val="100"/>
        <c:noMultiLvlLbl val="0"/>
      </c:catAx>
      <c:valAx>
        <c:axId val="178968064"/>
        <c:scaling>
          <c:orientation val="minMax"/>
          <c:max val="20"/>
          <c:min val="0"/>
        </c:scaling>
        <c:delete val="0"/>
        <c:axPos val="l"/>
        <c:numFmt formatCode="#,##0.0" sourceLinked="1"/>
        <c:majorTickMark val="none"/>
        <c:minorTickMark val="none"/>
        <c:tickLblPos val="none"/>
        <c:crossAx val="178966528"/>
        <c:crosses val="autoZero"/>
        <c:crossBetween val="between"/>
        <c:minorUnit val="1"/>
      </c:valAx>
      <c:valAx>
        <c:axId val="178969600"/>
        <c:scaling>
          <c:orientation val="minMax"/>
          <c:max val="165"/>
          <c:min val="0"/>
        </c:scaling>
        <c:delete val="0"/>
        <c:axPos val="r"/>
        <c:numFmt formatCode="#,##0.0" sourceLinked="1"/>
        <c:majorTickMark val="none"/>
        <c:minorTickMark val="none"/>
        <c:tickLblPos val="none"/>
        <c:crossAx val="179184384"/>
        <c:crosses val="max"/>
        <c:crossBetween val="between"/>
      </c:valAx>
      <c:catAx>
        <c:axId val="17918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96960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379E-2"/>
          <c:y val="1.3072893038295804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57703918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'A3'!$G$40</c:f>
              <c:strCache>
                <c:ptCount val="1"/>
                <c:pt idx="0">
                  <c:v>Celkem v tis.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6752249009757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D-4E06-858B-28E7ACF89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'A3'!$H$39:$O$39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'A3'!$H$40:$O$40</c:f>
              <c:numCache>
                <c:formatCode>0</c:formatCode>
                <c:ptCount val="8"/>
                <c:pt idx="0">
                  <c:v>106.499</c:v>
                </c:pt>
                <c:pt idx="1">
                  <c:v>178.596</c:v>
                </c:pt>
                <c:pt idx="2">
                  <c:v>322.83699999999999</c:v>
                </c:pt>
                <c:pt idx="3">
                  <c:v>533.20000000000005</c:v>
                </c:pt>
                <c:pt idx="4">
                  <c:v>613.91300000000001</c:v>
                </c:pt>
                <c:pt idx="5">
                  <c:v>688.21400000000006</c:v>
                </c:pt>
                <c:pt idx="6">
                  <c:v>744.05600000000004</c:v>
                </c:pt>
                <c:pt idx="7">
                  <c:v>837.85599999999999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222016"/>
        <c:axId val="179223552"/>
      </c:barChart>
      <c:catAx>
        <c:axId val="1792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223552"/>
        <c:crosses val="autoZero"/>
        <c:auto val="1"/>
        <c:lblAlgn val="ctr"/>
        <c:lblOffset val="100"/>
        <c:noMultiLvlLbl val="0"/>
      </c:catAx>
      <c:valAx>
        <c:axId val="179223552"/>
        <c:scaling>
          <c:orientation val="minMax"/>
          <c:max val="85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crossAx val="179222016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5795216863334774"/>
          <c:w val="0.90891264971477503"/>
          <c:h val="0.69238338927302301"/>
        </c:manualLayout>
      </c:layout>
      <c:lineChart>
        <c:grouping val="standard"/>
        <c:varyColors val="0"/>
        <c:ser>
          <c:idx val="4"/>
          <c:order val="0"/>
          <c:tx>
            <c:strRef>
              <c:f>'A3'!$G$29</c:f>
              <c:strCache>
                <c:ptCount val="1"/>
                <c:pt idx="0">
                  <c:v> tarifní (post-paid)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'A3'!$H$28:$O$28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'A3'!$H$29:$O$29</c:f>
              <c:numCache>
                <c:formatCode>0.0</c:formatCode>
                <c:ptCount val="8"/>
                <c:pt idx="0">
                  <c:v>1.8753999999999997</c:v>
                </c:pt>
                <c:pt idx="1">
                  <c:v>3.04</c:v>
                </c:pt>
                <c:pt idx="2">
                  <c:v>4.9630000000000001</c:v>
                </c:pt>
                <c:pt idx="3">
                  <c:v>6.4859999999999998</c:v>
                </c:pt>
                <c:pt idx="4">
                  <c:v>7.5745950000000004</c:v>
                </c:pt>
                <c:pt idx="5">
                  <c:v>8.5078870000000002</c:v>
                </c:pt>
                <c:pt idx="6">
                  <c:v>8.8585139999999996</c:v>
                </c:pt>
                <c:pt idx="7">
                  <c:v>9.4781129999999987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'A3'!$G$30</c:f>
              <c:strCache>
                <c:ptCount val="1"/>
                <c:pt idx="0">
                  <c:v> předplacené (pre-paid)*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'A3'!$H$28:$O$28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'A3'!$H$30:$O$30</c:f>
              <c:numCache>
                <c:formatCode>0.0</c:formatCode>
                <c:ptCount val="8"/>
                <c:pt idx="0">
                  <c:v>6.7060000000000004</c:v>
                </c:pt>
                <c:pt idx="1">
                  <c:v>7.5439999999999996</c:v>
                </c:pt>
                <c:pt idx="2">
                  <c:v>7.3630000000000004</c:v>
                </c:pt>
                <c:pt idx="3">
                  <c:v>7.2939999999999996</c:v>
                </c:pt>
                <c:pt idx="4">
                  <c:v>5.5380589999999996</c:v>
                </c:pt>
                <c:pt idx="5">
                  <c:v>5.362393</c:v>
                </c:pt>
                <c:pt idx="6">
                  <c:v>5.0554639999999997</c:v>
                </c:pt>
                <c:pt idx="7">
                  <c:v>4.821205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38400"/>
        <c:axId val="179240320"/>
      </c:lineChart>
      <c:catAx>
        <c:axId val="1792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24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40320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47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238400"/>
        <c:crosses val="autoZero"/>
        <c:crossBetween val="between"/>
        <c:majorUnit val="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46949322531122E-2"/>
          <c:y val="2.6632150349139114E-2"/>
          <c:w val="0.91938789472655402"/>
          <c:h val="0.1218431651996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7369789383342"/>
          <c:y val="2.2639088929117163E-2"/>
          <c:w val="0.72964331853936648"/>
          <c:h val="0.94793228142760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FD-44BF-84B5-51ED5258754B}"/>
              </c:ext>
            </c:extLst>
          </c:dPt>
          <c:dLbls>
            <c:dLbl>
              <c:idx val="0"/>
              <c:layout>
                <c:manualLayout>
                  <c:x val="-8.95625489179156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'A4'!$D$4:$D$23</c:f>
              <c:strCache>
                <c:ptCount val="20"/>
                <c:pt idx="0">
                  <c:v>Řecko</c:v>
                </c:pt>
                <c:pt idx="1">
                  <c:v>Slovinsko</c:v>
                </c:pt>
                <c:pt idx="2">
                  <c:v>Polsko</c:v>
                </c:pt>
                <c:pt idx="3">
                  <c:v>Portugalsko</c:v>
                </c:pt>
                <c:pt idx="4">
                  <c:v>Česko</c:v>
                </c:pt>
                <c:pt idx="5">
                  <c:v>Španělsko</c:v>
                </c:pt>
                <c:pt idx="6">
                  <c:v>Slovensko</c:v>
                </c:pt>
                <c:pt idx="7">
                  <c:v>Velká Británie</c:v>
                </c:pt>
                <c:pt idx="8">
                  <c:v>Německo</c:v>
                </c:pt>
                <c:pt idx="9">
                  <c:v>Lotyšsko</c:v>
                </c:pt>
                <c:pt idx="10">
                  <c:v>Rakousko</c:v>
                </c:pt>
                <c:pt idx="11">
                  <c:v>Irsko</c:v>
                </c:pt>
                <c:pt idx="12">
                  <c:v>Lucembursko</c:v>
                </c:pt>
                <c:pt idx="13">
                  <c:v>Belgie</c:v>
                </c:pt>
                <c:pt idx="14">
                  <c:v>Estonsko</c:v>
                </c:pt>
                <c:pt idx="15">
                  <c:v>Dánsko</c:v>
                </c:pt>
                <c:pt idx="16">
                  <c:v>Francie</c:v>
                </c:pt>
                <c:pt idx="17">
                  <c:v>Nizozemsko</c:v>
                </c:pt>
                <c:pt idx="18">
                  <c:v>Finsko</c:v>
                </c:pt>
                <c:pt idx="19">
                  <c:v>Švédsko</c:v>
                </c:pt>
              </c:strCache>
            </c:strRef>
          </c:cat>
          <c:val>
            <c:numRef>
              <c:f>'A4'!$E$4:$E$23</c:f>
              <c:numCache>
                <c:formatCode>#,##0.0</c:formatCode>
                <c:ptCount val="20"/>
                <c:pt idx="0">
                  <c:v>2.8</c:v>
                </c:pt>
                <c:pt idx="1">
                  <c:v>3.2</c:v>
                </c:pt>
                <c:pt idx="2">
                  <c:v>6.4</c:v>
                </c:pt>
                <c:pt idx="3">
                  <c:v>7.9</c:v>
                </c:pt>
                <c:pt idx="4">
                  <c:v>8.5</c:v>
                </c:pt>
                <c:pt idx="5">
                  <c:v>10</c:v>
                </c:pt>
                <c:pt idx="6">
                  <c:v>11.4</c:v>
                </c:pt>
                <c:pt idx="7">
                  <c:v>11.9</c:v>
                </c:pt>
                <c:pt idx="8">
                  <c:v>13.5</c:v>
                </c:pt>
                <c:pt idx="9">
                  <c:v>15.1</c:v>
                </c:pt>
                <c:pt idx="10">
                  <c:v>15.8</c:v>
                </c:pt>
                <c:pt idx="11">
                  <c:v>15.9</c:v>
                </c:pt>
                <c:pt idx="12">
                  <c:v>17.100000000000001</c:v>
                </c:pt>
                <c:pt idx="13">
                  <c:v>17.899999999999999</c:v>
                </c:pt>
                <c:pt idx="14">
                  <c:v>18.7</c:v>
                </c:pt>
                <c:pt idx="15">
                  <c:v>19.600000000000001</c:v>
                </c:pt>
                <c:pt idx="16">
                  <c:v>20.5</c:v>
                </c:pt>
                <c:pt idx="17">
                  <c:v>21.1</c:v>
                </c:pt>
                <c:pt idx="18">
                  <c:v>22.2</c:v>
                </c:pt>
                <c:pt idx="19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9669632"/>
        <c:axId val="179675520"/>
      </c:barChart>
      <c:catAx>
        <c:axId val="17966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6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75520"/>
        <c:scaling>
          <c:orientation val="minMax"/>
          <c:max val="27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2000"/>
                </a:srgbClr>
              </a:solidFill>
              <a:prstDash val="dash"/>
            </a:ln>
          </c:spPr>
        </c:majorGridlines>
        <c:numFmt formatCode="#,##0__" sourceLinked="0"/>
        <c:majorTickMark val="out"/>
        <c:minorTickMark val="none"/>
        <c:tickLblPos val="nextTo"/>
        <c:crossAx val="17966963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0123523054175"/>
          <c:y val="0.20924267922784745"/>
          <c:w val="0.88546841796597919"/>
          <c:h val="0.68152951055138467"/>
        </c:manualLayout>
      </c:layout>
      <c:lineChart>
        <c:grouping val="standard"/>
        <c:varyColors val="0"/>
        <c:ser>
          <c:idx val="4"/>
          <c:order val="0"/>
          <c:tx>
            <c:strRef>
              <c:f>'A5'!$G$40</c:f>
              <c:strCache>
                <c:ptCount val="1"/>
                <c:pt idx="0">
                  <c:v>provolané minuty na účastníka PSTN sítě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'A5'!$H$39:$L$39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'A5'!$H$40:$L$40</c:f>
              <c:numCache>
                <c:formatCode>0</c:formatCode>
                <c:ptCount val="5"/>
                <c:pt idx="0">
                  <c:v>1399.9596352332301</c:v>
                </c:pt>
                <c:pt idx="1">
                  <c:v>1203.8115404976179</c:v>
                </c:pt>
                <c:pt idx="2">
                  <c:v>1148.6129458388375</c:v>
                </c:pt>
                <c:pt idx="3">
                  <c:v>1340.7991494952084</c:v>
                </c:pt>
                <c:pt idx="4">
                  <c:v>1215.0517148398353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'A5'!$G$41</c:f>
              <c:strCache>
                <c:ptCount val="1"/>
                <c:pt idx="0">
                  <c:v>provolané minuty na účastníka VoIP sítě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'A5'!$H$39:$L$39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</c:numCache>
            </c:numRef>
          </c:cat>
          <c:val>
            <c:numRef>
              <c:f>'A5'!$H$41:$L$41</c:f>
              <c:numCache>
                <c:formatCode>0</c:formatCode>
                <c:ptCount val="5"/>
                <c:pt idx="0">
                  <c:v>1161.8122977346279</c:v>
                </c:pt>
                <c:pt idx="1">
                  <c:v>1057.322444425705</c:v>
                </c:pt>
                <c:pt idx="2">
                  <c:v>852.8</c:v>
                </c:pt>
                <c:pt idx="3">
                  <c:v>810.51345534453321</c:v>
                </c:pt>
                <c:pt idx="4">
                  <c:v>643.54014423627268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12096"/>
        <c:axId val="182214016"/>
      </c:lineChart>
      <c:catAx>
        <c:axId val="182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2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214016"/>
        <c:scaling>
          <c:orientation val="minMax"/>
          <c:max val="1500"/>
          <c:min val="500"/>
        </c:scaling>
        <c:delete val="0"/>
        <c:axPos val="l"/>
        <c:majorGridlines>
          <c:spPr>
            <a:ln w="12700">
              <a:solidFill>
                <a:srgbClr val="A6A6A6">
                  <a:alpha val="31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212096"/>
        <c:crosses val="autoZero"/>
        <c:crossBetween val="between"/>
        <c:majorUnit val="25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03345330737877E-2"/>
          <c:y val="1.9962570634829389E-2"/>
          <c:w val="0.9823997848915802"/>
          <c:h val="0.163064229371275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87588573723904328"/>
          <c:h val="0.82145825408943074"/>
        </c:manualLayout>
      </c:layout>
      <c:lineChart>
        <c:grouping val="standard"/>
        <c:varyColors val="0"/>
        <c:ser>
          <c:idx val="4"/>
          <c:order val="0"/>
          <c:tx>
            <c:strRef>
              <c:f>'A5'!$G$18</c:f>
              <c:strCache>
                <c:ptCount val="1"/>
                <c:pt idx="0">
                  <c:v> generovaný na přípojkách PSTN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'A5'!$H$17:$P$17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'A5'!$H$18:$P$18</c:f>
              <c:numCache>
                <c:formatCode>#,##0</c:formatCode>
                <c:ptCount val="9"/>
                <c:pt idx="0">
                  <c:v>3170</c:v>
                </c:pt>
                <c:pt idx="1">
                  <c:v>2793</c:v>
                </c:pt>
                <c:pt idx="2">
                  <c:v>2274</c:v>
                </c:pt>
                <c:pt idx="3">
                  <c:v>2028</c:v>
                </c:pt>
                <c:pt idx="4">
                  <c:v>1739</c:v>
                </c:pt>
                <c:pt idx="5">
                  <c:v>1559</c:v>
                </c:pt>
                <c:pt idx="6">
                  <c:v>1369.6410799999999</c:v>
                </c:pt>
                <c:pt idx="7">
                  <c:v>1040.0271129999999</c:v>
                </c:pt>
                <c:pt idx="8">
                  <c:v>1011.1733273999999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5B-456A-8F43-8B75B647EB04}"/>
            </c:ext>
          </c:extLst>
        </c:ser>
        <c:ser>
          <c:idx val="1"/>
          <c:order val="1"/>
          <c:tx>
            <c:strRef>
              <c:f>'A5'!$G$19</c:f>
              <c:strCache>
                <c:ptCount val="1"/>
                <c:pt idx="0">
                  <c:v> generovaný pomocí IP protokolu (VoIP)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'A5'!$H$17:$P$17</c:f>
              <c:numCache>
                <c:formatCode>0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'A5'!$H$19:$P$19</c:f>
              <c:numCache>
                <c:formatCode>#,##0</c:formatCode>
                <c:ptCount val="9"/>
                <c:pt idx="0">
                  <c:v>359</c:v>
                </c:pt>
                <c:pt idx="1">
                  <c:v>406</c:v>
                </c:pt>
                <c:pt idx="2">
                  <c:v>489</c:v>
                </c:pt>
                <c:pt idx="3">
                  <c:v>546</c:v>
                </c:pt>
                <c:pt idx="4">
                  <c:v>533</c:v>
                </c:pt>
                <c:pt idx="5">
                  <c:v>582</c:v>
                </c:pt>
                <c:pt idx="6">
                  <c:v>691.5746583399997</c:v>
                </c:pt>
                <c:pt idx="7">
                  <c:v>647.16490399999998</c:v>
                </c:pt>
                <c:pt idx="8">
                  <c:v>590.28397959999995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5B-456A-8F43-8B75B647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22240"/>
        <c:axId val="182524160"/>
      </c:lineChart>
      <c:catAx>
        <c:axId val="182522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24160"/>
        <c:scaling>
          <c:orientation val="minMax"/>
          <c:max val="3500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45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522240"/>
        <c:crosses val="autoZero"/>
        <c:crossBetween val="between"/>
        <c:majorUnit val="50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98103448016614"/>
          <c:y val="7.1884723616568502E-2"/>
          <c:w val="0.74274677504965803"/>
          <c:h val="0.189722151205828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3492515518945056"/>
          <c:w val="0.88160167753111185"/>
          <c:h val="0.7313574953049750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'A5'!$G$29</c:f>
              <c:strCache>
                <c:ptCount val="1"/>
                <c:pt idx="0">
                  <c:v> do pevných sítí 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'A5'!$H$28:$K$28</c:f>
              <c:numCache>
                <c:formatCode>0</c:formatCode>
                <c:ptCount val="4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</c:numCache>
            </c:numRef>
          </c:cat>
          <c:val>
            <c:numRef>
              <c:f>'A5'!$H$29:$K$29</c:f>
              <c:numCache>
                <c:formatCode>#,##0</c:formatCode>
                <c:ptCount val="4"/>
                <c:pt idx="0">
                  <c:v>1898.2090000000001</c:v>
                </c:pt>
                <c:pt idx="1">
                  <c:v>1523.6959999999999</c:v>
                </c:pt>
                <c:pt idx="2">
                  <c:v>1259.7929999999999</c:v>
                </c:pt>
                <c:pt idx="3">
                  <c:v>857.9325980000001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B-40C9-A40A-34C193A8750A}"/>
            </c:ext>
          </c:extLst>
        </c:ser>
        <c:ser>
          <c:idx val="1"/>
          <c:order val="1"/>
          <c:tx>
            <c:strRef>
              <c:f>'A5'!$G$30</c:f>
              <c:strCache>
                <c:ptCount val="1"/>
                <c:pt idx="0">
                  <c:v> do mobilních sítí 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'A5'!$H$28:$K$28</c:f>
              <c:numCache>
                <c:formatCode>0</c:formatCode>
                <c:ptCount val="4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</c:numCache>
            </c:numRef>
          </c:cat>
          <c:val>
            <c:numRef>
              <c:f>'A5'!$H$30:$K$30</c:f>
              <c:numCache>
                <c:formatCode>#,##0</c:formatCode>
                <c:ptCount val="4"/>
                <c:pt idx="0">
                  <c:v>411.79300000000001</c:v>
                </c:pt>
                <c:pt idx="1">
                  <c:v>437.31099999999998</c:v>
                </c:pt>
                <c:pt idx="2">
                  <c:v>479.99900000000002</c:v>
                </c:pt>
                <c:pt idx="3">
                  <c:v>515.24574199999995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CB-40C9-A40A-34C193A8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550912"/>
        <c:axId val="182552448"/>
      </c:barChart>
      <c:catAx>
        <c:axId val="182550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552448"/>
        <c:crosses val="autoZero"/>
        <c:auto val="1"/>
        <c:lblAlgn val="ctr"/>
        <c:lblOffset val="100"/>
        <c:noMultiLvlLbl val="0"/>
      </c:catAx>
      <c:valAx>
        <c:axId val="182552448"/>
        <c:scaling>
          <c:orientation val="minMax"/>
          <c:max val="200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550912"/>
        <c:crosses val="autoZero"/>
        <c:crossBetween val="between"/>
        <c:majorUnit val="5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85551130687061"/>
          <c:y val="1.961645779030672E-2"/>
          <c:w val="0.71389303643956181"/>
          <c:h val="9.4613841676804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78341931396507"/>
          <c:y val="3.2865822804239012E-2"/>
          <c:w val="0.74403258213412982"/>
          <c:h val="0.9326957679138637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'A6'!$F$3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D4CD-4991-A721-45AEC470F465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CD-4991-A721-45AEC470F46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CD-4991-A721-45AEC470F465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CD-4991-A721-45AEC470F465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CD-4991-A721-45AEC470F465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CD-4991-A721-45AEC470F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'A6'!$D$4:$D$28</c:f>
              <c:strCache>
                <c:ptCount val="25"/>
                <c:pt idx="0">
                  <c:v>Bulharsko</c:v>
                </c:pt>
                <c:pt idx="1">
                  <c:v>Rakousko</c:v>
                </c:pt>
                <c:pt idx="2">
                  <c:v>Rumunsko</c:v>
                </c:pt>
                <c:pt idx="3">
                  <c:v>Slovensko</c:v>
                </c:pt>
                <c:pt idx="4">
                  <c:v>Česko</c:v>
                </c:pt>
                <c:pt idx="5">
                  <c:v>Polsko</c:v>
                </c:pt>
                <c:pt idx="6">
                  <c:v>Slovensko</c:v>
                </c:pt>
                <c:pt idx="7">
                  <c:v>Estonsko</c:v>
                </c:pt>
                <c:pt idx="8">
                  <c:v>Portugalsko</c:v>
                </c:pt>
                <c:pt idx="9">
                  <c:v>Maďarsko</c:v>
                </c:pt>
                <c:pt idx="10">
                  <c:v>Irsko</c:v>
                </c:pt>
                <c:pt idx="11">
                  <c:v>Litva</c:v>
                </c:pt>
                <c:pt idx="12">
                  <c:v>Velká Británie</c:v>
                </c:pt>
                <c:pt idx="13">
                  <c:v>Chorvatsko</c:v>
                </c:pt>
                <c:pt idx="14">
                  <c:v>Kypr</c:v>
                </c:pt>
                <c:pt idx="15">
                  <c:v>Španělsko</c:v>
                </c:pt>
                <c:pt idx="16">
                  <c:v>Lucembursko</c:v>
                </c:pt>
                <c:pt idx="17">
                  <c:v>Francie</c:v>
                </c:pt>
                <c:pt idx="18">
                  <c:v>Belgie</c:v>
                </c:pt>
                <c:pt idx="19">
                  <c:v>Nizozemsko</c:v>
                </c:pt>
                <c:pt idx="20">
                  <c:v>Malta</c:v>
                </c:pt>
                <c:pt idx="21">
                  <c:v>Itálie</c:v>
                </c:pt>
                <c:pt idx="22">
                  <c:v>Švédsko</c:v>
                </c:pt>
                <c:pt idx="23">
                  <c:v>Německo</c:v>
                </c:pt>
                <c:pt idx="24">
                  <c:v>Řecko</c:v>
                </c:pt>
              </c:strCache>
            </c:strRef>
          </c:cat>
          <c:val>
            <c:numRef>
              <c:f>'A6'!$F$4:$F$28</c:f>
              <c:numCache>
                <c:formatCode>#,##0</c:formatCode>
                <c:ptCount val="25"/>
                <c:pt idx="0">
                  <c:v>758.17160304842457</c:v>
                </c:pt>
                <c:pt idx="1">
                  <c:v>1028.4038461538462</c:v>
                </c:pt>
                <c:pt idx="2">
                  <c:v>1109.8924731182797</c:v>
                </c:pt>
                <c:pt idx="3">
                  <c:v>1157.7531077335664</c:v>
                </c:pt>
                <c:pt idx="4">
                  <c:v>1254.840842542741</c:v>
                </c:pt>
                <c:pt idx="5">
                  <c:v>2111.3011178484717</c:v>
                </c:pt>
                <c:pt idx="6">
                  <c:v>1216.6040182116251</c:v>
                </c:pt>
                <c:pt idx="7">
                  <c:v>1436.2977229525313</c:v>
                </c:pt>
                <c:pt idx="8">
                  <c:v>1622.0246292568684</c:v>
                </c:pt>
                <c:pt idx="9">
                  <c:v>2034.3622461818129</c:v>
                </c:pt>
                <c:pt idx="10">
                  <c:v>2149.8058604026605</c:v>
                </c:pt>
                <c:pt idx="11">
                  <c:v>1739.595119293331</c:v>
                </c:pt>
                <c:pt idx="12">
                  <c:v>2362.2575310812827</c:v>
                </c:pt>
                <c:pt idx="13">
                  <c:v>2318.0865331452105</c:v>
                </c:pt>
                <c:pt idx="14">
                  <c:v>2281.9697960321118</c:v>
                </c:pt>
                <c:pt idx="15">
                  <c:v>2895.0780464464556</c:v>
                </c:pt>
                <c:pt idx="16">
                  <c:v>2107.236595425572</c:v>
                </c:pt>
                <c:pt idx="17">
                  <c:v>2558.1717451523546</c:v>
                </c:pt>
                <c:pt idx="18">
                  <c:v>2333.851516640912</c:v>
                </c:pt>
                <c:pt idx="19">
                  <c:v>2690.673628515734</c:v>
                </c:pt>
                <c:pt idx="20">
                  <c:v>2645.2812048402543</c:v>
                </c:pt>
                <c:pt idx="21">
                  <c:v>3473.6450533348625</c:v>
                </c:pt>
                <c:pt idx="22">
                  <c:v>3358.8922072311825</c:v>
                </c:pt>
                <c:pt idx="23">
                  <c:v>3194.3731673852294</c:v>
                </c:pt>
                <c:pt idx="24">
                  <c:v>3316.907088066655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4CD-4991-A721-45AEC470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782784"/>
        <c:axId val="181784576"/>
      </c:barChart>
      <c:barChart>
        <c:barDir val="bar"/>
        <c:grouping val="clustered"/>
        <c:varyColors val="0"/>
        <c:ser>
          <c:idx val="0"/>
          <c:order val="0"/>
          <c:tx>
            <c:strRef>
              <c:f>'A6'!$E$3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4CD-4991-A721-45AEC470F46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4CD-4991-A721-45AEC470F46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4CD-4991-A721-45AEC470F46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4CD-4991-A721-45AEC470F46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4CD-4991-A721-45AEC470F46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4CD-4991-A721-45AEC470F46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4CD-4991-A721-45AEC470F46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4CD-4991-A721-45AEC470F46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4CD-4991-A721-45AEC470F46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4CD-4991-A721-45AEC470F4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4CD-4991-A721-45AEC470F4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4CD-4991-A721-45AEC470F4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4CD-4991-A721-45AEC470F465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4CD-4991-A721-45AEC470F465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4CD-4991-A721-45AEC470F4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'A6'!$D$4:$D$28</c:f>
              <c:strCache>
                <c:ptCount val="25"/>
                <c:pt idx="0">
                  <c:v>Bulharsko</c:v>
                </c:pt>
                <c:pt idx="1">
                  <c:v>Rakousko</c:v>
                </c:pt>
                <c:pt idx="2">
                  <c:v>Rumunsko</c:v>
                </c:pt>
                <c:pt idx="3">
                  <c:v>Slovensko</c:v>
                </c:pt>
                <c:pt idx="4">
                  <c:v>Česko</c:v>
                </c:pt>
                <c:pt idx="5">
                  <c:v>Polsko</c:v>
                </c:pt>
                <c:pt idx="6">
                  <c:v>Slovensko</c:v>
                </c:pt>
                <c:pt idx="7">
                  <c:v>Estonsko</c:v>
                </c:pt>
                <c:pt idx="8">
                  <c:v>Portugalsko</c:v>
                </c:pt>
                <c:pt idx="9">
                  <c:v>Maďarsko</c:v>
                </c:pt>
                <c:pt idx="10">
                  <c:v>Irsko</c:v>
                </c:pt>
                <c:pt idx="11">
                  <c:v>Litva</c:v>
                </c:pt>
                <c:pt idx="12">
                  <c:v>Velká Británie</c:v>
                </c:pt>
                <c:pt idx="13">
                  <c:v>Chorvatsko</c:v>
                </c:pt>
                <c:pt idx="14">
                  <c:v>Kypr</c:v>
                </c:pt>
                <c:pt idx="15">
                  <c:v>Španělsko</c:v>
                </c:pt>
                <c:pt idx="16">
                  <c:v>Lucembursko</c:v>
                </c:pt>
                <c:pt idx="17">
                  <c:v>Francie</c:v>
                </c:pt>
                <c:pt idx="18">
                  <c:v>Belgie</c:v>
                </c:pt>
                <c:pt idx="19">
                  <c:v>Nizozemsko</c:v>
                </c:pt>
                <c:pt idx="20">
                  <c:v>Malta</c:v>
                </c:pt>
                <c:pt idx="21">
                  <c:v>Itálie</c:v>
                </c:pt>
                <c:pt idx="22">
                  <c:v>Švédsko</c:v>
                </c:pt>
                <c:pt idx="23">
                  <c:v>Německo</c:v>
                </c:pt>
                <c:pt idx="24">
                  <c:v>Řecko</c:v>
                </c:pt>
              </c:strCache>
            </c:strRef>
          </c:cat>
          <c:val>
            <c:numRef>
              <c:f>'A6'!$E$4:$E$28</c:f>
              <c:numCache>
                <c:formatCode>#,##0</c:formatCode>
                <c:ptCount val="25"/>
                <c:pt idx="0">
                  <c:v>577.6267394648321</c:v>
                </c:pt>
                <c:pt idx="1">
                  <c:v>672.76687598116166</c:v>
                </c:pt>
                <c:pt idx="2">
                  <c:v>731.38686131386862</c:v>
                </c:pt>
                <c:pt idx="3">
                  <c:v>771.49880763550834</c:v>
                </c:pt>
                <c:pt idx="4">
                  <c:v>780.84052564838873</c:v>
                </c:pt>
                <c:pt idx="5">
                  <c:v>902.41211522083915</c:v>
                </c:pt>
                <c:pt idx="6">
                  <c:v>988.89703543250675</c:v>
                </c:pt>
                <c:pt idx="7">
                  <c:v>1007.3379673978451</c:v>
                </c:pt>
                <c:pt idx="8">
                  <c:v>1053.0529755871166</c:v>
                </c:pt>
                <c:pt idx="9">
                  <c:v>1328.3179500822987</c:v>
                </c:pt>
                <c:pt idx="10">
                  <c:v>1328.8455665471229</c:v>
                </c:pt>
                <c:pt idx="11">
                  <c:v>1429.5250729461584</c:v>
                </c:pt>
                <c:pt idx="12">
                  <c:v>1456.3649536785672</c:v>
                </c:pt>
                <c:pt idx="13">
                  <c:v>1481.7213694926868</c:v>
                </c:pt>
                <c:pt idx="14">
                  <c:v>1508.6891285292274</c:v>
                </c:pt>
                <c:pt idx="15">
                  <c:v>1528.2144567836679</c:v>
                </c:pt>
                <c:pt idx="16">
                  <c:v>1548.4804630969609</c:v>
                </c:pt>
                <c:pt idx="17">
                  <c:v>1717.1717171717171</c:v>
                </c:pt>
                <c:pt idx="18">
                  <c:v>1792.1602450666944</c:v>
                </c:pt>
                <c:pt idx="19">
                  <c:v>1916.8379096545616</c:v>
                </c:pt>
                <c:pt idx="20">
                  <c:v>1970.9641119948117</c:v>
                </c:pt>
                <c:pt idx="21">
                  <c:v>2171.9727029517139</c:v>
                </c:pt>
                <c:pt idx="22">
                  <c:v>2421.3952881562864</c:v>
                </c:pt>
                <c:pt idx="23">
                  <c:v>2752.8344671201812</c:v>
                </c:pt>
                <c:pt idx="24">
                  <c:v>3018.8913215854795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D4CD-4991-A721-45AEC470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87648"/>
        <c:axId val="181786112"/>
      </c:barChart>
      <c:catAx>
        <c:axId val="18178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17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84576"/>
        <c:scaling>
          <c:orientation val="minMax"/>
          <c:max val="3500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crossAx val="181782784"/>
        <c:crosses val="autoZero"/>
        <c:crossBetween val="between"/>
        <c:majorUnit val="500"/>
        <c:minorUnit val="500"/>
      </c:valAx>
      <c:valAx>
        <c:axId val="181786112"/>
        <c:scaling>
          <c:orientation val="minMax"/>
          <c:max val="3500"/>
        </c:scaling>
        <c:delete val="0"/>
        <c:axPos val="t"/>
        <c:numFmt formatCode="#,##0" sourceLinked="1"/>
        <c:majorTickMark val="none"/>
        <c:minorTickMark val="none"/>
        <c:tickLblPos val="none"/>
        <c:crossAx val="181787648"/>
        <c:crosses val="max"/>
        <c:crossBetween val="between"/>
        <c:majorUnit val="500"/>
        <c:minorUnit val="500"/>
      </c:valAx>
      <c:catAx>
        <c:axId val="18178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17861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372812019187258"/>
          <c:y val="5.2261618434323934E-3"/>
          <c:w val="0.56560448909403571"/>
          <c:h val="2.115017033016808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708223972003556E-2"/>
          <c:y val="5.4478849076183174E-2"/>
          <c:w val="0.73424838032599482"/>
          <c:h val="0.824952692738937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'A7'!$G$30</c:f>
              <c:strCache>
                <c:ptCount val="1"/>
                <c:pt idx="0">
                  <c:v> do vlastní 
mobilní sítě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'A7'!$H$29:$L$29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'A7'!$H$30:$L$30</c:f>
              <c:numCache>
                <c:formatCode>0%</c:formatCode>
                <c:ptCount val="5"/>
                <c:pt idx="0">
                  <c:v>0.6546058246962192</c:v>
                </c:pt>
                <c:pt idx="1">
                  <c:v>0.63529403795797112</c:v>
                </c:pt>
                <c:pt idx="2">
                  <c:v>0.59822853571700529</c:v>
                </c:pt>
                <c:pt idx="3">
                  <c:v>0.57791447404028828</c:v>
                </c:pt>
                <c:pt idx="4">
                  <c:v>0.5584042251969632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'A7'!$G$31</c:f>
              <c:strCache>
                <c:ptCount val="1"/>
                <c:pt idx="0">
                  <c:v> do ostatních 
mobilních sítí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'A7'!$H$29:$L$29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'A7'!$H$31:$L$31</c:f>
              <c:numCache>
                <c:formatCode>0%</c:formatCode>
                <c:ptCount val="5"/>
                <c:pt idx="0">
                  <c:v>0.30080886450184169</c:v>
                </c:pt>
                <c:pt idx="1">
                  <c:v>0.32200428880029308</c:v>
                </c:pt>
                <c:pt idx="2">
                  <c:v>0.36008780229757892</c:v>
                </c:pt>
                <c:pt idx="3">
                  <c:v>0.38134212822430813</c:v>
                </c:pt>
                <c:pt idx="4">
                  <c:v>0.39383209338996061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'A7'!$G$32</c:f>
              <c:strCache>
                <c:ptCount val="1"/>
                <c:pt idx="0">
                  <c:v> do národních 
pevných sítí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755474757001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2-4E07-A59D-9C4BC38FF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'A7'!$H$29:$L$29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'A7'!$H$32:$L$32</c:f>
              <c:numCache>
                <c:formatCode>0%</c:formatCode>
                <c:ptCount val="5"/>
                <c:pt idx="0">
                  <c:v>4.4585310801939192E-2</c:v>
                </c:pt>
                <c:pt idx="1">
                  <c:v>4.2701673241735821E-2</c:v>
                </c:pt>
                <c:pt idx="2">
                  <c:v>4.1683661985415663E-2</c:v>
                </c:pt>
                <c:pt idx="3">
                  <c:v>4.0743397735403468E-2</c:v>
                </c:pt>
                <c:pt idx="4">
                  <c:v>3.9966230289180116E-2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833088"/>
        <c:axId val="181838976"/>
      </c:barChart>
      <c:catAx>
        <c:axId val="1818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838976"/>
        <c:crosses val="autoZero"/>
        <c:auto val="1"/>
        <c:lblAlgn val="ctr"/>
        <c:lblOffset val="100"/>
        <c:noMultiLvlLbl val="0"/>
      </c:catAx>
      <c:valAx>
        <c:axId val="18183897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18330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3591639865415348"/>
          <c:y val="8.4239855042199024E-2"/>
          <c:w val="0.26408360134584657"/>
          <c:h val="0.816935356916819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2.6425542214486158E-2"/>
          <c:w val="0.95740485032303668"/>
          <c:h val="0.81133947407731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'A7'!$G$40</c:f>
              <c:strCache>
                <c:ptCount val="1"/>
                <c:pt idx="0">
                  <c:v>Průměrná cena za provolanou minutu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'A7'!$H$39:$R$39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'A7'!$H$40:$R$40</c:f>
              <c:numCache>
                <c:formatCode>0.00</c:formatCode>
                <c:ptCount val="11"/>
                <c:pt idx="0">
                  <c:v>4.84</c:v>
                </c:pt>
                <c:pt idx="1">
                  <c:v>4.43</c:v>
                </c:pt>
                <c:pt idx="2">
                  <c:v>3.81</c:v>
                </c:pt>
                <c:pt idx="3">
                  <c:v>3.17</c:v>
                </c:pt>
                <c:pt idx="4">
                  <c:v>2.99</c:v>
                </c:pt>
                <c:pt idx="5">
                  <c:v>2.4500000000000002</c:v>
                </c:pt>
                <c:pt idx="6">
                  <c:v>2.19</c:v>
                </c:pt>
                <c:pt idx="7">
                  <c:v>1.6</c:v>
                </c:pt>
                <c:pt idx="8">
                  <c:v>1.24</c:v>
                </c:pt>
                <c:pt idx="9">
                  <c:v>1.1000000000000001</c:v>
                </c:pt>
                <c:pt idx="10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AE-467B-9B0F-7476D12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876224"/>
        <c:axId val="181877760"/>
      </c:barChart>
      <c:catAx>
        <c:axId val="1818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877760"/>
        <c:crosses val="autoZero"/>
        <c:auto val="1"/>
        <c:lblAlgn val="ctr"/>
        <c:lblOffset val="100"/>
        <c:noMultiLvlLbl val="0"/>
      </c:catAx>
      <c:valAx>
        <c:axId val="181877760"/>
        <c:scaling>
          <c:orientation val="minMax"/>
          <c:max val="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crossAx val="181876224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9182397928521633"/>
          <c:w val="0.93887717736994136"/>
          <c:h val="0.66009485118117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'A7'!$G$18</c:f>
              <c:strCache>
                <c:ptCount val="1"/>
                <c:pt idx="0">
                  <c:v> Celkem - miliardy provolaných minut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'A7'!$H$17:$M$17</c:f>
              <c:numCache>
                <c:formatCode>0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'A7'!$H$18:$M$18</c:f>
              <c:numCache>
                <c:formatCode>#,##0.0</c:formatCode>
                <c:ptCount val="6"/>
                <c:pt idx="0">
                  <c:v>9.5982709999999987</c:v>
                </c:pt>
                <c:pt idx="1">
                  <c:v>12.6982</c:v>
                </c:pt>
                <c:pt idx="2">
                  <c:v>14.861039</c:v>
                </c:pt>
                <c:pt idx="3">
                  <c:v>16.112911999999998</c:v>
                </c:pt>
                <c:pt idx="4">
                  <c:v>20.731107999999999</c:v>
                </c:pt>
                <c:pt idx="5">
                  <c:v>20.97891447632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81910528"/>
        <c:axId val="181924608"/>
      </c:barChart>
      <c:lineChart>
        <c:grouping val="standard"/>
        <c:varyColors val="0"/>
        <c:ser>
          <c:idx val="1"/>
          <c:order val="1"/>
          <c:tx>
            <c:strRef>
              <c:f>'A7'!$G$19</c:f>
              <c:strCache>
                <c:ptCount val="1"/>
                <c:pt idx="0">
                  <c:v> počet minut na jednoho účastníka (SIM kartu)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7.4122487088962158E-2"/>
                  <c:y val="-0.10582985032518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C-43B8-9117-99787C47FC57}"/>
                </c:ext>
              </c:extLst>
            </c:dLbl>
            <c:dLbl>
              <c:idx val="5"/>
              <c:layout>
                <c:manualLayout>
                  <c:x val="-7.4122851807545298E-2"/>
                  <c:y val="-5.4688580130498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C-43B8-9117-99787C47FC57}"/>
                </c:ext>
              </c:extLst>
            </c:dLbl>
            <c:dLbl>
              <c:idx val="6"/>
              <c:layout>
                <c:manualLayout>
                  <c:x val="-4.5663131327867416E-2"/>
                  <c:y val="-6.773101956936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C-43B8-9117-99787C47FC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'A7'!$H$17:$M$17</c:f>
              <c:numCache>
                <c:formatCode>0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'A7'!$H$19:$M$19</c:f>
              <c:numCache>
                <c:formatCode>#,##0</c:formatCode>
                <c:ptCount val="6"/>
                <c:pt idx="0">
                  <c:v>778.70120071393785</c:v>
                </c:pt>
                <c:pt idx="1">
                  <c:v>921.49492017416549</c:v>
                </c:pt>
                <c:pt idx="2">
                  <c:v>1143.7833261589828</c:v>
                </c:pt>
                <c:pt idx="3">
                  <c:v>1193.0188064563897</c:v>
                </c:pt>
                <c:pt idx="4">
                  <c:v>1533.5631163236812</c:v>
                </c:pt>
                <c:pt idx="5">
                  <c:v>1467.1269270548428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29344"/>
        <c:axId val="181926144"/>
      </c:lineChart>
      <c:catAx>
        <c:axId val="181910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81924608"/>
        <c:crosses val="autoZero"/>
        <c:auto val="1"/>
        <c:lblAlgn val="ctr"/>
        <c:lblOffset val="100"/>
        <c:noMultiLvlLbl val="0"/>
      </c:catAx>
      <c:valAx>
        <c:axId val="181924608"/>
        <c:scaling>
          <c:orientation val="minMax"/>
          <c:max val="30"/>
          <c:min val="0"/>
        </c:scaling>
        <c:delete val="0"/>
        <c:axPos val="l"/>
        <c:numFmt formatCode="#,##0.0" sourceLinked="1"/>
        <c:majorTickMark val="none"/>
        <c:minorTickMark val="none"/>
        <c:tickLblPos val="none"/>
        <c:crossAx val="181910528"/>
        <c:crosses val="autoZero"/>
        <c:crossBetween val="between"/>
        <c:majorUnit val="5"/>
        <c:minorUnit val="1"/>
      </c:valAx>
      <c:valAx>
        <c:axId val="181926144"/>
        <c:scaling>
          <c:orientation val="minMax"/>
          <c:max val="20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crossAx val="182329344"/>
        <c:crosses val="max"/>
        <c:crossBetween val="between"/>
        <c:majorUnit val="100"/>
        <c:minorUnit val="50"/>
      </c:valAx>
      <c:catAx>
        <c:axId val="182329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8192614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5137134187261108"/>
          <c:h val="0.140068614286744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3854293745283"/>
          <c:y val="3.5736653147134721E-2"/>
          <c:w val="0.71180796918392331"/>
          <c:h val="0.937055172586924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'A8'!$F$3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81-4BD7-8A3C-B49CF85B3AA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81-4BD7-8A3C-B49CF85B3AA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81-4BD7-8A3C-B49CF85B3AA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81-4BD7-8A3C-B49CF85B3AA7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B81-4BD7-8A3C-B49CF85B3AA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81-4BD7-8A3C-B49CF85B3AA7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1-4BD7-8A3C-B49CF85B3AA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'A8'!$D$4:$D$28</c:f>
              <c:strCache>
                <c:ptCount val="25"/>
                <c:pt idx="0">
                  <c:v>Nizozemsko</c:v>
                </c:pt>
                <c:pt idx="1">
                  <c:v>Belgie</c:v>
                </c:pt>
                <c:pt idx="2">
                  <c:v>Lucembursko</c:v>
                </c:pt>
                <c:pt idx="3">
                  <c:v>Malta</c:v>
                </c:pt>
                <c:pt idx="4">
                  <c:v>Německo</c:v>
                </c:pt>
                <c:pt idx="5">
                  <c:v>Slovensko</c:v>
                </c:pt>
                <c:pt idx="6">
                  <c:v>Česko</c:v>
                </c:pt>
                <c:pt idx="7">
                  <c:v>Slovinsko</c:v>
                </c:pt>
                <c:pt idx="8">
                  <c:v>Španělsko</c:v>
                </c:pt>
                <c:pt idx="9">
                  <c:v>Chorvatsko</c:v>
                </c:pt>
                <c:pt idx="10">
                  <c:v>Maďarsko</c:v>
                </c:pt>
                <c:pt idx="11">
                  <c:v>Dánsko</c:v>
                </c:pt>
                <c:pt idx="12">
                  <c:v>Velká Británie</c:v>
                </c:pt>
                <c:pt idx="13">
                  <c:v>Řecko</c:v>
                </c:pt>
                <c:pt idx="14">
                  <c:v>Estonsko</c:v>
                </c:pt>
                <c:pt idx="15">
                  <c:v>Irsko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Francie</c:v>
                </c:pt>
                <c:pt idx="19">
                  <c:v>Bulharsko</c:v>
                </c:pt>
                <c:pt idx="20">
                  <c:v>Polsko</c:v>
                </c:pt>
                <c:pt idx="21">
                  <c:v>Finsko</c:v>
                </c:pt>
                <c:pt idx="22">
                  <c:v>Itálie</c:v>
                </c:pt>
                <c:pt idx="23">
                  <c:v>Litva</c:v>
                </c:pt>
                <c:pt idx="24">
                  <c:v>Švédsko</c:v>
                </c:pt>
              </c:strCache>
            </c:strRef>
          </c:cat>
          <c:val>
            <c:numRef>
              <c:f>'A8'!$F$4:$F$28</c:f>
              <c:numCache>
                <c:formatCode>#,##0</c:formatCode>
                <c:ptCount val="25"/>
                <c:pt idx="0">
                  <c:v>730.31382801181826</c:v>
                </c:pt>
                <c:pt idx="1">
                  <c:v>1368.3856648910905</c:v>
                </c:pt>
                <c:pt idx="2">
                  <c:v>1507.0855775192924</c:v>
                </c:pt>
                <c:pt idx="3">
                  <c:v>1825.3674125795949</c:v>
                </c:pt>
                <c:pt idx="4">
                  <c:v>1844.4057810524673</c:v>
                </c:pt>
                <c:pt idx="5">
                  <c:v>1892.1019277699754</c:v>
                </c:pt>
                <c:pt idx="6">
                  <c:v>1933.0165283079823</c:v>
                </c:pt>
                <c:pt idx="7">
                  <c:v>1940.1681892252709</c:v>
                </c:pt>
                <c:pt idx="8">
                  <c:v>1970.9225529507735</c:v>
                </c:pt>
                <c:pt idx="9">
                  <c:v>2087.7289736107273</c:v>
                </c:pt>
                <c:pt idx="10">
                  <c:v>2129.9499112144927</c:v>
                </c:pt>
                <c:pt idx="11">
                  <c:v>2266.6501882921007</c:v>
                </c:pt>
                <c:pt idx="12">
                  <c:v>2297.7565631533525</c:v>
                </c:pt>
                <c:pt idx="13">
                  <c:v>2307.1595859551512</c:v>
                </c:pt>
                <c:pt idx="14">
                  <c:v>2315.4786642000181</c:v>
                </c:pt>
                <c:pt idx="15">
                  <c:v>2336.4275953549645</c:v>
                </c:pt>
                <c:pt idx="16">
                  <c:v>2361.2704474428169</c:v>
                </c:pt>
                <c:pt idx="17">
                  <c:v>2364.080015041086</c:v>
                </c:pt>
                <c:pt idx="18">
                  <c:v>2494.6427487098795</c:v>
                </c:pt>
                <c:pt idx="19">
                  <c:v>2507.1664839092623</c:v>
                </c:pt>
                <c:pt idx="20">
                  <c:v>2545.5265881932514</c:v>
                </c:pt>
                <c:pt idx="21">
                  <c:v>2748.3964547824767</c:v>
                </c:pt>
                <c:pt idx="22">
                  <c:v>2872.7495834002048</c:v>
                </c:pt>
                <c:pt idx="23">
                  <c:v>2928.8454028523693</c:v>
                </c:pt>
                <c:pt idx="24">
                  <c:v>3222.8531889041692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B81-4BD7-8A3C-B49CF85B3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502528"/>
        <c:axId val="182504064"/>
      </c:barChart>
      <c:barChart>
        <c:barDir val="bar"/>
        <c:grouping val="clustered"/>
        <c:varyColors val="0"/>
        <c:ser>
          <c:idx val="0"/>
          <c:order val="0"/>
          <c:tx>
            <c:strRef>
              <c:f>'A8'!$E$3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'A8'!$D$4:$D$28</c:f>
              <c:strCache>
                <c:ptCount val="25"/>
                <c:pt idx="0">
                  <c:v>Nizozemsko</c:v>
                </c:pt>
                <c:pt idx="1">
                  <c:v>Belgie</c:v>
                </c:pt>
                <c:pt idx="2">
                  <c:v>Lucembursko</c:v>
                </c:pt>
                <c:pt idx="3">
                  <c:v>Malta</c:v>
                </c:pt>
                <c:pt idx="4">
                  <c:v>Německo</c:v>
                </c:pt>
                <c:pt idx="5">
                  <c:v>Slovensko</c:v>
                </c:pt>
                <c:pt idx="6">
                  <c:v>Česko</c:v>
                </c:pt>
                <c:pt idx="7">
                  <c:v>Slovinsko</c:v>
                </c:pt>
                <c:pt idx="8">
                  <c:v>Španělsko</c:v>
                </c:pt>
                <c:pt idx="9">
                  <c:v>Chorvatsko</c:v>
                </c:pt>
                <c:pt idx="10">
                  <c:v>Maďarsko</c:v>
                </c:pt>
                <c:pt idx="11">
                  <c:v>Dánsko</c:v>
                </c:pt>
                <c:pt idx="12">
                  <c:v>Velká Británie</c:v>
                </c:pt>
                <c:pt idx="13">
                  <c:v>Řecko</c:v>
                </c:pt>
                <c:pt idx="14">
                  <c:v>Estonsko</c:v>
                </c:pt>
                <c:pt idx="15">
                  <c:v>Irsko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Francie</c:v>
                </c:pt>
                <c:pt idx="19">
                  <c:v>Bulharsko</c:v>
                </c:pt>
                <c:pt idx="20">
                  <c:v>Polsko</c:v>
                </c:pt>
                <c:pt idx="21">
                  <c:v>Finsko</c:v>
                </c:pt>
                <c:pt idx="22">
                  <c:v>Itálie</c:v>
                </c:pt>
                <c:pt idx="23">
                  <c:v>Litva</c:v>
                </c:pt>
                <c:pt idx="24">
                  <c:v>Švédsko</c:v>
                </c:pt>
              </c:strCache>
            </c:strRef>
          </c:cat>
          <c:val>
            <c:numRef>
              <c:f>'A8'!$E$4:$E$28</c:f>
              <c:numCache>
                <c:formatCode>#,##0</c:formatCode>
                <c:ptCount val="25"/>
                <c:pt idx="0">
                  <c:v>490.32184601886763</c:v>
                </c:pt>
                <c:pt idx="1">
                  <c:v>905.11901285617387</c:v>
                </c:pt>
                <c:pt idx="2">
                  <c:v>1084.7291613862194</c:v>
                </c:pt>
                <c:pt idx="3">
                  <c:v>470.45098797492676</c:v>
                </c:pt>
                <c:pt idx="4">
                  <c:v>675.15037615792517</c:v>
                </c:pt>
                <c:pt idx="5">
                  <c:v>958.50030832404536</c:v>
                </c:pt>
                <c:pt idx="6">
                  <c:v>897.87428745438081</c:v>
                </c:pt>
                <c:pt idx="7">
                  <c:v>1250.8400327179831</c:v>
                </c:pt>
                <c:pt idx="8">
                  <c:v>1277.9721334561207</c:v>
                </c:pt>
                <c:pt idx="9">
                  <c:v>910.96916076810601</c:v>
                </c:pt>
                <c:pt idx="10">
                  <c:v>1177.3977192686043</c:v>
                </c:pt>
                <c:pt idx="11">
                  <c:v>1343.7213792105251</c:v>
                </c:pt>
                <c:pt idx="12">
                  <c:v>1356.8124928981479</c:v>
                </c:pt>
                <c:pt idx="13">
                  <c:v>620.86099285901378</c:v>
                </c:pt>
                <c:pt idx="14">
                  <c:v>1302.9006956956105</c:v>
                </c:pt>
                <c:pt idx="15">
                  <c:v>1491.8001473263978</c:v>
                </c:pt>
                <c:pt idx="16">
                  <c:v>1119.7164230287481</c:v>
                </c:pt>
                <c:pt idx="17">
                  <c:v>1576.1518020793665</c:v>
                </c:pt>
                <c:pt idx="18">
                  <c:v>1488.5810510188157</c:v>
                </c:pt>
                <c:pt idx="19">
                  <c:v>622.7588991626053</c:v>
                </c:pt>
                <c:pt idx="20">
                  <c:v>684.32243776615735</c:v>
                </c:pt>
                <c:pt idx="21">
                  <c:v>2366.9984481494325</c:v>
                </c:pt>
                <c:pt idx="22">
                  <c:v>1592.4533619330005</c:v>
                </c:pt>
                <c:pt idx="23">
                  <c:v>1124.9292102633706</c:v>
                </c:pt>
                <c:pt idx="24">
                  <c:v>1389.8013514119643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B81-4BD7-8A3C-B49CF85B3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14048"/>
        <c:axId val="182515584"/>
      </c:barChart>
      <c:catAx>
        <c:axId val="18250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5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04064"/>
        <c:scaling>
          <c:orientation val="minMax"/>
          <c:max val="3500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#,##0__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502528"/>
        <c:crosses val="autoZero"/>
        <c:crossBetween val="between"/>
        <c:majorUnit val="500"/>
        <c:minorUnit val="100"/>
      </c:valAx>
      <c:catAx>
        <c:axId val="182514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515584"/>
        <c:crosses val="autoZero"/>
        <c:auto val="1"/>
        <c:lblAlgn val="ctr"/>
        <c:lblOffset val="100"/>
        <c:noMultiLvlLbl val="0"/>
      </c:catAx>
      <c:valAx>
        <c:axId val="182515584"/>
        <c:scaling>
          <c:orientation val="minMax"/>
          <c:max val="3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251404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1442464428788498E-2"/>
          <c:y val="2.7321314083379223E-2"/>
        </c:manualLayout>
      </c:layout>
      <c:overlay val="1"/>
      <c:txPr>
        <a:bodyPr/>
        <a:lstStyle/>
        <a:p>
          <a:pPr>
            <a:defRPr b="1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3903762029746287E-2"/>
          <c:y val="8.0494789796140956E-2"/>
          <c:w val="0.41077018004328408"/>
          <c:h val="0.741617384549491"/>
        </c:manualLayout>
      </c:layout>
      <c:doughnutChart>
        <c:varyColors val="1"/>
        <c:ser>
          <c:idx val="0"/>
          <c:order val="0"/>
          <c:tx>
            <c:strRef>
              <c:f>'A9'!$H$34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5D-41B4-BF77-E359A7CB75F1}"/>
              </c:ext>
            </c:extLst>
          </c:dPt>
          <c:dPt>
            <c:idx val="1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5D-41B4-BF77-E359A7CB75F1}"/>
              </c:ext>
            </c:extLst>
          </c:dPt>
          <c:dPt>
            <c:idx val="2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5D-41B4-BF77-E359A7CB75F1}"/>
              </c:ext>
            </c:extLst>
          </c:dPt>
          <c:dPt>
            <c:idx val="3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5D-41B4-BF77-E359A7CB75F1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5D-41B4-BF77-E359A7CB75F1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D-41B4-BF77-E359A7CB75F1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D-41B4-BF77-E359A7CB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'A9'!$G$35:$G$39</c:f>
              <c:strCache>
                <c:ptCount val="5"/>
                <c:pt idx="0">
                  <c:v> ADSL</c:v>
                </c:pt>
                <c:pt idx="1">
                  <c:v> VDSL</c:v>
                </c:pt>
                <c:pt idx="2">
                  <c:v> CATV</c:v>
                </c:pt>
                <c:pt idx="3">
                  <c:v> Optická sít´</c:v>
                </c:pt>
                <c:pt idx="4">
                  <c:v> Bezdrátový přístup (Wi-Fi)</c:v>
                </c:pt>
              </c:strCache>
            </c:strRef>
          </c:cat>
          <c:val>
            <c:numRef>
              <c:f>'A9'!$H$35:$H$39</c:f>
              <c:numCache>
                <c:formatCode>#,##0</c:formatCode>
                <c:ptCount val="5"/>
                <c:pt idx="0">
                  <c:v>765.2</c:v>
                </c:pt>
                <c:pt idx="1">
                  <c:v>104.8</c:v>
                </c:pt>
                <c:pt idx="2">
                  <c:v>515.98800000000006</c:v>
                </c:pt>
                <c:pt idx="3">
                  <c:v>235.89099999999999</c:v>
                </c:pt>
                <c:pt idx="4">
                  <c:v>839.779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5D-41B4-BF77-E359A7CB7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2.0571165446424459E-2"/>
          <c:y val="0.87868485249948791"/>
          <c:w val="0.97942883455357554"/>
          <c:h val="0.1213151475005121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201</a:t>
            </a:r>
            <a:r>
              <a:rPr lang="cs-CZ" b="1"/>
              <a:t>6</a:t>
            </a:r>
            <a:endParaRPr lang="en-US" b="1"/>
          </a:p>
        </c:rich>
      </c:tx>
      <c:layout>
        <c:manualLayout>
          <c:xMode val="edge"/>
          <c:yMode val="edge"/>
          <c:x val="4.3316127523185179E-2"/>
          <c:y val="6.74047298155755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90958248487872E-2"/>
          <c:y val="9.7465833634702403E-2"/>
          <c:w val="0.91129859429981541"/>
          <c:h val="0.78414021626107744"/>
        </c:manualLayout>
      </c:layout>
      <c:doughnutChart>
        <c:varyColors val="1"/>
        <c:ser>
          <c:idx val="0"/>
          <c:order val="0"/>
          <c:tx>
            <c:strRef>
              <c:f>'A9'!$I$34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8C-4554-93E9-73D2E1175688}"/>
              </c:ext>
            </c:extLst>
          </c:dPt>
          <c:dPt>
            <c:idx val="1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8C-4554-93E9-73D2E1175688}"/>
              </c:ext>
            </c:extLst>
          </c:dPt>
          <c:dPt>
            <c:idx val="2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8C-4554-93E9-73D2E1175688}"/>
              </c:ext>
            </c:extLst>
          </c:dPt>
          <c:dPt>
            <c:idx val="3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8C-4554-93E9-73D2E1175688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D8C-4554-93E9-73D2E1175688}"/>
              </c:ext>
            </c:extLst>
          </c:dPt>
          <c:dLbls>
            <c:dLbl>
              <c:idx val="0"/>
              <c:layout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C-4554-93E9-73D2E1175688}"/>
                </c:ext>
              </c:extLst>
            </c:dLbl>
            <c:dLbl>
              <c:idx val="1"/>
              <c:layout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C-4554-93E9-73D2E117568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C-4554-93E9-73D2E117568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'A9'!$G$35:$G$39</c:f>
              <c:strCache>
                <c:ptCount val="5"/>
                <c:pt idx="0">
                  <c:v> ADSL</c:v>
                </c:pt>
                <c:pt idx="1">
                  <c:v> VDSL</c:v>
                </c:pt>
                <c:pt idx="2">
                  <c:v> CATV</c:v>
                </c:pt>
                <c:pt idx="3">
                  <c:v> Optická sít´</c:v>
                </c:pt>
                <c:pt idx="4">
                  <c:v> Bezdrátový přístup (Wi-Fi)</c:v>
                </c:pt>
              </c:strCache>
            </c:strRef>
          </c:cat>
          <c:val>
            <c:numRef>
              <c:f>'A9'!$I$35:$I$39</c:f>
              <c:numCache>
                <c:formatCode>#,##0</c:formatCode>
                <c:ptCount val="5"/>
                <c:pt idx="0">
                  <c:v>350.17500000000001</c:v>
                </c:pt>
                <c:pt idx="1">
                  <c:v>554.17999999999995</c:v>
                </c:pt>
                <c:pt idx="2">
                  <c:v>563.274</c:v>
                </c:pt>
                <c:pt idx="3">
                  <c:v>522.55200000000002</c:v>
                </c:pt>
                <c:pt idx="4" formatCode="0">
                  <c:v>1067.6030000000001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D8C-4554-93E9-73D2E1175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1259950917391111"/>
          <c:w val="0.94350921527460008"/>
          <c:h val="0.78259621655372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'A9'!$G$21</c:f>
              <c:strCache>
                <c:ptCount val="1"/>
                <c:pt idx="0">
                  <c:v> Celkem - miliony přípojek/přístupů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0.16264489161077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3-4420-AD9E-8BA1DCD9A330}"/>
                </c:ext>
              </c:extLst>
            </c:dLbl>
            <c:dLbl>
              <c:idx val="13"/>
              <c:layout>
                <c:manualLayout>
                  <c:x val="0"/>
                  <c:y val="0.15333061145134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3-4420-AD9E-8BA1DCD9A3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'A9'!$H$20:$M$20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 formatCode="@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'A9'!$H$21:$M$21</c:f>
              <c:numCache>
                <c:formatCode>#,##0.00</c:formatCode>
                <c:ptCount val="6"/>
                <c:pt idx="0">
                  <c:v>1.1082751820693075</c:v>
                </c:pt>
                <c:pt idx="1">
                  <c:v>1.759584</c:v>
                </c:pt>
                <c:pt idx="2">
                  <c:v>2.2147359999999998</c:v>
                </c:pt>
                <c:pt idx="3">
                  <c:v>2.6448090000000004</c:v>
                </c:pt>
                <c:pt idx="4">
                  <c:v>2.943422</c:v>
                </c:pt>
                <c:pt idx="5">
                  <c:v>3.0577840000000003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922688"/>
        <c:axId val="183924224"/>
      </c:barChart>
      <c:lineChart>
        <c:grouping val="standard"/>
        <c:varyColors val="0"/>
        <c:ser>
          <c:idx val="1"/>
          <c:order val="1"/>
          <c:tx>
            <c:strRef>
              <c:f>'A9'!$G$22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'A9'!$H$20:$M$20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 formatCode="@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'A9'!$H$22:$M$22</c:f>
              <c:numCache>
                <c:formatCode>#,##0.00</c:formatCode>
                <c:ptCount val="6"/>
                <c:pt idx="0">
                  <c:v>10.773352973968958</c:v>
                </c:pt>
                <c:pt idx="1">
                  <c:v>16.809906279812395</c:v>
                </c:pt>
                <c:pt idx="2">
                  <c:v>21.027099234104611</c:v>
                </c:pt>
                <c:pt idx="3">
                  <c:v>25.150033876546736</c:v>
                </c:pt>
                <c:pt idx="4">
                  <c:v>27.930776146950041</c:v>
                </c:pt>
                <c:pt idx="5">
                  <c:v>28.904773878372069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31648"/>
        <c:axId val="183925760"/>
      </c:lineChart>
      <c:catAx>
        <c:axId val="1839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924224"/>
        <c:crosses val="autoZero"/>
        <c:auto val="1"/>
        <c:lblAlgn val="ctr"/>
        <c:lblOffset val="100"/>
        <c:tickLblSkip val="1"/>
        <c:noMultiLvlLbl val="0"/>
      </c:catAx>
      <c:valAx>
        <c:axId val="183924224"/>
        <c:scaling>
          <c:orientation val="minMax"/>
          <c:max val="4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83922688"/>
        <c:crosses val="autoZero"/>
        <c:crossBetween val="between"/>
        <c:majorUnit val="1"/>
        <c:minorUnit val="0.1"/>
      </c:valAx>
      <c:valAx>
        <c:axId val="183925760"/>
        <c:scaling>
          <c:orientation val="minMax"/>
          <c:max val="36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crossAx val="183931648"/>
        <c:crosses val="max"/>
        <c:crossBetween val="between"/>
        <c:majorUnit val="2"/>
        <c:minorUnit val="1"/>
      </c:valAx>
      <c:catAx>
        <c:axId val="18393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92576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9.29844043221860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3333333333333"/>
          <c:y val="3.469752386885868E-2"/>
          <c:w val="0.68805903499284171"/>
          <c:h val="0.93587391442121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'A10'!$E$3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'A10'!$D$4:$D$32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Slovensko</c:v>
                </c:pt>
                <c:pt idx="5">
                  <c:v>Itálie</c:v>
                </c:pt>
                <c:pt idx="6">
                  <c:v>Lotyšsko</c:v>
                </c:pt>
                <c:pt idx="7">
                  <c:v>Maďarsko</c:v>
                </c:pt>
                <c:pt idx="8">
                  <c:v>Rakousko</c:v>
                </c:pt>
                <c:pt idx="9">
                  <c:v>Česko</c:v>
                </c:pt>
                <c:pt idx="10">
                  <c:v>Irsko</c:v>
                </c:pt>
                <c:pt idx="11">
                  <c:v>Litva</c:v>
                </c:pt>
                <c:pt idx="12">
                  <c:v>Španělsko</c:v>
                </c:pt>
                <c:pt idx="13">
                  <c:v>Slovinsko</c:v>
                </c:pt>
                <c:pt idx="14">
                  <c:v>Finsko</c:v>
                </c:pt>
                <c:pt idx="15">
                  <c:v>Estonsko</c:v>
                </c:pt>
                <c:pt idx="16">
                  <c:v>Portugalsko</c:v>
                </c:pt>
                <c:pt idx="17">
                  <c:v>Kypr</c:v>
                </c:pt>
                <c:pt idx="18">
                  <c:v>EU28</c:v>
                </c:pt>
                <c:pt idx="19">
                  <c:v>Řecko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Francie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'A10'!$E$4:$E$32</c:f>
              <c:numCache>
                <c:formatCode>0.0</c:formatCode>
                <c:ptCount val="29"/>
                <c:pt idx="0">
                  <c:v>18.428100000000001</c:v>
                </c:pt>
                <c:pt idx="1">
                  <c:v>21.715299999999999</c:v>
                </c:pt>
                <c:pt idx="2">
                  <c:v>23.73</c:v>
                </c:pt>
                <c:pt idx="3">
                  <c:v>24.907599999999999</c:v>
                </c:pt>
                <c:pt idx="4">
                  <c:v>25.1356</c:v>
                </c:pt>
                <c:pt idx="5">
                  <c:v>25.659600000000001</c:v>
                </c:pt>
                <c:pt idx="6">
                  <c:v>26.011700000000001</c:v>
                </c:pt>
                <c:pt idx="7">
                  <c:v>28.630600000000001</c:v>
                </c:pt>
                <c:pt idx="8">
                  <c:v>29.101400000000002</c:v>
                </c:pt>
                <c:pt idx="9">
                  <c:v>29.123999999999999</c:v>
                </c:pt>
                <c:pt idx="10">
                  <c:v>29.436699999999998</c:v>
                </c:pt>
                <c:pt idx="11">
                  <c:v>29.710799999999999</c:v>
                </c:pt>
                <c:pt idx="12">
                  <c:v>30.020700000000001</c:v>
                </c:pt>
                <c:pt idx="13">
                  <c:v>30.3658</c:v>
                </c:pt>
                <c:pt idx="14">
                  <c:v>31.202200000000001</c:v>
                </c:pt>
                <c:pt idx="15">
                  <c:v>31.496099999999998</c:v>
                </c:pt>
                <c:pt idx="16">
                  <c:v>32.724800000000002</c:v>
                </c:pt>
                <c:pt idx="17">
                  <c:v>32.827599999999997</c:v>
                </c:pt>
                <c:pt idx="18">
                  <c:v>33.197200000000002</c:v>
                </c:pt>
                <c:pt idx="19">
                  <c:v>33.492600000000003</c:v>
                </c:pt>
                <c:pt idx="20">
                  <c:v>35.246400000000001</c:v>
                </c:pt>
                <c:pt idx="21">
                  <c:v>37.351500000000001</c:v>
                </c:pt>
                <c:pt idx="22">
                  <c:v>37.777500000000003</c:v>
                </c:pt>
                <c:pt idx="23">
                  <c:v>38.495199999999997</c:v>
                </c:pt>
                <c:pt idx="24">
                  <c:v>38.877800000000001</c:v>
                </c:pt>
                <c:pt idx="25">
                  <c:v>39.431800000000003</c:v>
                </c:pt>
                <c:pt idx="26">
                  <c:v>41.743699999999997</c:v>
                </c:pt>
                <c:pt idx="27">
                  <c:v>43.103200000000001</c:v>
                </c:pt>
                <c:pt idx="28">
                  <c:v>44.341099999999997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C-4CF0-BB2B-D656944A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5154176"/>
        <c:axId val="185164160"/>
      </c:barChart>
      <c:barChart>
        <c:barDir val="bar"/>
        <c:grouping val="clustered"/>
        <c:varyColors val="0"/>
        <c:ser>
          <c:idx val="1"/>
          <c:order val="1"/>
          <c:tx>
            <c:strRef>
              <c:f>'A10'!$F$3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E5C-4CF0-BB2B-D656944A38B5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E5C-4CF0-BB2B-D656944A38B5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E5C-4CF0-BB2B-D656944A38B5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E5C-4CF0-BB2B-D656944A38B5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E5C-4CF0-BB2B-D656944A38B5}"/>
              </c:ext>
            </c:extLst>
          </c:dPt>
          <c:dLbls>
            <c:dLbl>
              <c:idx val="2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'A10'!$D$4:$D$32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Slovensko</c:v>
                </c:pt>
                <c:pt idx="5">
                  <c:v>Itálie</c:v>
                </c:pt>
                <c:pt idx="6">
                  <c:v>Lotyšsko</c:v>
                </c:pt>
                <c:pt idx="7">
                  <c:v>Maďarsko</c:v>
                </c:pt>
                <c:pt idx="8">
                  <c:v>Rakousko</c:v>
                </c:pt>
                <c:pt idx="9">
                  <c:v>Česko</c:v>
                </c:pt>
                <c:pt idx="10">
                  <c:v>Irsko</c:v>
                </c:pt>
                <c:pt idx="11">
                  <c:v>Litva</c:v>
                </c:pt>
                <c:pt idx="12">
                  <c:v>Španělsko</c:v>
                </c:pt>
                <c:pt idx="13">
                  <c:v>Slovinsko</c:v>
                </c:pt>
                <c:pt idx="14">
                  <c:v>Finsko</c:v>
                </c:pt>
                <c:pt idx="15">
                  <c:v>Estonsko</c:v>
                </c:pt>
                <c:pt idx="16">
                  <c:v>Portugalsko</c:v>
                </c:pt>
                <c:pt idx="17">
                  <c:v>Kypr</c:v>
                </c:pt>
                <c:pt idx="18">
                  <c:v>EU28</c:v>
                </c:pt>
                <c:pt idx="19">
                  <c:v>Řecko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Francie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'A10'!$F$4:$F$32</c:f>
              <c:numCache>
                <c:formatCode>0.0</c:formatCode>
                <c:ptCount val="29"/>
                <c:pt idx="0">
                  <c:v>5.2269699999999997</c:v>
                </c:pt>
                <c:pt idx="1">
                  <c:v>5.0275999999999996</c:v>
                </c:pt>
                <c:pt idx="2">
                  <c:v>4.4771099999999997</c:v>
                </c:pt>
                <c:pt idx="3">
                  <c:v>7.4861000000000004</c:v>
                </c:pt>
                <c:pt idx="4">
                  <c:v>5.1887999999999996</c:v>
                </c:pt>
                <c:pt idx="5">
                  <c:v>14.419600000000001</c:v>
                </c:pt>
                <c:pt idx="6">
                  <c:v>10.526899999999999</c:v>
                </c:pt>
                <c:pt idx="7">
                  <c:v>9.8821399999999997</c:v>
                </c:pt>
                <c:pt idx="8">
                  <c:v>17.427600000000002</c:v>
                </c:pt>
                <c:pt idx="9">
                  <c:v>10.6088</c:v>
                </c:pt>
                <c:pt idx="10">
                  <c:v>12.290900000000001</c:v>
                </c:pt>
                <c:pt idx="11">
                  <c:v>10.565200000000001</c:v>
                </c:pt>
                <c:pt idx="12">
                  <c:v>15.203200000000001</c:v>
                </c:pt>
                <c:pt idx="13">
                  <c:v>13.959300000000001</c:v>
                </c:pt>
                <c:pt idx="14">
                  <c:v>27.139600000000002</c:v>
                </c:pt>
                <c:pt idx="15">
                  <c:v>18.36</c:v>
                </c:pt>
                <c:pt idx="16">
                  <c:v>13.9155</c:v>
                </c:pt>
                <c:pt idx="17">
                  <c:v>8.8744800000000001</c:v>
                </c:pt>
                <c:pt idx="18">
                  <c:v>18.125399999999999</c:v>
                </c:pt>
                <c:pt idx="19">
                  <c:v>4.3863500000000002</c:v>
                </c:pt>
                <c:pt idx="20">
                  <c:v>21.494</c:v>
                </c:pt>
                <c:pt idx="21">
                  <c:v>25.949400000000001</c:v>
                </c:pt>
                <c:pt idx="22">
                  <c:v>22.8247</c:v>
                </c:pt>
                <c:pt idx="23">
                  <c:v>21.686699999999998</c:v>
                </c:pt>
                <c:pt idx="24">
                  <c:v>18.073</c:v>
                </c:pt>
                <c:pt idx="25">
                  <c:v>12.485900000000001</c:v>
                </c:pt>
                <c:pt idx="26">
                  <c:v>20.379899999999999</c:v>
                </c:pt>
                <c:pt idx="27">
                  <c:v>31.8871</c:v>
                </c:pt>
                <c:pt idx="28">
                  <c:v>31.784800000000001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E5C-4CF0-BB2B-D656944A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67232"/>
        <c:axId val="185165696"/>
      </c:barChart>
      <c:catAx>
        <c:axId val="18515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1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64160"/>
        <c:scaling>
          <c:orientation val="minMax"/>
          <c:max val="45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#,##0__" sourceLinked="0"/>
        <c:majorTickMark val="out"/>
        <c:minorTickMark val="none"/>
        <c:tickLblPos val="nextTo"/>
        <c:crossAx val="185154176"/>
        <c:crosses val="autoZero"/>
        <c:crossBetween val="between"/>
        <c:majorUnit val="5"/>
        <c:minorUnit val="5"/>
      </c:valAx>
      <c:valAx>
        <c:axId val="185165696"/>
        <c:scaling>
          <c:orientation val="minMax"/>
          <c:max val="45"/>
          <c:min val="0"/>
        </c:scaling>
        <c:delete val="0"/>
        <c:axPos val="t"/>
        <c:numFmt formatCode="0.0" sourceLinked="1"/>
        <c:majorTickMark val="none"/>
        <c:minorTickMark val="none"/>
        <c:tickLblPos val="none"/>
        <c:crossAx val="185167232"/>
        <c:crosses val="max"/>
        <c:crossBetween val="between"/>
        <c:majorUnit val="5"/>
        <c:minorUnit val="1"/>
      </c:valAx>
      <c:catAx>
        <c:axId val="18516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1656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30790164101791"/>
          <c:y val="5.2649427763861506E-3"/>
          <c:w val="0.6456105151997521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54082095994697"/>
          <c:y val="0.11630511438919133"/>
          <c:w val="0.75222015794648989"/>
          <c:h val="0.85534122584313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'A11'!$F$3</c:f>
              <c:strCache>
                <c:ptCount val="1"/>
                <c:pt idx="0">
                  <c:v> xDSL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5-4C45-8EA1-A0BFEFAFA06B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5-4C45-8EA1-A0BFEFAFA06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5-4C45-8EA1-A0BFEFAFA0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055-4C45-8EA1-A0BFEFAFA0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055-4C45-8EA1-A0BFEFAFA0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055-4C45-8EA1-A0BFEFAFA06B}"/>
              </c:ext>
            </c:extLst>
          </c:dPt>
          <c:dLbls>
            <c:dLbl>
              <c:idx val="28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'A11'!$D$4:$D$32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Slovensko</c:v>
                </c:pt>
                <c:pt idx="4">
                  <c:v>Chorvatsko</c:v>
                </c:pt>
                <c:pt idx="5">
                  <c:v>Itálie</c:v>
                </c:pt>
                <c:pt idx="6">
                  <c:v>Lotyšsko</c:v>
                </c:pt>
                <c:pt idx="7">
                  <c:v>Slovinsko</c:v>
                </c:pt>
                <c:pt idx="8">
                  <c:v>Irsko</c:v>
                </c:pt>
                <c:pt idx="9">
                  <c:v>Maďarsko</c:v>
                </c:pt>
                <c:pt idx="10">
                  <c:v>Česko</c:v>
                </c:pt>
                <c:pt idx="11">
                  <c:v>Rakousko</c:v>
                </c:pt>
                <c:pt idx="12">
                  <c:v>Litva</c:v>
                </c:pt>
                <c:pt idx="13">
                  <c:v>Estonsko</c:v>
                </c:pt>
                <c:pt idx="14">
                  <c:v>Španělsko</c:v>
                </c:pt>
                <c:pt idx="15">
                  <c:v>Finsko</c:v>
                </c:pt>
                <c:pt idx="16">
                  <c:v>Řecko</c:v>
                </c:pt>
                <c:pt idx="17">
                  <c:v>Portugalsko</c:v>
                </c:pt>
                <c:pt idx="18">
                  <c:v>Kypr</c:v>
                </c:pt>
                <c:pt idx="19">
                  <c:v>EU28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Nizozemsko</c:v>
                </c:pt>
                <c:pt idx="27">
                  <c:v>Francie</c:v>
                </c:pt>
                <c:pt idx="28">
                  <c:v>Dánsko</c:v>
                </c:pt>
              </c:strCache>
            </c:strRef>
          </c:cat>
          <c:val>
            <c:numRef>
              <c:f>'A11'!$F$4:$F$32</c:f>
              <c:numCache>
                <c:formatCode>#,##0</c:formatCode>
                <c:ptCount val="29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19</c:v>
                </c:pt>
                <c:pt idx="5">
                  <c:v>24</c:v>
                </c:pt>
                <c:pt idx="6">
                  <c:v>7</c:v>
                </c:pt>
                <c:pt idx="7">
                  <c:v>11</c:v>
                </c:pt>
                <c:pt idx="8">
                  <c:v>20</c:v>
                </c:pt>
                <c:pt idx="9">
                  <c:v>8</c:v>
                </c:pt>
                <c:pt idx="10">
                  <c:v>9</c:v>
                </c:pt>
                <c:pt idx="11">
                  <c:v>19</c:v>
                </c:pt>
                <c:pt idx="12">
                  <c:v>5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32</c:v>
                </c:pt>
                <c:pt idx="17">
                  <c:v>9</c:v>
                </c:pt>
                <c:pt idx="18">
                  <c:v>26</c:v>
                </c:pt>
                <c:pt idx="19">
                  <c:v>20</c:v>
                </c:pt>
                <c:pt idx="20">
                  <c:v>24</c:v>
                </c:pt>
                <c:pt idx="21">
                  <c:v>10</c:v>
                </c:pt>
                <c:pt idx="22">
                  <c:v>18</c:v>
                </c:pt>
                <c:pt idx="23">
                  <c:v>20.6</c:v>
                </c:pt>
                <c:pt idx="24">
                  <c:v>29</c:v>
                </c:pt>
                <c:pt idx="25">
                  <c:v>18</c:v>
                </c:pt>
                <c:pt idx="26">
                  <c:v>16</c:v>
                </c:pt>
                <c:pt idx="27">
                  <c:v>34</c:v>
                </c:pt>
                <c:pt idx="2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055-4C45-8EA1-A0BFEFAFA06B}"/>
            </c:ext>
          </c:extLst>
        </c:ser>
        <c:ser>
          <c:idx val="0"/>
          <c:order val="0"/>
          <c:tx>
            <c:strRef>
              <c:f>'A11'!$E$3</c:f>
              <c:strCache>
                <c:ptCount val="1"/>
                <c:pt idx="0">
                  <c:v> kabelový modem (CATV)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055-4C45-8EA1-A0BFEFAFA0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BC091B"/>
                </a:solidFill>
              </a:ln>
            </c:spPr>
          </c:dPt>
          <c:dLbls>
            <c:dLbl>
              <c:idx val="5"/>
              <c:delete val="1"/>
            </c:dLbl>
            <c:dLbl>
              <c:idx val="16"/>
              <c:delete val="1"/>
            </c:dLbl>
            <c:dLbl>
              <c:idx val="28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'A11'!$D$4:$D$32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Slovensko</c:v>
                </c:pt>
                <c:pt idx="4">
                  <c:v>Chorvatsko</c:v>
                </c:pt>
                <c:pt idx="5">
                  <c:v>Itálie</c:v>
                </c:pt>
                <c:pt idx="6">
                  <c:v>Lotyšsko</c:v>
                </c:pt>
                <c:pt idx="7">
                  <c:v>Slovinsko</c:v>
                </c:pt>
                <c:pt idx="8">
                  <c:v>Irsko</c:v>
                </c:pt>
                <c:pt idx="9">
                  <c:v>Maďarsko</c:v>
                </c:pt>
                <c:pt idx="10">
                  <c:v>Česko</c:v>
                </c:pt>
                <c:pt idx="11">
                  <c:v>Rakousko</c:v>
                </c:pt>
                <c:pt idx="12">
                  <c:v>Litva</c:v>
                </c:pt>
                <c:pt idx="13">
                  <c:v>Estonsko</c:v>
                </c:pt>
                <c:pt idx="14">
                  <c:v>Španělsko</c:v>
                </c:pt>
                <c:pt idx="15">
                  <c:v>Finsko</c:v>
                </c:pt>
                <c:pt idx="16">
                  <c:v>Řecko</c:v>
                </c:pt>
                <c:pt idx="17">
                  <c:v>Portugalsko</c:v>
                </c:pt>
                <c:pt idx="18">
                  <c:v>Kypr</c:v>
                </c:pt>
                <c:pt idx="19">
                  <c:v>EU28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Nizozemsko</c:v>
                </c:pt>
                <c:pt idx="27">
                  <c:v>Francie</c:v>
                </c:pt>
                <c:pt idx="28">
                  <c:v>Dánsko</c:v>
                </c:pt>
              </c:strCache>
            </c:strRef>
          </c:cat>
          <c:val>
            <c:numRef>
              <c:f>'A11'!$E$4:$E$32</c:f>
              <c:numCache>
                <c:formatCode>#,##0</c:formatCode>
                <c:ptCount val="29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19</c:v>
                </c:pt>
                <c:pt idx="23">
                  <c:v>7.5</c:v>
                </c:pt>
                <c:pt idx="24">
                  <c:v>9</c:v>
                </c:pt>
                <c:pt idx="25">
                  <c:v>19</c:v>
                </c:pt>
                <c:pt idx="26">
                  <c:v>20</c:v>
                </c:pt>
                <c:pt idx="27">
                  <c:v>5</c:v>
                </c:pt>
                <c:pt idx="28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055-4C45-8EA1-A0BFEFAFA06B}"/>
            </c:ext>
          </c:extLst>
        </c:ser>
        <c:ser>
          <c:idx val="2"/>
          <c:order val="2"/>
          <c:tx>
            <c:strRef>
              <c:f>'A11'!$G$3</c:f>
              <c:strCache>
                <c:ptCount val="1"/>
                <c:pt idx="0">
                  <c:v> optická síť (FTTH/B)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A055-4C45-8EA1-A0BFEFAFA06B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</c:dPt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11"/>
              <c:delete val="1"/>
            </c:dLbl>
            <c:dLbl>
              <c:idx val="16"/>
              <c:delete val="1"/>
            </c:dLbl>
            <c:dLbl>
              <c:idx val="18"/>
              <c:delete val="1"/>
            </c:dLbl>
            <c:dLbl>
              <c:idx val="22"/>
              <c:delete val="1"/>
            </c:dLbl>
            <c:dLbl>
              <c:idx val="28"/>
              <c:numFmt formatCode="#,##0" sourceLinked="0"/>
              <c:spPr/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'A11'!$D$4:$D$32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Slovensko</c:v>
                </c:pt>
                <c:pt idx="4">
                  <c:v>Chorvatsko</c:v>
                </c:pt>
                <c:pt idx="5">
                  <c:v>Itálie</c:v>
                </c:pt>
                <c:pt idx="6">
                  <c:v>Lotyšsko</c:v>
                </c:pt>
                <c:pt idx="7">
                  <c:v>Slovinsko</c:v>
                </c:pt>
                <c:pt idx="8">
                  <c:v>Irsko</c:v>
                </c:pt>
                <c:pt idx="9">
                  <c:v>Maďarsko</c:v>
                </c:pt>
                <c:pt idx="10">
                  <c:v>Česko</c:v>
                </c:pt>
                <c:pt idx="11">
                  <c:v>Rakousko</c:v>
                </c:pt>
                <c:pt idx="12">
                  <c:v>Litva</c:v>
                </c:pt>
                <c:pt idx="13">
                  <c:v>Estonsko</c:v>
                </c:pt>
                <c:pt idx="14">
                  <c:v>Španělsko</c:v>
                </c:pt>
                <c:pt idx="15">
                  <c:v>Finsko</c:v>
                </c:pt>
                <c:pt idx="16">
                  <c:v>Řecko</c:v>
                </c:pt>
                <c:pt idx="17">
                  <c:v>Portugalsko</c:v>
                </c:pt>
                <c:pt idx="18">
                  <c:v>Kypr</c:v>
                </c:pt>
                <c:pt idx="19">
                  <c:v>EU28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Nizozemsko</c:v>
                </c:pt>
                <c:pt idx="27">
                  <c:v>Francie</c:v>
                </c:pt>
                <c:pt idx="28">
                  <c:v>Dánsko</c:v>
                </c:pt>
              </c:strCache>
            </c:strRef>
          </c:cat>
          <c:val>
            <c:numRef>
              <c:f>'A11'!$G$4:$G$32</c:f>
              <c:numCache>
                <c:formatCode>#,##0</c:formatCode>
                <c:ptCount val="29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17</c:v>
                </c:pt>
                <c:pt idx="7">
                  <c:v>8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19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0</c:v>
                </c:pt>
                <c:pt idx="17">
                  <c:v>11</c:v>
                </c:pt>
                <c:pt idx="18">
                  <c:v>0</c:v>
                </c:pt>
                <c:pt idx="19">
                  <c:v>5</c:v>
                </c:pt>
                <c:pt idx="20">
                  <c:v>7</c:v>
                </c:pt>
                <c:pt idx="21">
                  <c:v>21</c:v>
                </c:pt>
                <c:pt idx="22">
                  <c:v>0</c:v>
                </c:pt>
                <c:pt idx="23">
                  <c:v>10.199999999999999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  <c:pt idx="2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A055-4C45-8EA1-A0BFEFAFA06B}"/>
            </c:ext>
          </c:extLst>
        </c:ser>
        <c:ser>
          <c:idx val="3"/>
          <c:order val="3"/>
          <c:tx>
            <c:strRef>
              <c:f>'A11'!$H$3</c:f>
              <c:strCache>
                <c:ptCount val="1"/>
                <c:pt idx="0">
                  <c:v> bezdrátový přístup (FWA, Wi-Fi)*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A055-4C45-8EA1-A0BFEFAFA06B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BC091B"/>
                </a:solidFill>
              </a:ln>
            </c:spPr>
          </c:dPt>
          <c:dLbls>
            <c:dLbl>
              <c:idx val="7"/>
              <c:delete val="1"/>
            </c:dLbl>
            <c:dLbl>
              <c:idx val="11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'A11'!$D$4:$D$32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Slovensko</c:v>
                </c:pt>
                <c:pt idx="4">
                  <c:v>Chorvatsko</c:v>
                </c:pt>
                <c:pt idx="5">
                  <c:v>Itálie</c:v>
                </c:pt>
                <c:pt idx="6">
                  <c:v>Lotyšsko</c:v>
                </c:pt>
                <c:pt idx="7">
                  <c:v>Slovinsko</c:v>
                </c:pt>
                <c:pt idx="8">
                  <c:v>Irsko</c:v>
                </c:pt>
                <c:pt idx="9">
                  <c:v>Maďarsko</c:v>
                </c:pt>
                <c:pt idx="10">
                  <c:v>Česko</c:v>
                </c:pt>
                <c:pt idx="11">
                  <c:v>Rakousko</c:v>
                </c:pt>
                <c:pt idx="12">
                  <c:v>Litva</c:v>
                </c:pt>
                <c:pt idx="13">
                  <c:v>Estonsko</c:v>
                </c:pt>
                <c:pt idx="14">
                  <c:v>Španělsko</c:v>
                </c:pt>
                <c:pt idx="15">
                  <c:v>Finsko</c:v>
                </c:pt>
                <c:pt idx="16">
                  <c:v>Řecko</c:v>
                </c:pt>
                <c:pt idx="17">
                  <c:v>Portugalsko</c:v>
                </c:pt>
                <c:pt idx="18">
                  <c:v>Kypr</c:v>
                </c:pt>
                <c:pt idx="19">
                  <c:v>EU28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Nizozemsko</c:v>
                </c:pt>
                <c:pt idx="27">
                  <c:v>Francie</c:v>
                </c:pt>
                <c:pt idx="28">
                  <c:v>Dánsko</c:v>
                </c:pt>
              </c:strCache>
            </c:strRef>
          </c:cat>
          <c:val>
            <c:numRef>
              <c:f>'A11'!$H$4:$H$32</c:f>
              <c:numCache>
                <c:formatCode>#,##0</c:formatCode>
                <c:ptCount val="2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8-A055-4C45-8EA1-A0BFEFAFA06B}"/>
            </c:ext>
          </c:extLst>
        </c:ser>
        <c:ser>
          <c:idx val="4"/>
          <c:order val="4"/>
          <c:tx>
            <c:strRef>
              <c:f>'A11'!$I$3</c:f>
              <c:strCache>
                <c:ptCount val="1"/>
                <c:pt idx="0">
                  <c:v> ostatní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5875">
                <a:solidFill>
                  <a:srgbClr val="C00000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5875">
                <a:solidFill>
                  <a:srgbClr val="BC091B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'A11'!$D$4:$D$32</c:f>
              <c:strCache>
                <c:ptCount val="29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Slovensko</c:v>
                </c:pt>
                <c:pt idx="4">
                  <c:v>Chorvatsko</c:v>
                </c:pt>
                <c:pt idx="5">
                  <c:v>Itálie</c:v>
                </c:pt>
                <c:pt idx="6">
                  <c:v>Lotyšsko</c:v>
                </c:pt>
                <c:pt idx="7">
                  <c:v>Slovinsko</c:v>
                </c:pt>
                <c:pt idx="8">
                  <c:v>Irsko</c:v>
                </c:pt>
                <c:pt idx="9">
                  <c:v>Maďarsko</c:v>
                </c:pt>
                <c:pt idx="10">
                  <c:v>Česko</c:v>
                </c:pt>
                <c:pt idx="11">
                  <c:v>Rakousko</c:v>
                </c:pt>
                <c:pt idx="12">
                  <c:v>Litva</c:v>
                </c:pt>
                <c:pt idx="13">
                  <c:v>Estonsko</c:v>
                </c:pt>
                <c:pt idx="14">
                  <c:v>Španělsko</c:v>
                </c:pt>
                <c:pt idx="15">
                  <c:v>Finsko</c:v>
                </c:pt>
                <c:pt idx="16">
                  <c:v>Řecko</c:v>
                </c:pt>
                <c:pt idx="17">
                  <c:v>Portugalsko</c:v>
                </c:pt>
                <c:pt idx="18">
                  <c:v>Kypr</c:v>
                </c:pt>
                <c:pt idx="19">
                  <c:v>EU28</c:v>
                </c:pt>
                <c:pt idx="20">
                  <c:v>Lucembursko</c:v>
                </c:pt>
                <c:pt idx="21">
                  <c:v>Švédsko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Německo</c:v>
                </c:pt>
                <c:pt idx="25">
                  <c:v>Malta</c:v>
                </c:pt>
                <c:pt idx="26">
                  <c:v>Nizozemsko</c:v>
                </c:pt>
                <c:pt idx="27">
                  <c:v>Francie</c:v>
                </c:pt>
                <c:pt idx="28">
                  <c:v>Dánsko</c:v>
                </c:pt>
              </c:strCache>
            </c:strRef>
          </c:cat>
          <c:val>
            <c:numRef>
              <c:f>'A11'!$I$4:$I$32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A055-4C45-8EA1-A0BFEFAF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920960"/>
        <c:axId val="144922496"/>
      </c:barChart>
      <c:catAx>
        <c:axId val="144920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4922496"/>
        <c:crosses val="autoZero"/>
        <c:auto val="1"/>
        <c:lblAlgn val="ctr"/>
        <c:lblOffset val="100"/>
        <c:noMultiLvlLbl val="0"/>
      </c:catAx>
      <c:valAx>
        <c:axId val="144922496"/>
        <c:scaling>
          <c:orientation val="minMax"/>
          <c:max val="43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5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144920960"/>
        <c:crosses val="autoZero"/>
        <c:crossBetween val="between"/>
        <c:majorUnit val="5"/>
      </c:val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632062429794989"/>
          <c:y val="5.2935320830840042E-3"/>
          <c:w val="0.56280187692196049"/>
          <c:h val="9.93621958342674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7369789383342"/>
          <c:y val="5.2310025349395425E-2"/>
          <c:w val="0.72964331853936648"/>
          <c:h val="0.91826134553693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'A12'!$E$3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FD-44BF-84B5-51ED5258754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'A12'!$D$4:$D$32</c:f>
              <c:strCache>
                <c:ptCount val="29"/>
                <c:pt idx="0">
                  <c:v>Řecko</c:v>
                </c:pt>
                <c:pt idx="1">
                  <c:v>Francie</c:v>
                </c:pt>
                <c:pt idx="2">
                  <c:v>Chorvatsko</c:v>
                </c:pt>
                <c:pt idx="3">
                  <c:v>Polsko</c:v>
                </c:pt>
                <c:pt idx="4">
                  <c:v>Rumunsko</c:v>
                </c:pt>
                <c:pt idx="5">
                  <c:v>Itálie</c:v>
                </c:pt>
                <c:pt idx="6">
                  <c:v>Bulharsko</c:v>
                </c:pt>
                <c:pt idx="7">
                  <c:v>Finsko</c:v>
                </c:pt>
                <c:pt idx="8">
                  <c:v>Česko</c:v>
                </c:pt>
                <c:pt idx="9">
                  <c:v>Slovensko</c:v>
                </c:pt>
                <c:pt idx="10">
                  <c:v>EU28</c:v>
                </c:pt>
                <c:pt idx="11">
                  <c:v>Estonsko</c:v>
                </c:pt>
                <c:pt idx="12">
                  <c:v>Švédsko</c:v>
                </c:pt>
                <c:pt idx="13">
                  <c:v>Maďarsko</c:v>
                </c:pt>
                <c:pt idx="14">
                  <c:v>Španělsko</c:v>
                </c:pt>
                <c:pt idx="15">
                  <c:v>Slovinsko</c:v>
                </c:pt>
                <c:pt idx="16">
                  <c:v>Irsko</c:v>
                </c:pt>
                <c:pt idx="17">
                  <c:v>Německo</c:v>
                </c:pt>
                <c:pt idx="18">
                  <c:v>Kypr</c:v>
                </c:pt>
                <c:pt idx="19">
                  <c:v>Rakousko</c:v>
                </c:pt>
                <c:pt idx="20">
                  <c:v>Lotyšsko</c:v>
                </c:pt>
                <c:pt idx="21">
                  <c:v>Velká Británie</c:v>
                </c:pt>
                <c:pt idx="22">
                  <c:v>Dánsko</c:v>
                </c:pt>
                <c:pt idx="23">
                  <c:v>Lucembursko</c:v>
                </c:pt>
                <c:pt idx="24">
                  <c:v>Portugalsko</c:v>
                </c:pt>
                <c:pt idx="25">
                  <c:v>Litva</c:v>
                </c:pt>
                <c:pt idx="26">
                  <c:v>Nizozemsko</c:v>
                </c:pt>
                <c:pt idx="27">
                  <c:v>Belgie</c:v>
                </c:pt>
                <c:pt idx="28">
                  <c:v>Malta</c:v>
                </c:pt>
              </c:strCache>
            </c:strRef>
          </c:cat>
          <c:val>
            <c:numRef>
              <c:f>'A12'!$E$4:$E$32</c:f>
              <c:numCache>
                <c:formatCode>0.0</c:formatCode>
                <c:ptCount val="29"/>
                <c:pt idx="0">
                  <c:v>44.200099999999999</c:v>
                </c:pt>
                <c:pt idx="1">
                  <c:v>47.012900000000002</c:v>
                </c:pt>
                <c:pt idx="2">
                  <c:v>59.938400000000001</c:v>
                </c:pt>
                <c:pt idx="3">
                  <c:v>64.149600000000007</c:v>
                </c:pt>
                <c:pt idx="4">
                  <c:v>71.705299999999994</c:v>
                </c:pt>
                <c:pt idx="5">
                  <c:v>72.2804</c:v>
                </c:pt>
                <c:pt idx="6">
                  <c:v>74.116200000000006</c:v>
                </c:pt>
                <c:pt idx="7">
                  <c:v>74.563900000000004</c:v>
                </c:pt>
                <c:pt idx="8">
                  <c:v>75.082499999999996</c:v>
                </c:pt>
                <c:pt idx="9">
                  <c:v>75.4893</c:v>
                </c:pt>
                <c:pt idx="10">
                  <c:v>75.986999999999995</c:v>
                </c:pt>
                <c:pt idx="11">
                  <c:v>79.107699999999994</c:v>
                </c:pt>
                <c:pt idx="12">
                  <c:v>79.351200000000006</c:v>
                </c:pt>
                <c:pt idx="13">
                  <c:v>80.552599999999998</c:v>
                </c:pt>
                <c:pt idx="14">
                  <c:v>80.840999999999994</c:v>
                </c:pt>
                <c:pt idx="15">
                  <c:v>81.589299999999994</c:v>
                </c:pt>
                <c:pt idx="16">
                  <c:v>81.599000000000004</c:v>
                </c:pt>
                <c:pt idx="17">
                  <c:v>81.75</c:v>
                </c:pt>
                <c:pt idx="18">
                  <c:v>87.5</c:v>
                </c:pt>
                <c:pt idx="19">
                  <c:v>89.226399999999998</c:v>
                </c:pt>
                <c:pt idx="20">
                  <c:v>91.116900000000001</c:v>
                </c:pt>
                <c:pt idx="21" formatCode="#,##0">
                  <c:v>92.280799999999999</c:v>
                </c:pt>
                <c:pt idx="22">
                  <c:v>93.26</c:v>
                </c:pt>
                <c:pt idx="23">
                  <c:v>94.420599999999993</c:v>
                </c:pt>
                <c:pt idx="24">
                  <c:v>94.967399999999998</c:v>
                </c:pt>
                <c:pt idx="25">
                  <c:v>97.684600000000003</c:v>
                </c:pt>
                <c:pt idx="26">
                  <c:v>98.260099999999994</c:v>
                </c:pt>
                <c:pt idx="27">
                  <c:v>98.858500000000006</c:v>
                </c:pt>
                <c:pt idx="28">
                  <c:v>99.95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5478144"/>
        <c:axId val="185508608"/>
      </c:barChart>
      <c:barChart>
        <c:barDir val="bar"/>
        <c:grouping val="clustered"/>
        <c:varyColors val="0"/>
        <c:ser>
          <c:idx val="1"/>
          <c:order val="1"/>
          <c:tx>
            <c:strRef>
              <c:f>'A12'!$F$3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1FD-44BF-84B5-51ED5258754B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1FD-44BF-84B5-51ED5258754B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1FD-44BF-84B5-51ED5258754B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FD-44BF-84B5-51ED5258754B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FD-44BF-84B5-51ED5258754B}"/>
              </c:ext>
            </c:extLst>
          </c:dPt>
          <c:dLbls>
            <c:dLbl>
              <c:idx val="2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'A12'!$D$4:$D$32</c:f>
              <c:strCache>
                <c:ptCount val="29"/>
                <c:pt idx="0">
                  <c:v>Řecko</c:v>
                </c:pt>
                <c:pt idx="1">
                  <c:v>Francie</c:v>
                </c:pt>
                <c:pt idx="2">
                  <c:v>Chorvatsko</c:v>
                </c:pt>
                <c:pt idx="3">
                  <c:v>Polsko</c:v>
                </c:pt>
                <c:pt idx="4">
                  <c:v>Rumunsko</c:v>
                </c:pt>
                <c:pt idx="5">
                  <c:v>Itálie</c:v>
                </c:pt>
                <c:pt idx="6">
                  <c:v>Bulharsko</c:v>
                </c:pt>
                <c:pt idx="7">
                  <c:v>Finsko</c:v>
                </c:pt>
                <c:pt idx="8">
                  <c:v>Česko</c:v>
                </c:pt>
                <c:pt idx="9">
                  <c:v>Slovensko</c:v>
                </c:pt>
                <c:pt idx="10">
                  <c:v>EU28</c:v>
                </c:pt>
                <c:pt idx="11">
                  <c:v>Estonsko</c:v>
                </c:pt>
                <c:pt idx="12">
                  <c:v>Švédsko</c:v>
                </c:pt>
                <c:pt idx="13">
                  <c:v>Maďarsko</c:v>
                </c:pt>
                <c:pt idx="14">
                  <c:v>Španělsko</c:v>
                </c:pt>
                <c:pt idx="15">
                  <c:v>Slovinsko</c:v>
                </c:pt>
                <c:pt idx="16">
                  <c:v>Irsko</c:v>
                </c:pt>
                <c:pt idx="17">
                  <c:v>Německo</c:v>
                </c:pt>
                <c:pt idx="18">
                  <c:v>Kypr</c:v>
                </c:pt>
                <c:pt idx="19">
                  <c:v>Rakousko</c:v>
                </c:pt>
                <c:pt idx="20">
                  <c:v>Lotyšsko</c:v>
                </c:pt>
                <c:pt idx="21">
                  <c:v>Velká Británie</c:v>
                </c:pt>
                <c:pt idx="22">
                  <c:v>Dánsko</c:v>
                </c:pt>
                <c:pt idx="23">
                  <c:v>Lucembursko</c:v>
                </c:pt>
                <c:pt idx="24">
                  <c:v>Portugalsko</c:v>
                </c:pt>
                <c:pt idx="25">
                  <c:v>Litva</c:v>
                </c:pt>
                <c:pt idx="26">
                  <c:v>Nizozemsko</c:v>
                </c:pt>
                <c:pt idx="27">
                  <c:v>Belgie</c:v>
                </c:pt>
                <c:pt idx="28">
                  <c:v>Malta</c:v>
                </c:pt>
              </c:strCache>
            </c:strRef>
          </c:cat>
          <c:val>
            <c:numRef>
              <c:f>'A12'!$F$4:$F$32</c:f>
              <c:numCache>
                <c:formatCode>#,##0.0</c:formatCode>
                <c:ptCount val="29"/>
                <c:pt idx="0">
                  <c:v>4.2</c:v>
                </c:pt>
                <c:pt idx="1">
                  <c:v>23.154499999999999</c:v>
                </c:pt>
                <c:pt idx="2">
                  <c:v>19.054300000000001</c:v>
                </c:pt>
                <c:pt idx="3">
                  <c:v>36.764800000000001</c:v>
                </c:pt>
                <c:pt idx="4">
                  <c:v>57.4255</c:v>
                </c:pt>
                <c:pt idx="5">
                  <c:v>10.7</c:v>
                </c:pt>
                <c:pt idx="6">
                  <c:v>59.327500000000001</c:v>
                </c:pt>
                <c:pt idx="7">
                  <c:v>63.903799999999997</c:v>
                </c:pt>
                <c:pt idx="8">
                  <c:v>40.299999999999997</c:v>
                </c:pt>
                <c:pt idx="9">
                  <c:v>47.177</c:v>
                </c:pt>
                <c:pt idx="10">
                  <c:v>48.147399999999998</c:v>
                </c:pt>
                <c:pt idx="11">
                  <c:v>52.088900000000002</c:v>
                </c:pt>
                <c:pt idx="12">
                  <c:v>53.406999999999996</c:v>
                </c:pt>
                <c:pt idx="13">
                  <c:v>52.8005</c:v>
                </c:pt>
                <c:pt idx="14">
                  <c:v>56.003700000000002</c:v>
                </c:pt>
                <c:pt idx="15">
                  <c:v>62.675400000000003</c:v>
                </c:pt>
                <c:pt idx="16">
                  <c:v>31.161899999999999</c:v>
                </c:pt>
                <c:pt idx="17">
                  <c:v>63.8</c:v>
                </c:pt>
                <c:pt idx="18">
                  <c:v>73.069199999999995</c:v>
                </c:pt>
                <c:pt idx="19">
                  <c:v>64.400000000000006</c:v>
                </c:pt>
                <c:pt idx="20">
                  <c:v>66.046599999999998</c:v>
                </c:pt>
                <c:pt idx="21">
                  <c:v>58.3</c:v>
                </c:pt>
                <c:pt idx="22">
                  <c:v>61.9</c:v>
                </c:pt>
                <c:pt idx="23">
                  <c:v>85.209900000000005</c:v>
                </c:pt>
                <c:pt idx="24">
                  <c:v>74.5</c:v>
                </c:pt>
                <c:pt idx="25">
                  <c:v>62.2</c:v>
                </c:pt>
                <c:pt idx="26">
                  <c:v>97.123400000000004</c:v>
                </c:pt>
                <c:pt idx="27">
                  <c:v>96.819900000000004</c:v>
                </c:pt>
                <c:pt idx="28">
                  <c:v>98.788399999999996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11936"/>
        <c:axId val="185510144"/>
      </c:barChart>
      <c:catAx>
        <c:axId val="185478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508608"/>
        <c:scaling>
          <c:orientation val="minMax"/>
          <c:max val="100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#,##0__" sourceLinked="0"/>
        <c:majorTickMark val="out"/>
        <c:minorTickMark val="none"/>
        <c:tickLblPos val="nextTo"/>
        <c:crossAx val="185478144"/>
        <c:crosses val="autoZero"/>
        <c:crossBetween val="between"/>
        <c:majorUnit val="25"/>
        <c:minorUnit val="5"/>
      </c:valAx>
      <c:valAx>
        <c:axId val="185510144"/>
        <c:scaling>
          <c:orientation val="minMax"/>
          <c:max val="100"/>
          <c:min val="0"/>
        </c:scaling>
        <c:delete val="0"/>
        <c:axPos val="t"/>
        <c:numFmt formatCode="#,##0.0" sourceLinked="1"/>
        <c:majorTickMark val="none"/>
        <c:minorTickMark val="none"/>
        <c:tickLblPos val="none"/>
        <c:crossAx val="185511936"/>
        <c:crosses val="max"/>
        <c:crossBetween val="between"/>
        <c:majorUnit val="25"/>
        <c:minorUnit val="5"/>
      </c:valAx>
      <c:catAx>
        <c:axId val="18551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5101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47564343568807"/>
          <c:y val="9.4977776306344637E-3"/>
          <c:w val="0.37016083936691674"/>
          <c:h val="3.279736186822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58004071796607E-2"/>
          <c:y val="4.509967394579481E-2"/>
          <c:w val="0.73283305300703172"/>
          <c:h val="0.82833073665756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'A13'!$G$13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5-442C-A4AC-CEB8A4221DD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5-442C-A4AC-CEB8A4221D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'A13'!$J$12:$N$12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'A13'!$J$13:$N$13</c:f>
              <c:numCache>
                <c:formatCode>0</c:formatCode>
                <c:ptCount val="5"/>
                <c:pt idx="0">
                  <c:v>34.676090799000001</c:v>
                </c:pt>
                <c:pt idx="1">
                  <c:v>107.66875516019999</c:v>
                </c:pt>
                <c:pt idx="2">
                  <c:v>149.2591635668</c:v>
                </c:pt>
                <c:pt idx="3">
                  <c:v>335.9470536</c:v>
                </c:pt>
                <c:pt idx="4">
                  <c:v>628.51700000000005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15-442C-A4AC-CEB8A4221DDF}"/>
            </c:ext>
          </c:extLst>
        </c:ser>
        <c:ser>
          <c:idx val="1"/>
          <c:order val="1"/>
          <c:tx>
            <c:strRef>
              <c:f>'A13'!$G$14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'A13'!$J$12:$N$12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'A13'!$J$14:$N$14</c:f>
              <c:numCache>
                <c:formatCode>0</c:formatCode>
                <c:ptCount val="5"/>
                <c:pt idx="0">
                  <c:v>531.31303520100005</c:v>
                </c:pt>
                <c:pt idx="1">
                  <c:v>562.03068831780001</c:v>
                </c:pt>
                <c:pt idx="2">
                  <c:v>603.7152787852001</c:v>
                </c:pt>
                <c:pt idx="3">
                  <c:v>674.77145208000002</c:v>
                </c:pt>
                <c:pt idx="4">
                  <c:v>677.00600000000009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15-442C-A4AC-CEB8A4221DDF}"/>
            </c:ext>
          </c:extLst>
        </c:ser>
        <c:ser>
          <c:idx val="2"/>
          <c:order val="2"/>
          <c:tx>
            <c:strRef>
              <c:f>'A13'!$G$15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755474757001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5-442C-A4AC-CEB8A4221D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'A13'!$J$12:$N$12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'A13'!$J$15:$N$15</c:f>
              <c:numCache>
                <c:formatCode>0</c:formatCode>
                <c:ptCount val="5"/>
                <c:pt idx="0">
                  <c:v>633.6116025120001</c:v>
                </c:pt>
                <c:pt idx="1">
                  <c:v>856.85730811199994</c:v>
                </c:pt>
                <c:pt idx="2">
                  <c:v>961.26864360399998</c:v>
                </c:pt>
                <c:pt idx="3">
                  <c:v>1096.4699023200001</c:v>
                </c:pt>
                <c:pt idx="4">
                  <c:v>1076.4659999999999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15-442C-A4AC-CEB8A4221DDF}"/>
            </c:ext>
          </c:extLst>
        </c:ser>
        <c:ser>
          <c:idx val="3"/>
          <c:order val="3"/>
          <c:tx>
            <c:strRef>
              <c:f>'A13'!$G$16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'A13'!$J$12:$N$12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'A13'!$J$16:$N$16</c:f>
              <c:numCache>
                <c:formatCode>0</c:formatCode>
                <c:ptCount val="5"/>
                <c:pt idx="0">
                  <c:v>1445.2082714880003</c:v>
                </c:pt>
                <c:pt idx="1">
                  <c:v>1284.21224841</c:v>
                </c:pt>
                <c:pt idx="2">
                  <c:v>1229.1789140439998</c:v>
                </c:pt>
                <c:pt idx="3">
                  <c:v>856.09159199999999</c:v>
                </c:pt>
                <c:pt idx="4">
                  <c:v>675.79499999999996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15-442C-A4AC-CEB8A422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210176"/>
        <c:axId val="186211712"/>
      </c:barChart>
      <c:catAx>
        <c:axId val="1862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211712"/>
        <c:crosses val="autoZero"/>
        <c:auto val="1"/>
        <c:lblAlgn val="ctr"/>
        <c:lblOffset val="100"/>
        <c:noMultiLvlLbl val="0"/>
      </c:catAx>
      <c:valAx>
        <c:axId val="186211712"/>
        <c:scaling>
          <c:orientation val="minMax"/>
          <c:max val="3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crossAx val="186210176"/>
        <c:crosses val="autoZero"/>
        <c:crossBetween val="between"/>
        <c:majorUnit val="500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803013973615131"/>
          <c:y val="5.4998885389456367E-2"/>
          <c:w val="0.20242064198733886"/>
          <c:h val="0.867252742227734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7.9873343384812237E-2"/>
          <c:w val="0.64819621866406696"/>
          <c:h val="0.795837038347478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'A13'!$H$36</c:f>
              <c:strCache>
                <c:ptCount val="1"/>
                <c:pt idx="0">
                  <c:v>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A-4B2D-B835-B6C221AF471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A-4B2D-B835-B6C221AF4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'A13'!$G$37:$G$40</c:f>
              <c:strCache>
                <c:ptCount val="4"/>
                <c:pt idx="0">
                  <c:v>  xDSL</c:v>
                </c:pt>
                <c:pt idx="1">
                  <c:v>  Wi-Fi</c:v>
                </c:pt>
                <c:pt idx="2">
                  <c:v>  optická sít´</c:v>
                </c:pt>
                <c:pt idx="3">
                  <c:v>  CATV</c:v>
                </c:pt>
              </c:strCache>
            </c:strRef>
          </c:cat>
          <c:val>
            <c:numRef>
              <c:f>'A13'!$H$37:$H$40</c:f>
              <c:numCache>
                <c:formatCode>#,##0</c:formatCode>
                <c:ptCount val="4"/>
                <c:pt idx="0">
                  <c:v>6.2E-2</c:v>
                </c:pt>
                <c:pt idx="1">
                  <c:v>19.821999999999999</c:v>
                </c:pt>
                <c:pt idx="2">
                  <c:v>170.87299999999999</c:v>
                </c:pt>
                <c:pt idx="3">
                  <c:v>437.76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'A13'!$I$36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'A13'!$G$37:$G$40</c:f>
              <c:strCache>
                <c:ptCount val="4"/>
                <c:pt idx="0">
                  <c:v>  xDSL</c:v>
                </c:pt>
                <c:pt idx="1">
                  <c:v>  Wi-Fi</c:v>
                </c:pt>
                <c:pt idx="2">
                  <c:v>  optická sít´</c:v>
                </c:pt>
                <c:pt idx="3">
                  <c:v>  CATV</c:v>
                </c:pt>
              </c:strCache>
            </c:strRef>
          </c:cat>
          <c:val>
            <c:numRef>
              <c:f>'A13'!$I$37:$I$40</c:f>
              <c:numCache>
                <c:formatCode>#,##0</c:formatCode>
                <c:ptCount val="4"/>
                <c:pt idx="0">
                  <c:v>113.22499999999999</c:v>
                </c:pt>
                <c:pt idx="1">
                  <c:v>251.524</c:v>
                </c:pt>
                <c:pt idx="2">
                  <c:v>226.10599999999999</c:v>
                </c:pt>
                <c:pt idx="3">
                  <c:v>86.150999999999996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'A13'!$J$36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'A13'!$G$37:$G$40</c:f>
              <c:strCache>
                <c:ptCount val="4"/>
                <c:pt idx="0">
                  <c:v>  xDSL</c:v>
                </c:pt>
                <c:pt idx="1">
                  <c:v>  Wi-Fi</c:v>
                </c:pt>
                <c:pt idx="2">
                  <c:v>  optická sít´</c:v>
                </c:pt>
                <c:pt idx="3">
                  <c:v>  CATV</c:v>
                </c:pt>
              </c:strCache>
            </c:strRef>
          </c:cat>
          <c:val>
            <c:numRef>
              <c:f>'A13'!$J$37:$J$40</c:f>
              <c:numCache>
                <c:formatCode>#,##0</c:formatCode>
                <c:ptCount val="4"/>
                <c:pt idx="0">
                  <c:v>449.67699999999996</c:v>
                </c:pt>
                <c:pt idx="1">
                  <c:v>486.52</c:v>
                </c:pt>
                <c:pt idx="2">
                  <c:v>111.00699999999999</c:v>
                </c:pt>
                <c:pt idx="3">
                  <c:v>29.262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ser>
          <c:idx val="3"/>
          <c:order val="3"/>
          <c:tx>
            <c:strRef>
              <c:f>'A13'!$K$36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A-4B2D-B835-B6C221AF4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'A13'!$G$37:$G$40</c:f>
              <c:strCache>
                <c:ptCount val="4"/>
                <c:pt idx="0">
                  <c:v>  xDSL</c:v>
                </c:pt>
                <c:pt idx="1">
                  <c:v>  Wi-Fi</c:v>
                </c:pt>
                <c:pt idx="2">
                  <c:v>  optická sít´</c:v>
                </c:pt>
                <c:pt idx="3">
                  <c:v>  CATV</c:v>
                </c:pt>
              </c:strCache>
            </c:strRef>
          </c:cat>
          <c:val>
            <c:numRef>
              <c:f>'A13'!$K$37:$K$40</c:f>
              <c:numCache>
                <c:formatCode>#,##0</c:formatCode>
                <c:ptCount val="4"/>
                <c:pt idx="0">
                  <c:v>341.39099999999996</c:v>
                </c:pt>
                <c:pt idx="1">
                  <c:v>309.73699999999997</c:v>
                </c:pt>
                <c:pt idx="2">
                  <c:v>14.565999999999999</c:v>
                </c:pt>
                <c:pt idx="3">
                  <c:v>10.101000000000001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7A-4B2D-B835-B6C221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283904"/>
        <c:axId val="186285440"/>
      </c:barChart>
      <c:catAx>
        <c:axId val="1862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285440"/>
        <c:crosses val="autoZero"/>
        <c:auto val="1"/>
        <c:lblAlgn val="ctr"/>
        <c:lblOffset val="100"/>
        <c:noMultiLvlLbl val="0"/>
      </c:catAx>
      <c:valAx>
        <c:axId val="18628544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43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8628390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7761301773826841"/>
          <c:y val="0.10892109766406202"/>
          <c:w val="0.19587669912666844"/>
          <c:h val="0.817431977935518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787263434175E-2"/>
          <c:y val="4.5099752347971575E-2"/>
          <c:w val="0.74223691132865033"/>
          <c:h val="0.828330736657560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'A13'!$G$25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C-4A3D-83B6-17079CE28D5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C-4A3D-83B6-17079CE28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'A13'!$J$24:$N$24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'A13'!$J$25:$N$25</c:f>
              <c:numCache>
                <c:formatCode>0%</c:formatCode>
                <c:ptCount val="5"/>
                <c:pt idx="0">
                  <c:v>1.3110999999999999E-2</c:v>
                </c:pt>
                <c:pt idx="1">
                  <c:v>3.8305800000000001E-2</c:v>
                </c:pt>
                <c:pt idx="2">
                  <c:v>5.0709400000000002E-2</c:v>
                </c:pt>
                <c:pt idx="3">
                  <c:v>0.11337</c:v>
                </c:pt>
                <c:pt idx="4">
                  <c:v>0.20452500000000001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'A13'!$G$26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'A13'!$J$24:$N$24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'A13'!$J$26:$N$26</c:f>
              <c:numCache>
                <c:formatCode>0%</c:formatCode>
                <c:ptCount val="5"/>
                <c:pt idx="0">
                  <c:v>0.20088899999999998</c:v>
                </c:pt>
                <c:pt idx="1">
                  <c:v>0.1999562</c:v>
                </c:pt>
                <c:pt idx="2">
                  <c:v>0.20510660000000003</c:v>
                </c:pt>
                <c:pt idx="3">
                  <c:v>0.227711</c:v>
                </c:pt>
                <c:pt idx="4">
                  <c:v>0.22058500000000003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'A13'!$G$27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'A13'!$J$24:$N$24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'A13'!$J$27:$N$27</c:f>
              <c:numCache>
                <c:formatCode>0%</c:formatCode>
                <c:ptCount val="5"/>
                <c:pt idx="0">
                  <c:v>0.239568</c:v>
                </c:pt>
                <c:pt idx="1">
                  <c:v>0.30484800000000001</c:v>
                </c:pt>
                <c:pt idx="2">
                  <c:v>0.32658199999999998</c:v>
                </c:pt>
                <c:pt idx="3">
                  <c:v>0.37001899999999999</c:v>
                </c:pt>
                <c:pt idx="4">
                  <c:v>0.35162699999999991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ser>
          <c:idx val="3"/>
          <c:order val="3"/>
          <c:tx>
            <c:strRef>
              <c:f>'A13'!$G$28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'A13'!$J$24:$N$24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'A13'!$J$28:$N$28</c:f>
              <c:numCache>
                <c:formatCode>0%</c:formatCode>
                <c:ptCount val="5"/>
                <c:pt idx="0">
                  <c:v>0.54643200000000003</c:v>
                </c:pt>
                <c:pt idx="1">
                  <c:v>0.45689000000000002</c:v>
                </c:pt>
                <c:pt idx="2">
                  <c:v>0.41760199999999997</c:v>
                </c:pt>
                <c:pt idx="3">
                  <c:v>0.28889999999999999</c:v>
                </c:pt>
                <c:pt idx="4">
                  <c:v>0.22326300000000004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5C-4A3D-83B6-17079CE2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033664"/>
        <c:axId val="186035200"/>
      </c:barChart>
      <c:catAx>
        <c:axId val="1860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035200"/>
        <c:crosses val="autoZero"/>
        <c:auto val="1"/>
        <c:lblAlgn val="ctr"/>
        <c:lblOffset val="100"/>
        <c:noMultiLvlLbl val="0"/>
      </c:catAx>
      <c:valAx>
        <c:axId val="18603520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603366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803013973615131"/>
          <c:y val="5.4998885389456367E-2"/>
          <c:w val="0.22096734602755477"/>
          <c:h val="0.840662952386940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'A14'!$E$4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54-4EF0-8438-5C0A43559F9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54-4EF0-8438-5C0A43559F9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54-4EF0-8438-5C0A43559F9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54-4EF0-8438-5C0A43559F9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54-4EF0-8438-5C0A43559F9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54-4EF0-8438-5C0A43559F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54-4EF0-8438-5C0A43559F9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954-4EF0-8438-5C0A43559F9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954-4EF0-8438-5C0A43559F9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'A14'!$D$5:$D$33</c:f>
              <c:strCache>
                <c:ptCount val="29"/>
                <c:pt idx="0">
                  <c:v>Řecko</c:v>
                </c:pt>
                <c:pt idx="1">
                  <c:v>Kypr</c:v>
                </c:pt>
                <c:pt idx="2">
                  <c:v>Chorvatsko</c:v>
                </c:pt>
                <c:pt idx="3">
                  <c:v>Itálie</c:v>
                </c:pt>
                <c:pt idx="4">
                  <c:v>Rakousko</c:v>
                </c:pt>
                <c:pt idx="5">
                  <c:v>Bulharsko</c:v>
                </c:pt>
                <c:pt idx="6">
                  <c:v>Malta</c:v>
                </c:pt>
                <c:pt idx="7">
                  <c:v>Slovensko</c:v>
                </c:pt>
                <c:pt idx="8">
                  <c:v>Polsko</c:v>
                </c:pt>
                <c:pt idx="9">
                  <c:v>Estonsko</c:v>
                </c:pt>
                <c:pt idx="10">
                  <c:v>Německo</c:v>
                </c:pt>
                <c:pt idx="11">
                  <c:v>Slovinsko</c:v>
                </c:pt>
                <c:pt idx="12">
                  <c:v>Velká Británie</c:v>
                </c:pt>
                <c:pt idx="13">
                  <c:v>Francie</c:v>
                </c:pt>
                <c:pt idx="14">
                  <c:v>EU28</c:v>
                </c:pt>
                <c:pt idx="15">
                  <c:v>Česko</c:v>
                </c:pt>
                <c:pt idx="16">
                  <c:v>Irsko</c:v>
                </c:pt>
                <c:pt idx="17">
                  <c:v>Lucembursko</c:v>
                </c:pt>
                <c:pt idx="18">
                  <c:v>Dánsko</c:v>
                </c:pt>
                <c:pt idx="19">
                  <c:v>Španělsko</c:v>
                </c:pt>
                <c:pt idx="20">
                  <c:v>Litva</c:v>
                </c:pt>
                <c:pt idx="21">
                  <c:v>Finsko</c:v>
                </c:pt>
                <c:pt idx="22">
                  <c:v>Maďarsko</c:v>
                </c:pt>
                <c:pt idx="23">
                  <c:v>Rumunsko</c:v>
                </c:pt>
                <c:pt idx="24">
                  <c:v>Lotyšsko</c:v>
                </c:pt>
                <c:pt idx="25">
                  <c:v>Portugalsko</c:v>
                </c:pt>
                <c:pt idx="26">
                  <c:v>Nizozemsko</c:v>
                </c:pt>
                <c:pt idx="27">
                  <c:v>Belgie</c:v>
                </c:pt>
                <c:pt idx="28">
                  <c:v>Švédsko</c:v>
                </c:pt>
              </c:strCache>
            </c:strRef>
          </c:cat>
          <c:val>
            <c:numRef>
              <c:f>'A14'!$E$5:$E$33</c:f>
              <c:numCache>
                <c:formatCode>0.0</c:formatCode>
                <c:ptCount val="29"/>
                <c:pt idx="0">
                  <c:v>5.2161040314000007E-3</c:v>
                </c:pt>
                <c:pt idx="1">
                  <c:v>6.8959954492E-2</c:v>
                </c:pt>
                <c:pt idx="2">
                  <c:v>0.33815554063999997</c:v>
                </c:pt>
                <c:pt idx="3">
                  <c:v>0.74753086296000004</c:v>
                </c:pt>
                <c:pt idx="4">
                  <c:v>1.30845132652</c:v>
                </c:pt>
                <c:pt idx="5">
                  <c:v>2.2353517620000001</c:v>
                </c:pt>
                <c:pt idx="6">
                  <c:v>2.4311518562800005</c:v>
                </c:pt>
                <c:pt idx="7">
                  <c:v>3.1897830468000006</c:v>
                </c:pt>
                <c:pt idx="8">
                  <c:v>3.2341315500000003</c:v>
                </c:pt>
                <c:pt idx="9">
                  <c:v>3.6350908853999995</c:v>
                </c:pt>
                <c:pt idx="10">
                  <c:v>4.2824674256000002</c:v>
                </c:pt>
                <c:pt idx="11">
                  <c:v>4.6440543545999997</c:v>
                </c:pt>
                <c:pt idx="12">
                  <c:v>5.2370409887999996</c:v>
                </c:pt>
                <c:pt idx="13">
                  <c:v>5.3002810763999992</c:v>
                </c:pt>
                <c:pt idx="14">
                  <c:v>5.9270457345611272</c:v>
                </c:pt>
                <c:pt idx="15">
                  <c:v>5.9565861</c:v>
                </c:pt>
                <c:pt idx="16">
                  <c:v>6.4529956272</c:v>
                </c:pt>
                <c:pt idx="17">
                  <c:v>6.6898372128000005</c:v>
                </c:pt>
                <c:pt idx="18">
                  <c:v>7.3068975672000001</c:v>
                </c:pt>
                <c:pt idx="19">
                  <c:v>7.3085994563999996</c:v>
                </c:pt>
                <c:pt idx="20">
                  <c:v>7.9659408527999984</c:v>
                </c:pt>
                <c:pt idx="21">
                  <c:v>8.8266655491999995</c:v>
                </c:pt>
                <c:pt idx="22">
                  <c:v>9.5730419383999994</c:v>
                </c:pt>
                <c:pt idx="23">
                  <c:v>12.2320764829</c:v>
                </c:pt>
                <c:pt idx="24">
                  <c:v>12.804831582400002</c:v>
                </c:pt>
                <c:pt idx="25">
                  <c:v>14.063973672000001</c:v>
                </c:pt>
                <c:pt idx="26">
                  <c:v>14.3215545246</c:v>
                </c:pt>
                <c:pt idx="27">
                  <c:v>17.9522079975</c:v>
                </c:pt>
                <c:pt idx="28">
                  <c:v>22.098118539000001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954-4EF0-8438-5C0A43559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903744"/>
        <c:axId val="185913728"/>
      </c:barChart>
      <c:barChart>
        <c:barDir val="bar"/>
        <c:grouping val="clustered"/>
        <c:varyColors val="0"/>
        <c:ser>
          <c:idx val="1"/>
          <c:order val="1"/>
          <c:tx>
            <c:strRef>
              <c:f>'A14'!$F$4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'A14'!$D$5:$D$33</c:f>
              <c:strCache>
                <c:ptCount val="29"/>
                <c:pt idx="0">
                  <c:v>Řecko</c:v>
                </c:pt>
                <c:pt idx="1">
                  <c:v>Kypr</c:v>
                </c:pt>
                <c:pt idx="2">
                  <c:v>Chorvatsko</c:v>
                </c:pt>
                <c:pt idx="3">
                  <c:v>Itálie</c:v>
                </c:pt>
                <c:pt idx="4">
                  <c:v>Rakousko</c:v>
                </c:pt>
                <c:pt idx="5">
                  <c:v>Bulharsko</c:v>
                </c:pt>
                <c:pt idx="6">
                  <c:v>Malta</c:v>
                </c:pt>
                <c:pt idx="7">
                  <c:v>Slovensko</c:v>
                </c:pt>
                <c:pt idx="8">
                  <c:v>Polsko</c:v>
                </c:pt>
                <c:pt idx="9">
                  <c:v>Estonsko</c:v>
                </c:pt>
                <c:pt idx="10">
                  <c:v>Německo</c:v>
                </c:pt>
                <c:pt idx="11">
                  <c:v>Slovinsko</c:v>
                </c:pt>
                <c:pt idx="12">
                  <c:v>Velká Británie</c:v>
                </c:pt>
                <c:pt idx="13">
                  <c:v>Francie</c:v>
                </c:pt>
                <c:pt idx="14">
                  <c:v>EU28</c:v>
                </c:pt>
                <c:pt idx="15">
                  <c:v>Česko</c:v>
                </c:pt>
                <c:pt idx="16">
                  <c:v>Irsko</c:v>
                </c:pt>
                <c:pt idx="17">
                  <c:v>Lucembursko</c:v>
                </c:pt>
                <c:pt idx="18">
                  <c:v>Dánsko</c:v>
                </c:pt>
                <c:pt idx="19">
                  <c:v>Španělsko</c:v>
                </c:pt>
                <c:pt idx="20">
                  <c:v>Litva</c:v>
                </c:pt>
                <c:pt idx="21">
                  <c:v>Finsko</c:v>
                </c:pt>
                <c:pt idx="22">
                  <c:v>Maďarsko</c:v>
                </c:pt>
                <c:pt idx="23">
                  <c:v>Rumunsko</c:v>
                </c:pt>
                <c:pt idx="24">
                  <c:v>Lotyšsko</c:v>
                </c:pt>
                <c:pt idx="25">
                  <c:v>Portugalsko</c:v>
                </c:pt>
                <c:pt idx="26">
                  <c:v>Nizozemsko</c:v>
                </c:pt>
                <c:pt idx="27">
                  <c:v>Belgie</c:v>
                </c:pt>
                <c:pt idx="28">
                  <c:v>Švédsko</c:v>
                </c:pt>
              </c:strCache>
            </c:strRef>
          </c:cat>
          <c:val>
            <c:numRef>
              <c:f>'A14'!$F$5:$F$33</c:f>
              <c:numCache>
                <c:formatCode>0.0</c:formatCode>
                <c:ptCount val="29"/>
                <c:pt idx="1">
                  <c:v>1.6200484679899999E-2</c:v>
                </c:pt>
                <c:pt idx="3">
                  <c:v>8.8618268398000008E-2</c:v>
                </c:pt>
                <c:pt idx="4">
                  <c:v>0.55824418404999998</c:v>
                </c:pt>
                <c:pt idx="5">
                  <c:v>0.58693041239999999</c:v>
                </c:pt>
                <c:pt idx="6">
                  <c:v>0.22920480975599999</c:v>
                </c:pt>
                <c:pt idx="7">
                  <c:v>1.7090254235</c:v>
                </c:pt>
                <c:pt idx="8">
                  <c:v>0.40899013491000002</c:v>
                </c:pt>
                <c:pt idx="9">
                  <c:v>1.1333628363199999</c:v>
                </c:pt>
                <c:pt idx="10">
                  <c:v>0.91030412364000002</c:v>
                </c:pt>
                <c:pt idx="11">
                  <c:v>1.0953676803199999</c:v>
                </c:pt>
                <c:pt idx="12">
                  <c:v>0.48166761708</c:v>
                </c:pt>
                <c:pt idx="13">
                  <c:v>2.0389777443899999</c:v>
                </c:pt>
                <c:pt idx="14">
                  <c:v>1.5795134297597446</c:v>
                </c:pt>
                <c:pt idx="15">
                  <c:v>1.0324945332</c:v>
                </c:pt>
                <c:pt idx="16">
                  <c:v>1.9570971775899999</c:v>
                </c:pt>
                <c:pt idx="17">
                  <c:v>0.45942300270000003</c:v>
                </c:pt>
                <c:pt idx="18">
                  <c:v>0.68740835157000002</c:v>
                </c:pt>
                <c:pt idx="19">
                  <c:v>1.5385183800000002</c:v>
                </c:pt>
                <c:pt idx="20">
                  <c:v>2.4827643084399997</c:v>
                </c:pt>
                <c:pt idx="21">
                  <c:v>4.9312404930000007</c:v>
                </c:pt>
                <c:pt idx="22">
                  <c:v>0.95248879509999995</c:v>
                </c:pt>
                <c:pt idx="23">
                  <c:v>4.6655184449999991</c:v>
                </c:pt>
                <c:pt idx="24">
                  <c:v>8.7740425601999998</c:v>
                </c:pt>
                <c:pt idx="25">
                  <c:v>4.6377379419000002</c:v>
                </c:pt>
                <c:pt idx="26">
                  <c:v>3.7860390024600004</c:v>
                </c:pt>
                <c:pt idx="27">
                  <c:v>4.5449825777999999</c:v>
                </c:pt>
                <c:pt idx="28">
                  <c:v>10.303332504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954-4EF0-8438-5C0A43559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915264"/>
        <c:axId val="185916800"/>
      </c:barChart>
      <c:catAx>
        <c:axId val="1859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91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13728"/>
        <c:scaling>
          <c:orientation val="minMax"/>
          <c:max val="25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185903744"/>
        <c:crosses val="autoZero"/>
        <c:crossBetween val="between"/>
      </c:valAx>
      <c:catAx>
        <c:axId val="18591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916800"/>
        <c:crosses val="autoZero"/>
        <c:auto val="1"/>
        <c:lblAlgn val="ctr"/>
        <c:lblOffset val="100"/>
        <c:noMultiLvlLbl val="0"/>
      </c:catAx>
      <c:valAx>
        <c:axId val="185916800"/>
        <c:scaling>
          <c:orientation val="minMax"/>
          <c:max val="25"/>
          <c:min val="0"/>
        </c:scaling>
        <c:delete val="0"/>
        <c:axPos val="t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85915264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392060344789579"/>
          <c:y val="7.1753764988025806E-3"/>
          <c:w val="0.4563005157586385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135069273541733E-2"/>
          <c:y val="0.1082210130869428"/>
          <c:w val="0.96712386338305023"/>
          <c:h val="0.76231719667190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'A15'!$G$37</c:f>
              <c:strCache>
                <c:ptCount val="1"/>
                <c:pt idx="0">
                  <c:v> na SIM karty využívající datové služby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'A15'!$H$36:$K$36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2016*</c:v>
                </c:pt>
              </c:strCache>
            </c:strRef>
          </c:cat>
          <c:val>
            <c:numRef>
              <c:f>'A15'!$H$37:$K$37</c:f>
              <c:numCache>
                <c:formatCode>0</c:formatCode>
                <c:ptCount val="4"/>
                <c:pt idx="0">
                  <c:v>272</c:v>
                </c:pt>
                <c:pt idx="1">
                  <c:v>347</c:v>
                </c:pt>
                <c:pt idx="2">
                  <c:v>573</c:v>
                </c:pt>
                <c:pt idx="3">
                  <c:v>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ser>
          <c:idx val="1"/>
          <c:order val="1"/>
          <c:tx>
            <c:strRef>
              <c:f>'A15'!$G$38</c:f>
              <c:strCache>
                <c:ptCount val="1"/>
                <c:pt idx="0">
                  <c:v> na všechny SIM karty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474458971560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'A15'!$H$36:$K$36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2016*</c:v>
                </c:pt>
              </c:strCache>
            </c:strRef>
          </c:cat>
          <c:val>
            <c:numRef>
              <c:f>'A15'!$H$38:$K$38</c:f>
              <c:numCache>
                <c:formatCode>0</c:formatCode>
                <c:ptCount val="4"/>
                <c:pt idx="0">
                  <c:v>124</c:v>
                </c:pt>
                <c:pt idx="1">
                  <c:v>177</c:v>
                </c:pt>
                <c:pt idx="2">
                  <c:v>317</c:v>
                </c:pt>
                <c:pt idx="3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186172928"/>
        <c:axId val="186174464"/>
      </c:barChart>
      <c:catAx>
        <c:axId val="1861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174464"/>
        <c:crosses val="autoZero"/>
        <c:auto val="1"/>
        <c:lblAlgn val="ctr"/>
        <c:lblOffset val="100"/>
        <c:noMultiLvlLbl val="0"/>
      </c:catAx>
      <c:valAx>
        <c:axId val="1861744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86172928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2917874127367242E-3"/>
          <c:y val="1.5354465329202883E-2"/>
          <c:w val="0.98670248857509424"/>
          <c:h val="7.97384953787581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3147647767308"/>
          <c:y val="0.34498796449692776"/>
          <c:w val="0.87588573723904328"/>
          <c:h val="0.52129054273139086"/>
        </c:manualLayout>
      </c:layout>
      <c:lineChart>
        <c:grouping val="standard"/>
        <c:varyColors val="0"/>
        <c:ser>
          <c:idx val="4"/>
          <c:order val="0"/>
          <c:tx>
            <c:strRef>
              <c:f>'A15'!$G$25</c:f>
              <c:strCache>
                <c:ptCount val="1"/>
                <c:pt idx="0">
                  <c:v>poskytovaný s hlasovými službami a měsíčním tarifem -
- SIM karty pro telefony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'A15'!$I$24:$O$24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'A15'!$I$25:$O$25</c:f>
              <c:numCache>
                <c:formatCode>#,##0.0</c:formatCode>
                <c:ptCount val="7"/>
                <c:pt idx="0">
                  <c:v>740.88199999999995</c:v>
                </c:pt>
                <c:pt idx="1">
                  <c:v>1353.365</c:v>
                </c:pt>
                <c:pt idx="2">
                  <c:v>2132.6010000000001</c:v>
                </c:pt>
                <c:pt idx="3">
                  <c:v>3778.07</c:v>
                </c:pt>
                <c:pt idx="4">
                  <c:v>4442.3019999999997</c:v>
                </c:pt>
                <c:pt idx="5">
                  <c:v>5031.5389999999998</c:v>
                </c:pt>
                <c:pt idx="6">
                  <c:v>5645.7849999999999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5B-456A-8F43-8B75B647EB04}"/>
            </c:ext>
          </c:extLst>
        </c:ser>
        <c:ser>
          <c:idx val="1"/>
          <c:order val="1"/>
          <c:tx>
            <c:strRef>
              <c:f>'A15'!$G$26</c:f>
              <c:strCache>
                <c:ptCount val="1"/>
                <c:pt idx="0">
                  <c:v>poskytovaný nezávisle na hlasových službách 
pomocí USB modemů pro notebooky či  tablety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'A15'!$I$24:$O$24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'A15'!$I$26:$O$26</c:f>
              <c:numCache>
                <c:formatCode>#,##0.0</c:formatCode>
                <c:ptCount val="7"/>
                <c:pt idx="0">
                  <c:v>542.37900000000002</c:v>
                </c:pt>
                <c:pt idx="1">
                  <c:v>643.94399999999996</c:v>
                </c:pt>
                <c:pt idx="2">
                  <c:v>646.899</c:v>
                </c:pt>
                <c:pt idx="3">
                  <c:v>719.846</c:v>
                </c:pt>
                <c:pt idx="4">
                  <c:v>890.601</c:v>
                </c:pt>
                <c:pt idx="5">
                  <c:v>818.02499999999998</c:v>
                </c:pt>
                <c:pt idx="6">
                  <c:v>976.41700000000003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5B-456A-8F43-8B75B647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84640"/>
        <c:axId val="188786560"/>
      </c:lineChart>
      <c:catAx>
        <c:axId val="1887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786560"/>
        <c:scaling>
          <c:orientation val="minMax"/>
          <c:max val="6000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44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4640"/>
        <c:crosses val="autoZero"/>
        <c:crossBetween val="between"/>
        <c:majorUnit val="100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08075795918796"/>
          <c:y val="3.4363410888898882E-2"/>
          <c:w val="0.84777662999267722"/>
          <c:h val="0.281533276559537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20955441186225029"/>
          <c:w val="0.94350921527460008"/>
          <c:h val="0.6772968336378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'A15'!$G$14</c:f>
              <c:strCache>
                <c:ptCount val="1"/>
                <c:pt idx="0">
                  <c:v> miliony SIM karet používaných pro přístup k internetu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0.16264489161077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3-4420-AD9E-8BA1DCD9A330}"/>
                </c:ext>
              </c:extLst>
            </c:dLbl>
            <c:dLbl>
              <c:idx val="13"/>
              <c:layout>
                <c:manualLayout>
                  <c:x val="0"/>
                  <c:y val="0.15333061145134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3-4420-AD9E-8BA1DCD9A3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'A15'!$H$13:$L$13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'A15'!$H$14:$L$14</c:f>
              <c:numCache>
                <c:formatCode>#,##0.00</c:formatCode>
                <c:ptCount val="5"/>
                <c:pt idx="0">
                  <c:v>4.6429999999999998</c:v>
                </c:pt>
                <c:pt idx="1">
                  <c:v>5.949916</c:v>
                </c:pt>
                <c:pt idx="2">
                  <c:v>7.1646231710000006</c:v>
                </c:pt>
                <c:pt idx="3">
                  <c:v>7.9176924100000008</c:v>
                </c:pt>
                <c:pt idx="4">
                  <c:v>8.5301410000000004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155200"/>
        <c:axId val="189156736"/>
      </c:barChart>
      <c:lineChart>
        <c:grouping val="standard"/>
        <c:varyColors val="0"/>
        <c:ser>
          <c:idx val="1"/>
          <c:order val="1"/>
          <c:tx>
            <c:strRef>
              <c:f>'A15'!$G$15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393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'A15'!$H$13:$L$13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'A15'!$H$15:$L$15</c:f>
              <c:numCache>
                <c:formatCode>0.0</c:formatCode>
                <c:ptCount val="5"/>
                <c:pt idx="0">
                  <c:v>44.151243923022967</c:v>
                </c:pt>
                <c:pt idx="1">
                  <c:v>56.59892361596318</c:v>
                </c:pt>
                <c:pt idx="2">
                  <c:v>67.986678759094815</c:v>
                </c:pt>
                <c:pt idx="3">
                  <c:v>75.021889277678284</c:v>
                </c:pt>
                <c:pt idx="4">
                  <c:v>80.634144450893388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76448"/>
        <c:axId val="189174912"/>
      </c:lineChart>
      <c:catAx>
        <c:axId val="1891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156736"/>
        <c:crosses val="autoZero"/>
        <c:auto val="1"/>
        <c:lblAlgn val="ctr"/>
        <c:lblOffset val="100"/>
        <c:tickLblSkip val="1"/>
        <c:noMultiLvlLbl val="0"/>
      </c:catAx>
      <c:valAx>
        <c:axId val="189156736"/>
        <c:scaling>
          <c:orientation val="minMax"/>
          <c:max val="12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89155200"/>
        <c:crosses val="autoZero"/>
        <c:crossBetween val="between"/>
        <c:majorUnit val="1"/>
        <c:minorUnit val="0.1"/>
      </c:valAx>
      <c:valAx>
        <c:axId val="189174912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crossAx val="189176448"/>
        <c:crosses val="max"/>
        <c:crossBetween val="between"/>
        <c:majorUnit val="10"/>
        <c:minorUnit val="1"/>
      </c:valAx>
      <c:catAx>
        <c:axId val="18917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917491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0.188710902874509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96417202209055"/>
          <c:y val="4.1916875679994185E-2"/>
          <c:w val="0.70601462999284148"/>
          <c:h val="0.9298499121539768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'A16'!$F$3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A-43F7-B4E1-6A19B54C94E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DA-43F7-B4E1-6A19B54C94EF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DA-43F7-B4E1-6A19B54C94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DA-43F7-B4E1-6A19B54C94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DA-43F7-B4E1-6A19B54C94EF}"/>
              </c:ext>
            </c:extLst>
          </c:dPt>
          <c:dLbls>
            <c:dLbl>
              <c:idx val="28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'A16'!$D$4:$D$32</c:f>
              <c:strCache>
                <c:ptCount val="29"/>
                <c:pt idx="0">
                  <c:v>Maďarsko</c:v>
                </c:pt>
                <c:pt idx="1">
                  <c:v>Řecko</c:v>
                </c:pt>
                <c:pt idx="2">
                  <c:v>Slovinsko</c:v>
                </c:pt>
                <c:pt idx="3">
                  <c:v>Portugalsko</c:v>
                </c:pt>
                <c:pt idx="4">
                  <c:v>Belgie</c:v>
                </c:pt>
                <c:pt idx="5">
                  <c:v>Malta</c:v>
                </c:pt>
                <c:pt idx="6">
                  <c:v>Lotyšsko</c:v>
                </c:pt>
                <c:pt idx="7">
                  <c:v>Německo</c:v>
                </c:pt>
                <c:pt idx="8">
                  <c:v>Slovensko</c:v>
                </c:pt>
                <c:pt idx="9">
                  <c:v>Litva</c:v>
                </c:pt>
                <c:pt idx="10">
                  <c:v>Chorvatsko</c:v>
                </c:pt>
                <c:pt idx="11">
                  <c:v>Česko</c:v>
                </c:pt>
                <c:pt idx="12">
                  <c:v>Rumunsko</c:v>
                </c:pt>
                <c:pt idx="13">
                  <c:v>Itálie</c:v>
                </c:pt>
                <c:pt idx="14">
                  <c:v>Francie</c:v>
                </c:pt>
                <c:pt idx="15">
                  <c:v>EU28</c:v>
                </c:pt>
                <c:pt idx="16">
                  <c:v>Bulharsko</c:v>
                </c:pt>
                <c:pt idx="17">
                  <c:v>Rakousko</c:v>
                </c:pt>
                <c:pt idx="18">
                  <c:v>Nizozemsko</c:v>
                </c:pt>
                <c:pt idx="19">
                  <c:v>Španělsko</c:v>
                </c:pt>
                <c:pt idx="20">
                  <c:v>Velká Británie</c:v>
                </c:pt>
                <c:pt idx="21">
                  <c:v>Kypr</c:v>
                </c:pt>
                <c:pt idx="22">
                  <c:v>Irsko</c:v>
                </c:pt>
                <c:pt idx="23">
                  <c:v>Lucembursko</c:v>
                </c:pt>
                <c:pt idx="24">
                  <c:v>Estonsko</c:v>
                </c:pt>
                <c:pt idx="25">
                  <c:v>Švédsko</c:v>
                </c:pt>
                <c:pt idx="26">
                  <c:v>Polsko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'A16'!$F$4:$F$32</c:f>
              <c:numCache>
                <c:formatCode>#,##0.0</c:formatCode>
                <c:ptCount val="29"/>
                <c:pt idx="0">
                  <c:v>44.732500000000002</c:v>
                </c:pt>
                <c:pt idx="1">
                  <c:v>52.895200000000003</c:v>
                </c:pt>
                <c:pt idx="2">
                  <c:v>62.207500000000003</c:v>
                </c:pt>
                <c:pt idx="3">
                  <c:v>62.633699999999997</c:v>
                </c:pt>
                <c:pt idx="4">
                  <c:v>66.2577</c:v>
                </c:pt>
                <c:pt idx="5">
                  <c:v>75.069000000000003</c:v>
                </c:pt>
                <c:pt idx="6">
                  <c:v>76.398600000000002</c:v>
                </c:pt>
                <c:pt idx="7">
                  <c:v>76.793199999999999</c:v>
                </c:pt>
                <c:pt idx="8">
                  <c:v>79.018600000000006</c:v>
                </c:pt>
                <c:pt idx="9">
                  <c:v>79.444900000000004</c:v>
                </c:pt>
                <c:pt idx="10">
                  <c:v>80.673100000000005</c:v>
                </c:pt>
                <c:pt idx="11">
                  <c:v>80.825000000000003</c:v>
                </c:pt>
                <c:pt idx="12">
                  <c:v>80.982200000000006</c:v>
                </c:pt>
                <c:pt idx="13">
                  <c:v>83.441900000000004</c:v>
                </c:pt>
                <c:pt idx="14">
                  <c:v>85.488500000000002</c:v>
                </c:pt>
                <c:pt idx="15">
                  <c:v>86.831999999999994</c:v>
                </c:pt>
                <c:pt idx="16">
                  <c:v>87.115600000000001</c:v>
                </c:pt>
                <c:pt idx="17">
                  <c:v>87.183800000000005</c:v>
                </c:pt>
                <c:pt idx="18">
                  <c:v>87.333100000000002</c:v>
                </c:pt>
                <c:pt idx="19">
                  <c:v>88.982100000000003</c:v>
                </c:pt>
                <c:pt idx="20">
                  <c:v>89.8459</c:v>
                </c:pt>
                <c:pt idx="21">
                  <c:v>96.861400000000003</c:v>
                </c:pt>
                <c:pt idx="22">
                  <c:v>100.83799999999999</c:v>
                </c:pt>
                <c:pt idx="23">
                  <c:v>116.34699999999999</c:v>
                </c:pt>
                <c:pt idx="24">
                  <c:v>121.28400000000001</c:v>
                </c:pt>
                <c:pt idx="25">
                  <c:v>123.24</c:v>
                </c:pt>
                <c:pt idx="26">
                  <c:v>123.416</c:v>
                </c:pt>
                <c:pt idx="27">
                  <c:v>123.67100000000001</c:v>
                </c:pt>
                <c:pt idx="28">
                  <c:v>145.791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7DA-43F7-B4E1-6A19B54C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8543360"/>
        <c:axId val="188544896"/>
      </c:barChart>
      <c:barChart>
        <c:barDir val="bar"/>
        <c:grouping val="clustered"/>
        <c:varyColors val="0"/>
        <c:ser>
          <c:idx val="0"/>
          <c:order val="0"/>
          <c:tx>
            <c:strRef>
              <c:f>'A16'!$E$3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'A16'!$D$4:$D$32</c:f>
              <c:strCache>
                <c:ptCount val="29"/>
                <c:pt idx="0">
                  <c:v>Maďarsko</c:v>
                </c:pt>
                <c:pt idx="1">
                  <c:v>Řecko</c:v>
                </c:pt>
                <c:pt idx="2">
                  <c:v>Slovinsko</c:v>
                </c:pt>
                <c:pt idx="3">
                  <c:v>Portugalsko</c:v>
                </c:pt>
                <c:pt idx="4">
                  <c:v>Belgie</c:v>
                </c:pt>
                <c:pt idx="5">
                  <c:v>Malta</c:v>
                </c:pt>
                <c:pt idx="6">
                  <c:v>Lotyšsko</c:v>
                </c:pt>
                <c:pt idx="7">
                  <c:v>Německo</c:v>
                </c:pt>
                <c:pt idx="8">
                  <c:v>Slovensko</c:v>
                </c:pt>
                <c:pt idx="9">
                  <c:v>Litva</c:v>
                </c:pt>
                <c:pt idx="10">
                  <c:v>Chorvatsko</c:v>
                </c:pt>
                <c:pt idx="11">
                  <c:v>Česko</c:v>
                </c:pt>
                <c:pt idx="12">
                  <c:v>Rumunsko</c:v>
                </c:pt>
                <c:pt idx="13">
                  <c:v>Itálie</c:v>
                </c:pt>
                <c:pt idx="14">
                  <c:v>Francie</c:v>
                </c:pt>
                <c:pt idx="15">
                  <c:v>EU28</c:v>
                </c:pt>
                <c:pt idx="16">
                  <c:v>Bulharsko</c:v>
                </c:pt>
                <c:pt idx="17">
                  <c:v>Rakousko</c:v>
                </c:pt>
                <c:pt idx="18">
                  <c:v>Nizozemsko</c:v>
                </c:pt>
                <c:pt idx="19">
                  <c:v>Španělsko</c:v>
                </c:pt>
                <c:pt idx="20">
                  <c:v>Velká Británie</c:v>
                </c:pt>
                <c:pt idx="21">
                  <c:v>Kypr</c:v>
                </c:pt>
                <c:pt idx="22">
                  <c:v>Irsko</c:v>
                </c:pt>
                <c:pt idx="23">
                  <c:v>Lucembursko</c:v>
                </c:pt>
                <c:pt idx="24">
                  <c:v>Estonsko</c:v>
                </c:pt>
                <c:pt idx="25">
                  <c:v>Švédsko</c:v>
                </c:pt>
                <c:pt idx="26">
                  <c:v>Polsko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'A16'!$E$4:$E$32</c:f>
              <c:numCache>
                <c:formatCode>#,##0.0__</c:formatCode>
                <c:ptCount val="29"/>
                <c:pt idx="0">
                  <c:v>7.78573</c:v>
                </c:pt>
                <c:pt idx="1">
                  <c:v>25.051200000000001</c:v>
                </c:pt>
                <c:pt idx="2">
                  <c:v>29.614599999999999</c:v>
                </c:pt>
                <c:pt idx="3">
                  <c:v>38.5745</c:v>
                </c:pt>
                <c:pt idx="4">
                  <c:v>9.4589599999999994</c:v>
                </c:pt>
                <c:pt idx="5">
                  <c:v>12.2659</c:v>
                </c:pt>
                <c:pt idx="6">
                  <c:v>24.464400000000001</c:v>
                </c:pt>
                <c:pt idx="7">
                  <c:v>25.932200000000002</c:v>
                </c:pt>
                <c:pt idx="8">
                  <c:v>27.8413</c:v>
                </c:pt>
                <c:pt idx="9">
                  <c:v>15.8148</c:v>
                </c:pt>
                <c:pt idx="11">
                  <c:v>38.047899999999998</c:v>
                </c:pt>
                <c:pt idx="12">
                  <c:v>11.3421</c:v>
                </c:pt>
                <c:pt idx="13">
                  <c:v>20.8035</c:v>
                </c:pt>
                <c:pt idx="14">
                  <c:v>29.240300000000001</c:v>
                </c:pt>
                <c:pt idx="15">
                  <c:v>25.9253160332131</c:v>
                </c:pt>
                <c:pt idx="16">
                  <c:v>8.1348500000000001</c:v>
                </c:pt>
                <c:pt idx="17">
                  <c:v>27.709199999999999</c:v>
                </c:pt>
                <c:pt idx="18">
                  <c:v>33.633899999999997</c:v>
                </c:pt>
                <c:pt idx="19">
                  <c:v>27.4346</c:v>
                </c:pt>
                <c:pt idx="20">
                  <c:v>35.8979</c:v>
                </c:pt>
                <c:pt idx="21">
                  <c:v>33.474200000000003</c:v>
                </c:pt>
                <c:pt idx="22">
                  <c:v>40.000999999999998</c:v>
                </c:pt>
                <c:pt idx="23">
                  <c:v>45.014099999999999</c:v>
                </c:pt>
                <c:pt idx="24">
                  <c:v>26.322500000000002</c:v>
                </c:pt>
                <c:pt idx="25">
                  <c:v>82.444900000000004</c:v>
                </c:pt>
                <c:pt idx="26" formatCode="#,##0.0">
                  <c:v>40.663400000000003</c:v>
                </c:pt>
                <c:pt idx="27">
                  <c:v>63.764299999999999</c:v>
                </c:pt>
                <c:pt idx="28">
                  <c:v>84.135199999999998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7DA-43F7-B4E1-6A19B54C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60512"/>
        <c:axId val="188546432"/>
      </c:barChart>
      <c:catAx>
        <c:axId val="18854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8544896"/>
        <c:crosses val="autoZero"/>
        <c:auto val="1"/>
        <c:lblAlgn val="ctr"/>
        <c:lblOffset val="100"/>
        <c:noMultiLvlLbl val="0"/>
      </c:catAx>
      <c:valAx>
        <c:axId val="188544896"/>
        <c:scaling>
          <c:orientation val="minMax"/>
          <c:max val="130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188543360"/>
        <c:crosses val="autoZero"/>
        <c:crossBetween val="between"/>
        <c:majorUnit val="25"/>
        <c:minorUnit val="5"/>
      </c:valAx>
      <c:valAx>
        <c:axId val="188546432"/>
        <c:scaling>
          <c:orientation val="minMax"/>
          <c:max val="130"/>
          <c:min val="0"/>
        </c:scaling>
        <c:delete val="0"/>
        <c:axPos val="t"/>
        <c:numFmt formatCode="#,##0.0__" sourceLinked="1"/>
        <c:majorTickMark val="none"/>
        <c:minorTickMark val="none"/>
        <c:tickLblPos val="none"/>
        <c:crossAx val="188560512"/>
        <c:crosses val="max"/>
        <c:crossBetween val="between"/>
        <c:majorUnit val="50"/>
        <c:minorUnit val="10"/>
      </c:valAx>
      <c:catAx>
        <c:axId val="18856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8546432"/>
        <c:crosses val="autoZero"/>
        <c:auto val="1"/>
        <c:lblAlgn val="ctr"/>
        <c:lblOffset val="100"/>
        <c:noMultiLvlLbl val="0"/>
      </c:cat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230207171172336"/>
          <c:y val="9.4647963376445748E-3"/>
          <c:w val="0.45717746373875345"/>
          <c:h val="2.47040497233252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22817021714258"/>
          <c:y val="1.8821373593928412E-2"/>
          <c:w val="0.70601462999284148"/>
          <c:h val="0.948774053563111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'A17'!$E$3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055-4C45-8EA1-A0BFEFAFA0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055-4C45-8EA1-A0BFEFAFA06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55-4C45-8EA1-A0BFEFAFA06B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55-4C45-8EA1-A0BFEFAFA06B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55-4C45-8EA1-A0BFEFAFA06B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55-4C45-8EA1-A0BFEFAFA06B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55-4C45-8EA1-A0BFEFAFA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'A17'!$D$4:$D$24</c:f>
              <c:strCache>
                <c:ptCount val="21"/>
                <c:pt idx="0">
                  <c:v>Slovensko</c:v>
                </c:pt>
                <c:pt idx="1">
                  <c:v>Řecko</c:v>
                </c:pt>
                <c:pt idx="2">
                  <c:v>Belgie</c:v>
                </c:pt>
                <c:pt idx="3">
                  <c:v>Česko</c:v>
                </c:pt>
                <c:pt idx="4">
                  <c:v>Nizozemsko</c:v>
                </c:pt>
                <c:pt idx="5">
                  <c:v>Německo</c:v>
                </c:pt>
                <c:pt idx="6">
                  <c:v>Slovinsko</c:v>
                </c:pt>
                <c:pt idx="7">
                  <c:v>Maďarsko</c:v>
                </c:pt>
                <c:pt idx="8">
                  <c:v>Portugalsko</c:v>
                </c:pt>
                <c:pt idx="9">
                  <c:v>Francie</c:v>
                </c:pt>
                <c:pt idx="10">
                  <c:v>Itálie </c:v>
                </c:pt>
                <c:pt idx="11">
                  <c:v>Velká Británie</c:v>
                </c:pt>
                <c:pt idx="12">
                  <c:v>Lucembursko</c:v>
                </c:pt>
                <c:pt idx="13">
                  <c:v>Irsko</c:v>
                </c:pt>
                <c:pt idx="14">
                  <c:v>Polsko</c:v>
                </c:pt>
                <c:pt idx="15">
                  <c:v>Estonsko</c:v>
                </c:pt>
                <c:pt idx="16">
                  <c:v>Dánsko</c:v>
                </c:pt>
                <c:pt idx="17">
                  <c:v>Švédsko</c:v>
                </c:pt>
                <c:pt idx="18">
                  <c:v>Rakousko</c:v>
                </c:pt>
                <c:pt idx="19">
                  <c:v>Lotyšsko</c:v>
                </c:pt>
                <c:pt idx="20">
                  <c:v>Finsko</c:v>
                </c:pt>
              </c:strCache>
            </c:strRef>
          </c:cat>
          <c:val>
            <c:numRef>
              <c:f>'A17'!$E$4:$E$24</c:f>
              <c:numCache>
                <c:formatCode>#,##0.0</c:formatCode>
                <c:ptCount val="21"/>
                <c:pt idx="0">
                  <c:v>0.66</c:v>
                </c:pt>
                <c:pt idx="1">
                  <c:v>0.71799999999999997</c:v>
                </c:pt>
                <c:pt idx="2">
                  <c:v>0.86299999999999999</c:v>
                </c:pt>
                <c:pt idx="3">
                  <c:v>0.98299999999999998</c:v>
                </c:pt>
                <c:pt idx="4">
                  <c:v>1.024</c:v>
                </c:pt>
                <c:pt idx="5">
                  <c:v>1.212</c:v>
                </c:pt>
                <c:pt idx="6">
                  <c:v>1.419</c:v>
                </c:pt>
                <c:pt idx="7">
                  <c:v>1.423</c:v>
                </c:pt>
                <c:pt idx="8">
                  <c:v>1.5209999999999999</c:v>
                </c:pt>
                <c:pt idx="9">
                  <c:v>1.6180000000000001</c:v>
                </c:pt>
                <c:pt idx="10">
                  <c:v>1.6719999999999999</c:v>
                </c:pt>
                <c:pt idx="11">
                  <c:v>1.839</c:v>
                </c:pt>
                <c:pt idx="12">
                  <c:v>2.9119999999999999</c:v>
                </c:pt>
                <c:pt idx="13">
                  <c:v>3.1</c:v>
                </c:pt>
                <c:pt idx="14">
                  <c:v>3.548</c:v>
                </c:pt>
                <c:pt idx="15">
                  <c:v>4.1269999999999998</c:v>
                </c:pt>
                <c:pt idx="16">
                  <c:v>4.3730000000000002</c:v>
                </c:pt>
                <c:pt idx="17">
                  <c:v>4.383</c:v>
                </c:pt>
                <c:pt idx="18">
                  <c:v>6.2779999999999996</c:v>
                </c:pt>
                <c:pt idx="19">
                  <c:v>8.2100000000000009</c:v>
                </c:pt>
                <c:pt idx="20">
                  <c:v>10.948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055-4C45-8EA1-A0BFEFAF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07104"/>
        <c:axId val="188633472"/>
      </c:barChart>
      <c:catAx>
        <c:axId val="188607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8633472"/>
        <c:crosses val="autoZero"/>
        <c:auto val="1"/>
        <c:lblAlgn val="ctr"/>
        <c:lblOffset val="100"/>
        <c:noMultiLvlLbl val="0"/>
      </c:catAx>
      <c:valAx>
        <c:axId val="188633472"/>
        <c:scaling>
          <c:orientation val="minMax"/>
          <c:max val="1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42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188607104"/>
        <c:crosses val="autoZero"/>
        <c:crossBetween val="between"/>
        <c:majorUnit val="2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3333333333333"/>
          <c:y val="4.0914052410115406E-2"/>
          <c:w val="0.68805903499284171"/>
          <c:h val="0.929657292838395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'A18'!$E$3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FD-44BF-84B5-51ED5258754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'A18'!$D$4:$D$31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Slovensko</c:v>
                </c:pt>
                <c:pt idx="5">
                  <c:v>Lotyšsko</c:v>
                </c:pt>
                <c:pt idx="6">
                  <c:v>Řecko</c:v>
                </c:pt>
                <c:pt idx="7">
                  <c:v>Francie</c:v>
                </c:pt>
                <c:pt idx="8">
                  <c:v>Španělsko</c:v>
                </c:pt>
                <c:pt idx="9">
                  <c:v>EU28</c:v>
                </c:pt>
                <c:pt idx="10">
                  <c:v>Německo</c:v>
                </c:pt>
                <c:pt idx="11">
                  <c:v>Irsko</c:v>
                </c:pt>
                <c:pt idx="12">
                  <c:v>Slovinsko</c:v>
                </c:pt>
                <c:pt idx="13">
                  <c:v>Polsko</c:v>
                </c:pt>
                <c:pt idx="14">
                  <c:v>Lucembursko</c:v>
                </c:pt>
                <c:pt idx="15">
                  <c:v>Itálie</c:v>
                </c:pt>
                <c:pt idx="16">
                  <c:v>Maďarsko</c:v>
                </c:pt>
                <c:pt idx="17">
                  <c:v>Estonsko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Česko</c:v>
                </c:pt>
                <c:pt idx="21">
                  <c:v>Litva</c:v>
                </c:pt>
                <c:pt idx="22">
                  <c:v>Malta</c:v>
                </c:pt>
                <c:pt idx="23">
                  <c:v>Velká Británie</c:v>
                </c:pt>
                <c:pt idx="24">
                  <c:v>Nizozemsko</c:v>
                </c:pt>
                <c:pt idx="25">
                  <c:v>Belgie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'A18'!$E$4:$E$31</c:f>
              <c:numCache>
                <c:formatCode>0.0</c:formatCode>
                <c:ptCount val="28"/>
                <c:pt idx="0">
                  <c:v>74.25</c:v>
                </c:pt>
                <c:pt idx="1">
                  <c:v>75.196200000000005</c:v>
                </c:pt>
                <c:pt idx="2">
                  <c:v>76.528700000000001</c:v>
                </c:pt>
                <c:pt idx="3">
                  <c:v>90.099900000000005</c:v>
                </c:pt>
                <c:pt idx="4">
                  <c:v>90.302700000000002</c:v>
                </c:pt>
                <c:pt idx="5" formatCode="#,##0">
                  <c:v>92.971999999999994</c:v>
                </c:pt>
                <c:pt idx="6">
                  <c:v>93.474500000000006</c:v>
                </c:pt>
                <c:pt idx="7">
                  <c:v>93.816500000000005</c:v>
                </c:pt>
                <c:pt idx="8">
                  <c:v>94.418999999999997</c:v>
                </c:pt>
                <c:pt idx="9">
                  <c:v>95.992000000000004</c:v>
                </c:pt>
                <c:pt idx="10">
                  <c:v>96.6</c:v>
                </c:pt>
                <c:pt idx="11">
                  <c:v>96.748800000000003</c:v>
                </c:pt>
                <c:pt idx="12">
                  <c:v>97.389600000000002</c:v>
                </c:pt>
                <c:pt idx="13">
                  <c:v>97.588800000000006</c:v>
                </c:pt>
                <c:pt idx="14">
                  <c:v>98.1</c:v>
                </c:pt>
                <c:pt idx="15">
                  <c:v>98.236000000000004</c:v>
                </c:pt>
                <c:pt idx="16">
                  <c:v>98.599299999999999</c:v>
                </c:pt>
                <c:pt idx="17">
                  <c:v>98.769300000000001</c:v>
                </c:pt>
                <c:pt idx="18">
                  <c:v>98.791399999999996</c:v>
                </c:pt>
                <c:pt idx="19">
                  <c:v>98.990499999999997</c:v>
                </c:pt>
                <c:pt idx="20">
                  <c:v>99.404799999999994</c:v>
                </c:pt>
                <c:pt idx="21">
                  <c:v>99.415400000000005</c:v>
                </c:pt>
                <c:pt idx="22">
                  <c:v>99.5</c:v>
                </c:pt>
                <c:pt idx="23">
                  <c:v>99.5</c:v>
                </c:pt>
                <c:pt idx="24">
                  <c:v>99.602699999999999</c:v>
                </c:pt>
                <c:pt idx="25">
                  <c:v>99.935500000000005</c:v>
                </c:pt>
                <c:pt idx="26">
                  <c:v>99.994799999999998</c:v>
                </c:pt>
                <c:pt idx="27">
                  <c:v>99.998199999999997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8951168"/>
        <c:axId val="1889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'A18'!$F$3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1FD-44BF-84B5-51ED5258754B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1FD-44BF-84B5-51ED5258754B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1FD-44BF-84B5-51ED5258754B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FD-44BF-84B5-51ED5258754B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FD-44BF-84B5-51ED5258754B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D-44BF-84B5-51ED5258754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FD-44BF-84B5-51ED5258754B}"/>
                </c:ext>
              </c:extLst>
            </c:dLbl>
            <c:dLbl>
              <c:idx val="2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'A18'!$D$4:$D$31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Slovensko</c:v>
                </c:pt>
                <c:pt idx="5">
                  <c:v>Lotyšsko</c:v>
                </c:pt>
                <c:pt idx="6">
                  <c:v>Řecko</c:v>
                </c:pt>
                <c:pt idx="7">
                  <c:v>Francie</c:v>
                </c:pt>
                <c:pt idx="8">
                  <c:v>Španělsko</c:v>
                </c:pt>
                <c:pt idx="9">
                  <c:v>EU28</c:v>
                </c:pt>
                <c:pt idx="10">
                  <c:v>Německo</c:v>
                </c:pt>
                <c:pt idx="11">
                  <c:v>Irsko</c:v>
                </c:pt>
                <c:pt idx="12">
                  <c:v>Slovinsko</c:v>
                </c:pt>
                <c:pt idx="13">
                  <c:v>Polsko</c:v>
                </c:pt>
                <c:pt idx="14">
                  <c:v>Lucembursko</c:v>
                </c:pt>
                <c:pt idx="15">
                  <c:v>Itálie</c:v>
                </c:pt>
                <c:pt idx="16">
                  <c:v>Maďarsko</c:v>
                </c:pt>
                <c:pt idx="17">
                  <c:v>Estonsko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Česko</c:v>
                </c:pt>
                <c:pt idx="21">
                  <c:v>Litva</c:v>
                </c:pt>
                <c:pt idx="22">
                  <c:v>Malta</c:v>
                </c:pt>
                <c:pt idx="23">
                  <c:v>Velká Británie</c:v>
                </c:pt>
                <c:pt idx="24">
                  <c:v>Nizozemsko</c:v>
                </c:pt>
                <c:pt idx="25">
                  <c:v>Belgie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'A18'!$F$4:$F$31</c:f>
              <c:numCache>
                <c:formatCode>#,##0.0</c:formatCode>
                <c:ptCount val="28"/>
                <c:pt idx="1">
                  <c:v>25.010300000000001</c:v>
                </c:pt>
                <c:pt idx="3">
                  <c:v>24.406199999999998</c:v>
                </c:pt>
                <c:pt idx="4">
                  <c:v>24.0136</c:v>
                </c:pt>
                <c:pt idx="5">
                  <c:v>27.5</c:v>
                </c:pt>
                <c:pt idx="6">
                  <c:v>54.818300000000001</c:v>
                </c:pt>
                <c:pt idx="7">
                  <c:v>68.009699999999995</c:v>
                </c:pt>
                <c:pt idx="8">
                  <c:v>47.137099999999997</c:v>
                </c:pt>
                <c:pt idx="9">
                  <c:v>59.1</c:v>
                </c:pt>
                <c:pt idx="10">
                  <c:v>81</c:v>
                </c:pt>
                <c:pt idx="11">
                  <c:v>35.200000000000003</c:v>
                </c:pt>
                <c:pt idx="12">
                  <c:v>61.435499999999998</c:v>
                </c:pt>
                <c:pt idx="13">
                  <c:v>55</c:v>
                </c:pt>
                <c:pt idx="14">
                  <c:v>79.904399999999995</c:v>
                </c:pt>
                <c:pt idx="15">
                  <c:v>39.299999999999997</c:v>
                </c:pt>
                <c:pt idx="16">
                  <c:v>39.142899999999997</c:v>
                </c:pt>
                <c:pt idx="17">
                  <c:v>85</c:v>
                </c:pt>
                <c:pt idx="18">
                  <c:v>91.306299999999993</c:v>
                </c:pt>
                <c:pt idx="19">
                  <c:v>35</c:v>
                </c:pt>
                <c:pt idx="20">
                  <c:v>11.99</c:v>
                </c:pt>
                <c:pt idx="21">
                  <c:v>29.3476</c:v>
                </c:pt>
                <c:pt idx="22">
                  <c:v>30</c:v>
                </c:pt>
                <c:pt idx="23">
                  <c:v>63</c:v>
                </c:pt>
                <c:pt idx="24">
                  <c:v>90.446799999999996</c:v>
                </c:pt>
                <c:pt idx="25">
                  <c:v>45.559800000000003</c:v>
                </c:pt>
                <c:pt idx="26">
                  <c:v>99.194699999999997</c:v>
                </c:pt>
                <c:pt idx="27">
                  <c:v>85.506699999999995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64224"/>
        <c:axId val="188962688"/>
      </c:barChart>
      <c:catAx>
        <c:axId val="18895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89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961152"/>
        <c:scaling>
          <c:orientation val="minMax"/>
          <c:max val="100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#,##0__" sourceLinked="0"/>
        <c:majorTickMark val="out"/>
        <c:minorTickMark val="none"/>
        <c:tickLblPos val="nextTo"/>
        <c:crossAx val="188951168"/>
        <c:crosses val="autoZero"/>
        <c:crossBetween val="between"/>
        <c:majorUnit val="25"/>
        <c:minorUnit val="5"/>
      </c:valAx>
      <c:valAx>
        <c:axId val="188962688"/>
        <c:scaling>
          <c:orientation val="minMax"/>
          <c:max val="100"/>
          <c:min val="0"/>
        </c:scaling>
        <c:delete val="0"/>
        <c:axPos val="t"/>
        <c:numFmt formatCode="#,##0.0" sourceLinked="1"/>
        <c:majorTickMark val="none"/>
        <c:minorTickMark val="none"/>
        <c:tickLblPos val="none"/>
        <c:crossAx val="188964224"/>
        <c:crosses val="max"/>
        <c:crossBetween val="between"/>
        <c:majorUnit val="25"/>
        <c:minorUnit val="5"/>
      </c:valAx>
      <c:catAx>
        <c:axId val="18896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89626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819642066443825"/>
          <c:y val="9.4978469846806173E-3"/>
          <c:w val="0.4025039931865334"/>
          <c:h val="2.59597550306211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cs-CZ"/>
              <a:t>2010</a:t>
            </a:r>
          </a:p>
        </c:rich>
      </c:tx>
      <c:layout>
        <c:manualLayout>
          <c:xMode val="edge"/>
          <c:yMode val="edge"/>
          <c:x val="2.3856276586116391E-2"/>
          <c:y val="8.95433070866141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161136754457417E-2"/>
          <c:y val="0.14232930883639547"/>
          <c:w val="0.41077018004328408"/>
          <c:h val="0.741617384549491"/>
        </c:manualLayout>
      </c:layout>
      <c:doughnutChart>
        <c:varyColors val="1"/>
        <c:ser>
          <c:idx val="0"/>
          <c:order val="0"/>
          <c:tx>
            <c:strRef>
              <c:f>'A19'!$J$36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9BB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5D-41B4-BF77-E359A7CB75F1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5D-41B4-BF77-E359A7CB75F1}"/>
              </c:ext>
            </c:extLst>
          </c:dPt>
          <c:dPt>
            <c:idx val="2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5D-41B4-BF77-E359A7CB75F1}"/>
              </c:ext>
            </c:extLst>
          </c:dPt>
          <c:dPt>
            <c:idx val="3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5D-41B4-BF77-E359A7CB75F1}"/>
              </c:ext>
            </c:extLst>
          </c:dPt>
          <c:dPt>
            <c:idx val="4"/>
            <c:bubble3D val="0"/>
            <c:spPr>
              <a:solidFill>
                <a:srgbClr val="009BB4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5D-41B4-BF77-E359A7CB75F1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D-41B4-BF77-E359A7CB75F1}"/>
                </c:ext>
              </c:extLst>
            </c:dLbl>
            <c:dLbl>
              <c:idx val="1"/>
              <c:layout>
                <c:manualLayout>
                  <c:x val="-3.6202371255317226E-7"/>
                  <c:y val="-8.8888888888888681E-3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D-41B4-BF77-E359A7CB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'A19'!$G$37:$G$38</c:f>
              <c:strCache>
                <c:ptCount val="2"/>
                <c:pt idx="0">
                  <c:v> IPv4</c:v>
                </c:pt>
                <c:pt idx="1">
                  <c:v> IPv4 + IPv6; IPv6</c:v>
                </c:pt>
              </c:strCache>
            </c:strRef>
          </c:cat>
          <c:val>
            <c:numRef>
              <c:f>'A19'!$J$37:$J$38</c:f>
              <c:numCache>
                <c:formatCode>#,##0</c:formatCode>
                <c:ptCount val="2"/>
                <c:pt idx="0">
                  <c:v>711.53384999999992</c:v>
                </c:pt>
                <c:pt idx="1">
                  <c:v>37.449149999999996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5D-41B4-BF77-E359A7CB7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40447931939542042"/>
          <c:y val="0.49312965879265092"/>
          <c:w val="0.28409533524311503"/>
          <c:h val="0.47131471322062296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668"/>
          <c:h val="0.718657955215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'A19'!$G$15</c:f>
              <c:strCache>
                <c:ptCount val="1"/>
                <c:pt idx="0">
                  <c:v> tisíce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5.3740314549472995E-18"/>
                  <c:y val="0.11424671916010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5-4E3F-A6B2-A52F3AD1F569}"/>
                </c:ext>
              </c:extLst>
            </c:dLbl>
            <c:dLbl>
              <c:idx val="1"/>
              <c:layout>
                <c:manualLayout>
                  <c:x val="-2.3635240290972629E-5"/>
                  <c:y val="0.12091188601424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5-4E3F-A6B2-A52F3AD1F569}"/>
                </c:ext>
              </c:extLst>
            </c:dLbl>
            <c:dLbl>
              <c:idx val="2"/>
              <c:layout>
                <c:manualLayout>
                  <c:x val="0"/>
                  <c:y val="0.13164754405699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5-4E3F-A6B2-A52F3AD1F5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'A19'!$J$14:$O$14</c:f>
              <c:numCache>
                <c:formatCode>@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'A19'!$J$15:$O$15</c:f>
              <c:numCache>
                <c:formatCode>#,##0</c:formatCode>
                <c:ptCount val="6"/>
                <c:pt idx="0">
                  <c:v>373.589</c:v>
                </c:pt>
                <c:pt idx="1">
                  <c:v>633.32600000000002</c:v>
                </c:pt>
                <c:pt idx="2">
                  <c:v>880.88900000000001</c:v>
                </c:pt>
                <c:pt idx="3">
                  <c:v>1099.9000000000001</c:v>
                </c:pt>
                <c:pt idx="4">
                  <c:v>1230.33</c:v>
                </c:pt>
                <c:pt idx="5">
                  <c:v>1305.7619999999999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780096"/>
        <c:axId val="185781632"/>
      </c:barChart>
      <c:lineChart>
        <c:grouping val="standard"/>
        <c:varyColors val="0"/>
        <c:ser>
          <c:idx val="1"/>
          <c:order val="1"/>
          <c:tx>
            <c:strRef>
              <c:f>'A19'!$G$16</c:f>
              <c:strCache>
                <c:ptCount val="1"/>
                <c:pt idx="0">
                  <c:v>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4722228684983241E-2"/>
                  <c:y val="-6.1404574428196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5-4E3F-A6B2-A52F3AD1F569}"/>
                </c:ext>
              </c:extLst>
            </c:dLbl>
            <c:dLbl>
              <c:idx val="1"/>
              <c:layout>
                <c:manualLayout>
                  <c:x val="-5.9412346680227386E-2"/>
                  <c:y val="-8.997600299962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5-4E3F-A6B2-A52F3AD1F569}"/>
                </c:ext>
              </c:extLst>
            </c:dLbl>
            <c:dLbl>
              <c:idx val="2"/>
              <c:layout>
                <c:manualLayout>
                  <c:x val="-5.9412346680227386E-2"/>
                  <c:y val="-8.9976002999625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5-4E3F-A6B2-A52F3AD1F569}"/>
                </c:ext>
              </c:extLst>
            </c:dLbl>
            <c:dLbl>
              <c:idx val="5"/>
              <c:layout>
                <c:manualLayout>
                  <c:x val="-5.9412346680227386E-2"/>
                  <c:y val="-7.0928383952005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5-4E3F-A6B2-A52F3AD1F569}"/>
                </c:ext>
              </c:extLst>
            </c:dLbl>
            <c:dLbl>
              <c:idx val="7"/>
              <c:layout>
                <c:manualLayout>
                  <c:x val="-2.7661355754313156E-2"/>
                  <c:y val="-9.823097112860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5-4E3F-A6B2-A52F3AD1F56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'A19'!$J$14:$O$14</c:f>
              <c:numCache>
                <c:formatCode>@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'A19'!$J$16:$O$16</c:f>
              <c:numCache>
                <c:formatCode>#,##0.0</c:formatCode>
                <c:ptCount val="6"/>
                <c:pt idx="0">
                  <c:v>3.5987315446391679</c:v>
                </c:pt>
                <c:pt idx="1">
                  <c:v>6.0277650320796612</c:v>
                </c:pt>
                <c:pt idx="2">
                  <c:v>8.3850707894810732</c:v>
                </c:pt>
                <c:pt idx="3">
                  <c:v>10.462863019443956</c:v>
                </c:pt>
                <c:pt idx="4">
                  <c:v>11.657649256294601</c:v>
                </c:pt>
                <c:pt idx="5">
                  <c:v>12.321446820388218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71360"/>
        <c:axId val="189469824"/>
      </c:lineChart>
      <c:catAx>
        <c:axId val="1857800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85781632"/>
        <c:crosses val="autoZero"/>
        <c:auto val="1"/>
        <c:lblAlgn val="ctr"/>
        <c:lblOffset val="100"/>
        <c:noMultiLvlLbl val="0"/>
      </c:catAx>
      <c:valAx>
        <c:axId val="185781632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crossAx val="185780096"/>
        <c:crosses val="autoZero"/>
        <c:crossBetween val="between"/>
        <c:majorUnit val="250"/>
        <c:minorUnit val="50"/>
      </c:valAx>
      <c:valAx>
        <c:axId val="189469824"/>
        <c:scaling>
          <c:orientation val="minMax"/>
          <c:max val="15"/>
          <c:min val="0"/>
        </c:scaling>
        <c:delete val="0"/>
        <c:axPos val="r"/>
        <c:numFmt formatCode="#,##0.0" sourceLinked="1"/>
        <c:majorTickMark val="none"/>
        <c:minorTickMark val="none"/>
        <c:tickLblPos val="none"/>
        <c:crossAx val="189471360"/>
        <c:crosses val="max"/>
        <c:crossBetween val="between"/>
        <c:majorUnit val="2.5"/>
        <c:minorUnit val="0.5"/>
      </c:valAx>
      <c:catAx>
        <c:axId val="1894713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946982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800738916804677E-2"/>
          <c:y val="0.13671359833670291"/>
          <c:w val="0.96245806754771523"/>
          <c:h val="0.7169401637909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'A19'!$G$26</c:f>
              <c:strCache>
                <c:ptCount val="1"/>
                <c:pt idx="0">
                  <c:v> registrace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'A19'!$H$25:$R$25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General">
                  <c:v>2017</c:v>
                </c:pt>
              </c:numCache>
            </c:numRef>
          </c:cat>
          <c:val>
            <c:numRef>
              <c:f>'A19'!$H$26:$R$26</c:f>
              <c:numCache>
                <c:formatCode>#,##0</c:formatCode>
                <c:ptCount val="11"/>
                <c:pt idx="0">
                  <c:v>115.676</c:v>
                </c:pt>
                <c:pt idx="1">
                  <c:v>166.393</c:v>
                </c:pt>
                <c:pt idx="2">
                  <c:v>190.68100000000001</c:v>
                </c:pt>
                <c:pt idx="3">
                  <c:v>209.88399999999999</c:v>
                </c:pt>
                <c:pt idx="4">
                  <c:v>233.87899999999999</c:v>
                </c:pt>
                <c:pt idx="5">
                  <c:v>251.77799999999999</c:v>
                </c:pt>
                <c:pt idx="6">
                  <c:v>244.42699999999999</c:v>
                </c:pt>
                <c:pt idx="7">
                  <c:v>238.101</c:v>
                </c:pt>
                <c:pt idx="8">
                  <c:v>226.685</c:v>
                </c:pt>
                <c:pt idx="9">
                  <c:v>223.142</c:v>
                </c:pt>
                <c:pt idx="10">
                  <c:v>202.66200000000001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'A19'!$G$27</c:f>
              <c:strCache>
                <c:ptCount val="1"/>
                <c:pt idx="0">
                  <c:v> rušení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'A19'!$H$25:$R$25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General">
                  <c:v>2017</c:v>
                </c:pt>
              </c:numCache>
            </c:numRef>
          </c:cat>
          <c:val>
            <c:numRef>
              <c:f>'A19'!$H$27:$R$27</c:f>
              <c:numCache>
                <c:formatCode>#,##0</c:formatCode>
                <c:ptCount val="11"/>
                <c:pt idx="0">
                  <c:v>27.234999999999999</c:v>
                </c:pt>
                <c:pt idx="1">
                  <c:v>35.298000000000002</c:v>
                </c:pt>
                <c:pt idx="2">
                  <c:v>62.26</c:v>
                </c:pt>
                <c:pt idx="3">
                  <c:v>88.927999999999997</c:v>
                </c:pt>
                <c:pt idx="4">
                  <c:v>100.006</c:v>
                </c:pt>
                <c:pt idx="5">
                  <c:v>119.878</c:v>
                </c:pt>
                <c:pt idx="6">
                  <c:v>152.23599999999999</c:v>
                </c:pt>
                <c:pt idx="7">
                  <c:v>161.54499999999999</c:v>
                </c:pt>
                <c:pt idx="8">
                  <c:v>165.583</c:v>
                </c:pt>
                <c:pt idx="9">
                  <c:v>165.982</c:v>
                </c:pt>
                <c:pt idx="10">
                  <c:v>170.874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507072"/>
        <c:axId val="189508608"/>
      </c:barChart>
      <c:catAx>
        <c:axId val="189507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9508608"/>
        <c:crosses val="autoZero"/>
        <c:auto val="1"/>
        <c:lblAlgn val="ctr"/>
        <c:lblOffset val="100"/>
        <c:noMultiLvlLbl val="0"/>
      </c:catAx>
      <c:valAx>
        <c:axId val="1895086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8950707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201</a:t>
            </a:r>
            <a:r>
              <a:rPr lang="cs-CZ" b="1"/>
              <a:t>7</a:t>
            </a:r>
            <a:endParaRPr lang="en-US" b="1"/>
          </a:p>
        </c:rich>
      </c:tx>
      <c:layout>
        <c:manualLayout>
          <c:xMode val="edge"/>
          <c:yMode val="edge"/>
          <c:x val="5.3686710075270976E-2"/>
          <c:y val="3.1334075105496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41810912903527"/>
          <c:y val="9.3243175116218463E-2"/>
          <c:w val="0.84990960623594491"/>
          <c:h val="0.73905146417162348"/>
        </c:manualLayout>
      </c:layout>
      <c:doughnutChart>
        <c:varyColors val="1"/>
        <c:ser>
          <c:idx val="0"/>
          <c:order val="0"/>
          <c:tx>
            <c:strRef>
              <c:f>'A19'!$K$36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7E5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8C-4554-93E9-73D2E1175688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8C-4554-93E9-73D2E1175688}"/>
              </c:ext>
            </c:extLst>
          </c:dPt>
          <c:dPt>
            <c:idx val="2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8C-4554-93E9-73D2E1175688}"/>
              </c:ext>
            </c:extLst>
          </c:dPt>
          <c:dPt>
            <c:idx val="3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8C-4554-93E9-73D2E117568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D8C-4554-93E9-73D2E1175688}"/>
              </c:ext>
            </c:extLst>
          </c:dPt>
          <c:dLbls>
            <c:dLbl>
              <c:idx val="0"/>
              <c:layout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1068
35%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'A19'!$G$37:$G$38</c:f>
              <c:strCache>
                <c:ptCount val="2"/>
                <c:pt idx="0">
                  <c:v> IPv4</c:v>
                </c:pt>
                <c:pt idx="1">
                  <c:v> IPv4 + IPv6; IPv6</c:v>
                </c:pt>
              </c:strCache>
            </c:strRef>
          </c:cat>
          <c:val>
            <c:numRef>
              <c:f>'A19'!$K$37:$K$38</c:f>
              <c:numCache>
                <c:formatCode>#,##0</c:formatCode>
                <c:ptCount val="2"/>
                <c:pt idx="0">
                  <c:v>914.03339999999992</c:v>
                </c:pt>
                <c:pt idx="1">
                  <c:v>391.72859999999997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D8C-4554-93E9-73D2E1175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40824</xdr:colOff>
          <xdr:row>0</xdr:row>
          <xdr:rowOff>0</xdr:rowOff>
        </xdr:from>
        <xdr:to>
          <xdr:col>4</xdr:col>
          <xdr:colOff>593274</xdr:colOff>
          <xdr:row>42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26</xdr:row>
      <xdr:rowOff>6804</xdr:rowOff>
    </xdr:from>
    <xdr:to>
      <xdr:col>3</xdr:col>
      <xdr:colOff>367393</xdr:colOff>
      <xdr:row>34</xdr:row>
      <xdr:rowOff>20411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360589</xdr:colOff>
      <xdr:row>24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36</xdr:row>
      <xdr:rowOff>34018</xdr:rowOff>
    </xdr:from>
    <xdr:to>
      <xdr:col>3</xdr:col>
      <xdr:colOff>326572</xdr:colOff>
      <xdr:row>45</xdr:row>
      <xdr:rowOff>122464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1</xdr:col>
      <xdr:colOff>0</xdr:colOff>
      <xdr:row>45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</xdr:rowOff>
    </xdr:from>
    <xdr:to>
      <xdr:col>3</xdr:col>
      <xdr:colOff>374196</xdr:colOff>
      <xdr:row>24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38</xdr:row>
      <xdr:rowOff>34018</xdr:rowOff>
    </xdr:from>
    <xdr:to>
      <xdr:col>3</xdr:col>
      <xdr:colOff>367391</xdr:colOff>
      <xdr:row>45</xdr:row>
      <xdr:rowOff>122465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13609</xdr:colOff>
      <xdr:row>27</xdr:row>
      <xdr:rowOff>6804</xdr:rowOff>
    </xdr:from>
    <xdr:to>
      <xdr:col>3</xdr:col>
      <xdr:colOff>367393</xdr:colOff>
      <xdr:row>34</xdr:row>
      <xdr:rowOff>122464</xdr:rowOff>
    </xdr:to>
    <xdr:graphicFrame macro="">
      <xdr:nvGraphicFramePr>
        <xdr:cNvPr id="7" name="Chart 4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43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2122716</xdr:colOff>
      <xdr:row>3</xdr:row>
      <xdr:rowOff>13605</xdr:rowOff>
    </xdr:from>
    <xdr:to>
      <xdr:col>0</xdr:col>
      <xdr:colOff>2728234</xdr:colOff>
      <xdr:row>4</xdr:row>
      <xdr:rowOff>95248</xdr:rowOff>
    </xdr:to>
    <xdr:sp macro="" textlink="">
      <xdr:nvSpPr>
        <xdr:cNvPr id="4" name="TextovéPole 3"/>
        <xdr:cNvSpPr txBox="1"/>
      </xdr:nvSpPr>
      <xdr:spPr>
        <a:xfrm>
          <a:off x="2122716" y="843641"/>
          <a:ext cx="605518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101,5</a:t>
          </a:r>
          <a:r>
            <a:rPr lang="cs-CZ" sz="6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cs-CZ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27213</xdr:rowOff>
    </xdr:from>
    <xdr:to>
      <xdr:col>3</xdr:col>
      <xdr:colOff>340179</xdr:colOff>
      <xdr:row>46</xdr:row>
      <xdr:rowOff>108857</xdr:rowOff>
    </xdr:to>
    <xdr:graphicFrame macro="">
      <xdr:nvGraphicFramePr>
        <xdr:cNvPr id="7" name="Chart 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61232</xdr:colOff>
      <xdr:row>16</xdr:row>
      <xdr:rowOff>34018</xdr:rowOff>
    </xdr:from>
    <xdr:to>
      <xdr:col>3</xdr:col>
      <xdr:colOff>326571</xdr:colOff>
      <xdr:row>24</xdr:row>
      <xdr:rowOff>136071</xdr:rowOff>
    </xdr:to>
    <xdr:graphicFrame macro="">
      <xdr:nvGraphicFramePr>
        <xdr:cNvPr id="11" name="Chart 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142875</xdr:rowOff>
    </xdr:from>
    <xdr:to>
      <xdr:col>3</xdr:col>
      <xdr:colOff>333661</xdr:colOff>
      <xdr:row>35</xdr:row>
      <xdr:rowOff>108857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40821</xdr:rowOff>
    </xdr:from>
    <xdr:to>
      <xdr:col>0</xdr:col>
      <xdr:colOff>2721429</xdr:colOff>
      <xdr:row>45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28</xdr:row>
      <xdr:rowOff>54429</xdr:rowOff>
    </xdr:from>
    <xdr:to>
      <xdr:col>3</xdr:col>
      <xdr:colOff>333375</xdr:colOff>
      <xdr:row>36</xdr:row>
      <xdr:rowOff>61232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13607</xdr:rowOff>
    </xdr:from>
    <xdr:to>
      <xdr:col>3</xdr:col>
      <xdr:colOff>360589</xdr:colOff>
      <xdr:row>46</xdr:row>
      <xdr:rowOff>122464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20410</xdr:colOff>
      <xdr:row>16</xdr:row>
      <xdr:rowOff>47625</xdr:rowOff>
    </xdr:from>
    <xdr:to>
      <xdr:col>3</xdr:col>
      <xdr:colOff>353786</xdr:colOff>
      <xdr:row>26</xdr:row>
      <xdr:rowOff>74840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2</xdr:row>
      <xdr:rowOff>48985</xdr:rowOff>
    </xdr:from>
    <xdr:to>
      <xdr:col>0</xdr:col>
      <xdr:colOff>2755446</xdr:colOff>
      <xdr:row>44</xdr:row>
      <xdr:rowOff>142874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81642</xdr:rowOff>
    </xdr:from>
    <xdr:to>
      <xdr:col>3</xdr:col>
      <xdr:colOff>326571</xdr:colOff>
      <xdr:row>45</xdr:row>
      <xdr:rowOff>0</xdr:rowOff>
    </xdr:to>
    <xdr:graphicFrame macro="">
      <xdr:nvGraphicFramePr>
        <xdr:cNvPr id="11563" name="Chart 3">
          <a:extLst>
            <a:ext uri="{FF2B5EF4-FFF2-40B4-BE49-F238E27FC236}">
              <a16:creationId xmlns="" xmlns:a16="http://schemas.microsoft.com/office/drawing/2014/main" id="{00000000-0008-0000-0A00-00002B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1435553</xdr:colOff>
      <xdr:row>32</xdr:row>
      <xdr:rowOff>142874</xdr:rowOff>
    </xdr:from>
    <xdr:to>
      <xdr:col>3</xdr:col>
      <xdr:colOff>306160</xdr:colOff>
      <xdr:row>44</xdr:row>
      <xdr:rowOff>34018</xdr:rowOff>
    </xdr:to>
    <xdr:graphicFrame macro="">
      <xdr:nvGraphicFramePr>
        <xdr:cNvPr id="6" name="Chart 3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37</xdr:row>
      <xdr:rowOff>88452</xdr:rowOff>
    </xdr:from>
    <xdr:to>
      <xdr:col>0</xdr:col>
      <xdr:colOff>1034142</xdr:colOff>
      <xdr:row>41</xdr:row>
      <xdr:rowOff>47631</xdr:rowOff>
    </xdr:to>
    <xdr:sp macro="" textlink="">
      <xdr:nvSpPr>
        <xdr:cNvPr id="8" name="TextovéPole 1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476250" y="5728613"/>
          <a:ext cx="557892" cy="5306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2 462 tis.  účastníků</a:t>
          </a:r>
        </a:p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346982</xdr:colOff>
      <xdr:row>31</xdr:row>
      <xdr:rowOff>13607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0.2919</cdr:x>
      <cdr:y>0.38904</cdr:y>
    </cdr:from>
    <cdr:to>
      <cdr:x>0.73514</cdr:x>
      <cdr:y>0.65416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67398" y="624658"/>
          <a:ext cx="557889" cy="425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3 058 tis.  účastníků</a:t>
          </a:r>
        </a:p>
        <a:p xmlns:a="http://schemas.openxmlformats.org/drawingml/2006/main"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6805</xdr:rowOff>
    </xdr:from>
    <xdr:to>
      <xdr:col>0</xdr:col>
      <xdr:colOff>2748642</xdr:colOff>
      <xdr:row>44</xdr:row>
      <xdr:rowOff>81643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2701018</xdr:colOff>
      <xdr:row>41</xdr:row>
      <xdr:rowOff>123824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40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40819</xdr:colOff>
      <xdr:row>12</xdr:row>
      <xdr:rowOff>47625</xdr:rowOff>
    </xdr:from>
    <xdr:to>
      <xdr:col>3</xdr:col>
      <xdr:colOff>455838</xdr:colOff>
      <xdr:row>21</xdr:row>
      <xdr:rowOff>129268</xdr:rowOff>
    </xdr:to>
    <xdr:graphicFrame macro="">
      <xdr:nvGraphicFramePr>
        <xdr:cNvPr id="5" name="Graf 3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13086</xdr:colOff>
      <xdr:row>35</xdr:row>
      <xdr:rowOff>36110</xdr:rowOff>
    </xdr:from>
    <xdr:to>
      <xdr:col>3</xdr:col>
      <xdr:colOff>360590</xdr:colOff>
      <xdr:row>46</xdr:row>
      <xdr:rowOff>129268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40822</xdr:rowOff>
    </xdr:from>
    <xdr:to>
      <xdr:col>3</xdr:col>
      <xdr:colOff>415019</xdr:colOff>
      <xdr:row>32</xdr:row>
      <xdr:rowOff>122465</xdr:rowOff>
    </xdr:to>
    <xdr:graphicFrame macro="">
      <xdr:nvGraphicFramePr>
        <xdr:cNvPr id="6" name="Graf 3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</xdr:colOff>
      <xdr:row>2</xdr:row>
      <xdr:rowOff>20411</xdr:rowOff>
    </xdr:from>
    <xdr:to>
      <xdr:col>0</xdr:col>
      <xdr:colOff>2735037</xdr:colOff>
      <xdr:row>43</xdr:row>
      <xdr:rowOff>74839</xdr:rowOff>
    </xdr:to>
    <xdr:graphicFrame macro="">
      <xdr:nvGraphicFramePr>
        <xdr:cNvPr id="4" name="Chart 2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37</xdr:row>
      <xdr:rowOff>129270</xdr:rowOff>
    </xdr:from>
    <xdr:to>
      <xdr:col>3</xdr:col>
      <xdr:colOff>326571</xdr:colOff>
      <xdr:row>44</xdr:row>
      <xdr:rowOff>129268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35</xdr:row>
      <xdr:rowOff>61231</xdr:rowOff>
    </xdr:from>
    <xdr:to>
      <xdr:col>3</xdr:col>
      <xdr:colOff>312965</xdr:colOff>
      <xdr:row>45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23</xdr:row>
      <xdr:rowOff>6804</xdr:rowOff>
    </xdr:from>
    <xdr:to>
      <xdr:col>3</xdr:col>
      <xdr:colOff>292553</xdr:colOff>
      <xdr:row>33</xdr:row>
      <xdr:rowOff>122465</xdr:rowOff>
    </xdr:to>
    <xdr:graphicFrame macro="">
      <xdr:nvGraphicFramePr>
        <xdr:cNvPr id="6" name="Chart 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</xdr:colOff>
      <xdr:row>12</xdr:row>
      <xdr:rowOff>34019</xdr:rowOff>
    </xdr:from>
    <xdr:to>
      <xdr:col>3</xdr:col>
      <xdr:colOff>319767</xdr:colOff>
      <xdr:row>21</xdr:row>
      <xdr:rowOff>74840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20410</xdr:rowOff>
    </xdr:from>
    <xdr:to>
      <xdr:col>0</xdr:col>
      <xdr:colOff>2741839</xdr:colOff>
      <xdr:row>44</xdr:row>
      <xdr:rowOff>108856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2177149</xdr:colOff>
      <xdr:row>3</xdr:row>
      <xdr:rowOff>122465</xdr:rowOff>
    </xdr:from>
    <xdr:to>
      <xdr:col>1</xdr:col>
      <xdr:colOff>170091</xdr:colOff>
      <xdr:row>5</xdr:row>
      <xdr:rowOff>54429</xdr:rowOff>
    </xdr:to>
    <xdr:sp macro="" textlink="">
      <xdr:nvSpPr>
        <xdr:cNvPr id="3" name="TextovéPole 2"/>
        <xdr:cNvSpPr txBox="1"/>
      </xdr:nvSpPr>
      <xdr:spPr>
        <a:xfrm>
          <a:off x="2177149" y="952501"/>
          <a:ext cx="761996" cy="217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145,8  </a:t>
          </a:r>
          <a:r>
            <a:rPr lang="cs-CZ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0.79901</cdr:x>
      <cdr:y>0.04469</cdr:y>
    </cdr:from>
    <cdr:to>
      <cdr:x>1</cdr:x>
      <cdr:y>0.09385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90750" y="272143"/>
          <a:ext cx="551089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43</xdr:row>
      <xdr:rowOff>115660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2707821</xdr:colOff>
      <xdr:row>41</xdr:row>
      <xdr:rowOff>74839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35</xdr:row>
      <xdr:rowOff>6803</xdr:rowOff>
    </xdr:from>
    <xdr:to>
      <xdr:col>3</xdr:col>
      <xdr:colOff>306160</xdr:colOff>
      <xdr:row>44</xdr:row>
      <xdr:rowOff>102053</xdr:rowOff>
    </xdr:to>
    <xdr:graphicFrame macro="">
      <xdr:nvGraphicFramePr>
        <xdr:cNvPr id="6" name="Chart 3">
          <a:extLst>
            <a:ext uri="{FF2B5EF4-FFF2-40B4-BE49-F238E27FC236}">
              <a16:creationId xmlns="" xmlns:a16="http://schemas.microsoft.com/office/drawing/2014/main" id="{00000000-0008-0000-0A00-00002B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13</xdr:row>
      <xdr:rowOff>20411</xdr:rowOff>
    </xdr:from>
    <xdr:to>
      <xdr:col>3</xdr:col>
      <xdr:colOff>299357</xdr:colOff>
      <xdr:row>22</xdr:row>
      <xdr:rowOff>6804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23</xdr:row>
      <xdr:rowOff>142875</xdr:rowOff>
    </xdr:from>
    <xdr:to>
      <xdr:col>3</xdr:col>
      <xdr:colOff>306161</xdr:colOff>
      <xdr:row>32</xdr:row>
      <xdr:rowOff>129268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1530805</xdr:colOff>
      <xdr:row>35</xdr:row>
      <xdr:rowOff>27214</xdr:rowOff>
    </xdr:from>
    <xdr:to>
      <xdr:col>3</xdr:col>
      <xdr:colOff>319768</xdr:colOff>
      <xdr:row>45</xdr:row>
      <xdr:rowOff>6803</xdr:rowOff>
    </xdr:to>
    <xdr:graphicFrame macro="">
      <xdr:nvGraphicFramePr>
        <xdr:cNvPr id="8" name="Chart 3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367394</xdr:colOff>
      <xdr:row>38</xdr:row>
      <xdr:rowOff>61231</xdr:rowOff>
    </xdr:from>
    <xdr:to>
      <xdr:col>0</xdr:col>
      <xdr:colOff>938894</xdr:colOff>
      <xdr:row>42</xdr:row>
      <xdr:rowOff>6803</xdr:rowOff>
    </xdr:to>
    <xdr:sp macro="" textlink="">
      <xdr:nvSpPr>
        <xdr:cNvPr id="3" name="TextovéPole 2"/>
        <xdr:cNvSpPr txBox="1"/>
      </xdr:nvSpPr>
      <xdr:spPr>
        <a:xfrm>
          <a:off x="367394" y="5776231"/>
          <a:ext cx="571500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749 národních domén celkem</a:t>
          </a: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0.32624</cdr:y>
    </cdr:from>
    <cdr:to>
      <cdr:x>0.80555</cdr:x>
      <cdr:y>0.6715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64273" y="459459"/>
          <a:ext cx="622241" cy="486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1 306 národních</a:t>
          </a:r>
          <a:r>
            <a:rPr lang="cs-CZ" sz="600" b="1" baseline="0">
              <a:latin typeface="Arial" panose="020B0604020202020204" pitchFamily="34" charset="0"/>
              <a:cs typeface="Arial" panose="020B0604020202020204" pitchFamily="34" charset="0"/>
            </a:rPr>
            <a:t> domén celkem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1004-18_A_rozpracovana_MM_opra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>
      <c r="A1" s="503" t="s">
        <v>23</v>
      </c>
      <c r="B1" s="504"/>
      <c r="C1" s="504"/>
      <c r="D1" s="102"/>
    </row>
    <row r="2" spans="1:7" s="106" customFormat="1" ht="19.5" customHeight="1">
      <c r="A2" s="103"/>
      <c r="B2" s="167" t="s">
        <v>61</v>
      </c>
      <c r="C2" s="104"/>
      <c r="D2" s="105"/>
    </row>
    <row r="3" spans="1:7" ht="19.5" customHeight="1">
      <c r="A3" s="107"/>
      <c r="B3" s="108" t="s">
        <v>62</v>
      </c>
      <c r="C3" s="107"/>
    </row>
    <row r="4" spans="1:7" ht="18.75" customHeight="1">
      <c r="B4" s="109" t="s">
        <v>63</v>
      </c>
      <c r="C4" s="110" t="s">
        <v>134</v>
      </c>
    </row>
    <row r="5" spans="1:7" ht="18.75" customHeight="1">
      <c r="B5" s="109" t="s">
        <v>64</v>
      </c>
      <c r="C5" s="111" t="s">
        <v>135</v>
      </c>
    </row>
    <row r="6" spans="1:7" ht="18.75" customHeight="1">
      <c r="B6" s="109" t="s">
        <v>65</v>
      </c>
      <c r="C6" s="111" t="s">
        <v>136</v>
      </c>
    </row>
    <row r="7" spans="1:7" ht="18.75" customHeight="1">
      <c r="B7" s="112" t="s">
        <v>66</v>
      </c>
      <c r="C7" s="111" t="s">
        <v>137</v>
      </c>
    </row>
    <row r="8" spans="1:7" ht="18.75" customHeight="1">
      <c r="B8" s="152" t="s">
        <v>117</v>
      </c>
      <c r="C8" s="111" t="s">
        <v>149</v>
      </c>
    </row>
    <row r="9" spans="1:7" ht="18.75" customHeight="1">
      <c r="B9" s="152" t="s">
        <v>120</v>
      </c>
      <c r="C9" s="111" t="s">
        <v>262</v>
      </c>
    </row>
    <row r="10" spans="1:7" ht="18.75" customHeight="1">
      <c r="B10" s="152" t="s">
        <v>123</v>
      </c>
      <c r="C10" s="111" t="s">
        <v>150</v>
      </c>
    </row>
    <row r="11" spans="1:7" ht="18.75" customHeight="1">
      <c r="B11" s="152" t="s">
        <v>127</v>
      </c>
      <c r="C11" s="111" t="s">
        <v>176</v>
      </c>
    </row>
    <row r="12" spans="1:7" ht="19.5" customHeight="1">
      <c r="A12" s="107"/>
      <c r="B12" s="108" t="s">
        <v>67</v>
      </c>
      <c r="C12" s="107"/>
    </row>
    <row r="13" spans="1:7" ht="18.75" customHeight="1">
      <c r="B13" s="109" t="s">
        <v>68</v>
      </c>
      <c r="C13" s="113" t="s">
        <v>138</v>
      </c>
      <c r="D13" s="114"/>
      <c r="E13" s="114"/>
      <c r="F13" s="114"/>
      <c r="G13" s="102"/>
    </row>
    <row r="14" spans="1:7" ht="18.75" customHeight="1">
      <c r="B14" s="109" t="s">
        <v>69</v>
      </c>
      <c r="C14" s="115" t="s">
        <v>320</v>
      </c>
      <c r="D14" s="116"/>
      <c r="E14" s="116"/>
      <c r="F14" s="116"/>
      <c r="G14" s="102"/>
    </row>
    <row r="15" spans="1:7" ht="18.75" customHeight="1">
      <c r="B15" s="109" t="s">
        <v>70</v>
      </c>
      <c r="C15" s="115" t="s">
        <v>321</v>
      </c>
      <c r="D15" s="116"/>
      <c r="E15" s="116"/>
      <c r="F15" s="116"/>
      <c r="G15" s="102"/>
    </row>
    <row r="16" spans="1:7" ht="18.75" customHeight="1">
      <c r="B16" s="109" t="s">
        <v>71</v>
      </c>
      <c r="C16" s="115" t="s">
        <v>322</v>
      </c>
      <c r="D16" s="40"/>
      <c r="E16" s="40"/>
      <c r="F16" s="40"/>
      <c r="G16" s="102"/>
    </row>
    <row r="17" spans="2:7" ht="18.75" customHeight="1">
      <c r="B17" s="109" t="s">
        <v>72</v>
      </c>
      <c r="C17" s="115" t="s">
        <v>139</v>
      </c>
      <c r="D17" s="102"/>
      <c r="E17" s="102"/>
      <c r="F17" s="102"/>
      <c r="G17" s="102"/>
    </row>
    <row r="18" spans="2:7" ht="18.75" customHeight="1">
      <c r="B18" s="109" t="s">
        <v>73</v>
      </c>
      <c r="C18" s="113" t="s">
        <v>323</v>
      </c>
      <c r="D18" s="114"/>
      <c r="E18" s="114"/>
      <c r="F18" s="114"/>
      <c r="G18" s="102"/>
    </row>
    <row r="19" spans="2:7" ht="18.75" customHeight="1">
      <c r="B19" s="152" t="s">
        <v>74</v>
      </c>
      <c r="C19" s="113" t="s">
        <v>324</v>
      </c>
      <c r="D19" s="114"/>
      <c r="E19" s="114"/>
      <c r="F19" s="114"/>
      <c r="G19" s="102"/>
    </row>
    <row r="20" spans="2:7" ht="18.75" customHeight="1">
      <c r="B20" s="109" t="s">
        <v>75</v>
      </c>
      <c r="C20" s="113" t="s">
        <v>325</v>
      </c>
      <c r="D20" s="114"/>
      <c r="E20" s="114"/>
      <c r="F20" s="114"/>
      <c r="G20" s="102"/>
    </row>
    <row r="21" spans="2:7" ht="18.75" customHeight="1">
      <c r="B21" s="109" t="s">
        <v>76</v>
      </c>
      <c r="C21" s="115" t="s">
        <v>136</v>
      </c>
      <c r="D21" s="40"/>
      <c r="E21" s="40"/>
      <c r="F21" s="40"/>
      <c r="G21" s="102"/>
    </row>
    <row r="22" spans="2:7" ht="18.75" customHeight="1">
      <c r="B22" s="109" t="s">
        <v>77</v>
      </c>
      <c r="C22" s="113" t="s">
        <v>326</v>
      </c>
      <c r="D22" s="117"/>
      <c r="E22" s="117"/>
      <c r="F22" s="117"/>
      <c r="G22" s="118"/>
    </row>
    <row r="23" spans="2:7" ht="18.75" customHeight="1">
      <c r="B23" s="112" t="s">
        <v>78</v>
      </c>
      <c r="C23" s="119" t="s">
        <v>165</v>
      </c>
      <c r="D23" s="120"/>
      <c r="E23" s="120"/>
      <c r="F23" s="120"/>
      <c r="G23" s="118"/>
    </row>
    <row r="24" spans="2:7" ht="18.75" customHeight="1">
      <c r="B24" s="112" t="s">
        <v>79</v>
      </c>
      <c r="C24" s="119" t="s">
        <v>327</v>
      </c>
      <c r="D24" s="120"/>
      <c r="E24" s="120"/>
      <c r="F24" s="120"/>
      <c r="G24" s="120"/>
    </row>
    <row r="25" spans="2:7" ht="18.75" customHeight="1">
      <c r="B25" s="112" t="s">
        <v>80</v>
      </c>
      <c r="C25" s="115" t="s">
        <v>140</v>
      </c>
    </row>
    <row r="26" spans="2:7" ht="18.75" customHeight="1">
      <c r="B26" s="112" t="s">
        <v>81</v>
      </c>
      <c r="C26" s="113" t="s">
        <v>263</v>
      </c>
    </row>
    <row r="27" spans="2:7" ht="18.75" customHeight="1">
      <c r="B27" s="112" t="s">
        <v>82</v>
      </c>
      <c r="C27" s="115" t="s">
        <v>309</v>
      </c>
    </row>
    <row r="28" spans="2:7" ht="18.75" customHeight="1">
      <c r="B28" s="112" t="s">
        <v>83</v>
      </c>
      <c r="C28" s="115" t="s">
        <v>328</v>
      </c>
    </row>
    <row r="29" spans="2:7" ht="18.75" customHeight="1">
      <c r="B29" s="112" t="s">
        <v>84</v>
      </c>
      <c r="C29" s="115" t="s">
        <v>310</v>
      </c>
    </row>
    <row r="30" spans="2:7" ht="18.75" customHeight="1">
      <c r="B30" s="152" t="s">
        <v>118</v>
      </c>
      <c r="C30" s="115" t="s">
        <v>329</v>
      </c>
    </row>
    <row r="31" spans="2:7" ht="18.75" customHeight="1">
      <c r="B31" s="152" t="s">
        <v>119</v>
      </c>
      <c r="C31" s="115" t="s">
        <v>330</v>
      </c>
    </row>
    <row r="32" spans="2:7" ht="18.75" customHeight="1">
      <c r="B32" s="152" t="s">
        <v>121</v>
      </c>
      <c r="C32" s="115" t="s">
        <v>331</v>
      </c>
    </row>
    <row r="33" spans="2:3" ht="18.75" customHeight="1">
      <c r="B33" s="152" t="s">
        <v>122</v>
      </c>
      <c r="C33" s="115" t="s">
        <v>312</v>
      </c>
    </row>
    <row r="34" spans="2:3" ht="18.75" customHeight="1">
      <c r="B34" s="152" t="s">
        <v>264</v>
      </c>
      <c r="C34" s="115" t="s">
        <v>318</v>
      </c>
    </row>
    <row r="35" spans="2:3" ht="18.75" customHeight="1">
      <c r="B35" s="152" t="s">
        <v>265</v>
      </c>
      <c r="C35" s="115" t="s">
        <v>319</v>
      </c>
    </row>
    <row r="36" spans="2:3" ht="18.75" customHeight="1">
      <c r="B36" s="152" t="s">
        <v>124</v>
      </c>
      <c r="C36" s="115" t="s">
        <v>332</v>
      </c>
    </row>
    <row r="37" spans="2:3" ht="18.75" customHeight="1">
      <c r="B37" s="152" t="s">
        <v>125</v>
      </c>
      <c r="C37" s="115" t="s">
        <v>333</v>
      </c>
    </row>
    <row r="38" spans="2:3" ht="18.75" customHeight="1">
      <c r="B38" s="152" t="s">
        <v>126</v>
      </c>
      <c r="C38" s="115" t="s">
        <v>266</v>
      </c>
    </row>
    <row r="39" spans="2:3" ht="18.75" customHeight="1">
      <c r="B39" s="152" t="s">
        <v>128</v>
      </c>
      <c r="C39" s="115" t="s">
        <v>334</v>
      </c>
    </row>
    <row r="40" spans="2:3" ht="18.75" customHeight="1">
      <c r="B40" s="152" t="s">
        <v>129</v>
      </c>
      <c r="C40" s="115" t="s">
        <v>335</v>
      </c>
    </row>
    <row r="41" spans="2:3" ht="18.75" customHeight="1">
      <c r="B41" s="152" t="s">
        <v>130</v>
      </c>
      <c r="C41" s="115" t="s">
        <v>336</v>
      </c>
    </row>
    <row r="42" spans="2:3" ht="18.75" customHeight="1">
      <c r="B42" s="152" t="s">
        <v>131</v>
      </c>
      <c r="C42" s="115" t="s">
        <v>313</v>
      </c>
    </row>
    <row r="43" spans="2:3" ht="18.75" customHeight="1">
      <c r="B43" s="152" t="s">
        <v>159</v>
      </c>
      <c r="C43" s="115" t="s">
        <v>314</v>
      </c>
    </row>
    <row r="44" spans="2:3" ht="18.75" customHeight="1">
      <c r="B44" s="152" t="s">
        <v>268</v>
      </c>
      <c r="C44" s="115" t="s">
        <v>271</v>
      </c>
    </row>
    <row r="45" spans="2:3" ht="18.75" customHeight="1">
      <c r="B45" s="152" t="s">
        <v>269</v>
      </c>
      <c r="C45" s="115" t="s">
        <v>337</v>
      </c>
    </row>
    <row r="46" spans="2:3" ht="18.75" customHeight="1">
      <c r="B46" s="152" t="s">
        <v>270</v>
      </c>
      <c r="C46" s="115" t="s">
        <v>338</v>
      </c>
    </row>
  </sheetData>
  <mergeCells count="1">
    <mergeCell ref="A1:C1"/>
  </mergeCells>
  <hyperlinks>
    <hyperlink ref="B4" location="'A1'!A1" display="Tab. A1 "/>
    <hyperlink ref="B5" location="'A3'!A1" display="Tab. A2"/>
    <hyperlink ref="B13" location="'A1'!A1" display="Graf A1 "/>
    <hyperlink ref="B14" location="'A1'!A1" display="Graf A2 "/>
    <hyperlink ref="B2" location="metodologie!A1" display="Metodologie"/>
    <hyperlink ref="B15" location="'A1'!A1" display="Graf A3 "/>
    <hyperlink ref="B17" location="'A3'!A1" display="Graf A5 "/>
    <hyperlink ref="B16" location="'A2'!A1" display="Graf A4 "/>
    <hyperlink ref="B19" location="'A3'!A1" display="Graf A7 "/>
    <hyperlink ref="B18" location="'A3'!A1" display="Graf A6 "/>
    <hyperlink ref="B20" location="'A4'!A1" display="Graf A8 "/>
    <hyperlink ref="B21" location="'A5'!A1" display="Graf A9 "/>
    <hyperlink ref="B6" location="'A5'!A1" display="Tab. A3"/>
    <hyperlink ref="B22" location="'A5'!A1" display="Graf A10 "/>
    <hyperlink ref="B23" location="'A5'!A1" display="Graf A11 "/>
    <hyperlink ref="B24" location="'A6'!A1" display="Graf A12"/>
    <hyperlink ref="B11" location="'A19'!A1" display="Tab. A8"/>
    <hyperlink ref="B25" location="'A7'!A1" display="Graf A13"/>
    <hyperlink ref="B26" location="'A7'!A1" display="Graf A14"/>
    <hyperlink ref="B27" location="'A7'!A1" display="Graf A15"/>
    <hyperlink ref="B28" location="'A8'!A1" display="Graf A16"/>
    <hyperlink ref="B31" location="'A10'!A1" display="Graf A19"/>
    <hyperlink ref="B7" location="'A7'!A1" display="Tab. A4"/>
    <hyperlink ref="B29" location="'A9'!A1" display="Graf A17"/>
    <hyperlink ref="B30" location="'A9'!A1" display="Graf A18"/>
    <hyperlink ref="B8" location="'A9'!A1" display="Tab. A5"/>
    <hyperlink ref="B37" location="'A14'!A1" display="Graf A24"/>
    <hyperlink ref="B32" location="'A11'!A1" display="Graf A20"/>
    <hyperlink ref="B36" location="'A13'!A1" display="Graf A23"/>
    <hyperlink ref="B9" location="'A13'!A1" display="Tab. A6"/>
    <hyperlink ref="B34" location="'A12'!A1" display="Graf A22"/>
    <hyperlink ref="B33" location="'A12'!A1" display="Graf A21"/>
    <hyperlink ref="B42" location="'A17'!A1" display="Graf A29"/>
    <hyperlink ref="B38" location="'A14'!A1" display="Graf A25"/>
    <hyperlink ref="B10" location="'A15'!A1" display="Tab. A7"/>
    <hyperlink ref="B40" location="'A15'!A1" display="Graf A27"/>
    <hyperlink ref="B39" location="'A15'!A1" display="Graf A26"/>
    <hyperlink ref="B41" location="'A16'!A1" display="Graf A28"/>
    <hyperlink ref="B43" location="'A18'!A1" display="Graf A30"/>
    <hyperlink ref="B35" location="'A12'!A1" display="Graf A22"/>
    <hyperlink ref="B34:B36" location="'A13'!A1" display="Graf A22 a)"/>
    <hyperlink ref="B38:B40" location="'A15'!A1" display="Graf A25"/>
    <hyperlink ref="B44" location="'A18'!A1" display="Graf A30"/>
    <hyperlink ref="B45" location="'A18'!A1" display="Graf A30"/>
    <hyperlink ref="B46" location="'A18'!A1" display="Graf A30"/>
    <hyperlink ref="B44:B46" location="'A19'!A1" display="Graf A31"/>
  </hyperlinks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2.28515625" customWidth="1"/>
    <col min="7" max="7" width="13.42578125" customWidth="1"/>
  </cols>
  <sheetData>
    <row r="2" spans="7:7">
      <c r="G2" s="121" t="s">
        <v>86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4</xdr:col>
                <xdr:colOff>590550</xdr:colOff>
                <xdr:row>42</xdr:row>
                <xdr:rowOff>47625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59"/>
  <sheetViews>
    <sheetView showGridLines="0" view="pageBreakPreview" zoomScale="140" zoomScaleNormal="140" zoomScaleSheetLayoutView="140" workbookViewId="0">
      <selection sqref="A1:D1"/>
    </sheetView>
  </sheetViews>
  <sheetFormatPr defaultRowHeight="12"/>
  <cols>
    <col min="1" max="1" width="26.140625" style="2" customWidth="1"/>
    <col min="2" max="2" width="5.140625" style="2" customWidth="1"/>
    <col min="3" max="3" width="5.28515625" style="2" customWidth="1"/>
    <col min="4" max="4" width="5.140625" style="2" customWidth="1"/>
    <col min="5" max="5" width="2.7109375" style="81" customWidth="1"/>
    <col min="6" max="6" width="13.7109375" style="59" customWidth="1"/>
    <col min="7" max="7" width="20.7109375" style="253" customWidth="1"/>
    <col min="8" max="58" width="5.7109375" style="253" customWidth="1"/>
    <col min="59" max="129" width="5.7109375" style="254" customWidth="1"/>
    <col min="130" max="16384" width="9.140625" style="254"/>
  </cols>
  <sheetData>
    <row r="1" spans="1:221" s="238" customFormat="1" ht="24" customHeight="1">
      <c r="A1" s="505" t="s">
        <v>23</v>
      </c>
      <c r="B1" s="506"/>
      <c r="C1" s="506"/>
      <c r="D1" s="506"/>
      <c r="E1" s="79"/>
      <c r="F1" s="121" t="s">
        <v>86</v>
      </c>
      <c r="G1" s="232"/>
      <c r="H1" s="233"/>
      <c r="I1" s="234"/>
      <c r="J1" s="235"/>
      <c r="K1" s="236"/>
      <c r="L1" s="237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</row>
    <row r="2" spans="1:221" s="244" customFormat="1" ht="18.75" customHeight="1">
      <c r="A2" s="20" t="s">
        <v>290</v>
      </c>
      <c r="B2" s="2"/>
      <c r="C2" s="2"/>
      <c r="D2" s="2"/>
      <c r="E2" s="80"/>
      <c r="F2" s="121" t="s">
        <v>85</v>
      </c>
      <c r="G2" s="240"/>
      <c r="H2" s="241"/>
      <c r="I2" s="241"/>
      <c r="J2" s="242"/>
      <c r="K2" s="242"/>
      <c r="L2" s="242"/>
      <c r="M2" s="242"/>
      <c r="N2" s="242"/>
      <c r="O2" s="243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</row>
    <row r="3" spans="1:221" s="243" customFormat="1" ht="10.5" customHeight="1">
      <c r="A3" s="7"/>
      <c r="B3" s="8"/>
      <c r="C3" s="8"/>
      <c r="D3" s="12" t="s">
        <v>291</v>
      </c>
      <c r="E3" s="79"/>
      <c r="F3" s="8"/>
      <c r="G3" s="241"/>
      <c r="H3" s="245"/>
      <c r="I3" s="245"/>
      <c r="J3" s="245"/>
      <c r="K3" s="245"/>
      <c r="L3" s="245"/>
      <c r="M3" s="245"/>
      <c r="N3" s="245"/>
      <c r="O3" s="245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</row>
    <row r="4" spans="1:221" s="247" customFormat="1" ht="10.5" customHeight="1">
      <c r="A4" s="31"/>
      <c r="B4" s="32">
        <v>2014</v>
      </c>
      <c r="C4" s="32">
        <v>2015</v>
      </c>
      <c r="D4" s="32">
        <v>2016</v>
      </c>
      <c r="E4" s="79"/>
      <c r="F4" s="9"/>
      <c r="G4" s="240"/>
      <c r="H4" s="240"/>
      <c r="I4" s="240"/>
      <c r="J4" s="240"/>
      <c r="K4" s="240"/>
      <c r="L4" s="240"/>
      <c r="M4" s="240"/>
      <c r="N4" s="240"/>
      <c r="O4" s="240"/>
      <c r="P4" s="242"/>
      <c r="Q4" s="242"/>
      <c r="T4" s="241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6"/>
      <c r="AW4" s="246"/>
      <c r="AX4" s="246"/>
      <c r="AY4" s="246"/>
      <c r="AZ4" s="246"/>
      <c r="BA4" s="246"/>
      <c r="BB4" s="246"/>
      <c r="BC4" s="246"/>
      <c r="BD4" s="246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</row>
    <row r="5" spans="1:221" s="247" customFormat="1" ht="10.5" customHeight="1">
      <c r="A5" s="7" t="s">
        <v>292</v>
      </c>
      <c r="B5" s="26">
        <v>1874.7660000000001</v>
      </c>
      <c r="C5" s="26">
        <v>1892.8339999999998</v>
      </c>
      <c r="D5" s="26">
        <v>1749.451</v>
      </c>
      <c r="E5" s="79"/>
      <c r="F5" s="9"/>
      <c r="G5" s="248"/>
      <c r="H5" s="240"/>
      <c r="I5" s="240"/>
      <c r="J5" s="240"/>
      <c r="K5" s="240"/>
      <c r="L5" s="240"/>
      <c r="M5" s="240"/>
      <c r="N5" s="240"/>
      <c r="O5" s="240"/>
      <c r="P5" s="249"/>
      <c r="Q5" s="249"/>
      <c r="T5" s="24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40"/>
      <c r="AU5" s="240"/>
      <c r="AV5" s="246"/>
      <c r="AW5" s="246"/>
      <c r="AX5" s="246"/>
      <c r="AY5" s="246"/>
      <c r="AZ5" s="246"/>
      <c r="BA5" s="246"/>
      <c r="BB5" s="246"/>
      <c r="BC5" s="246"/>
      <c r="BD5" s="246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221" s="247" customFormat="1" ht="10.5" customHeight="1">
      <c r="A6" s="67" t="s">
        <v>43</v>
      </c>
      <c r="B6" s="26">
        <v>1021.511</v>
      </c>
      <c r="C6" s="26">
        <v>993.06899999999996</v>
      </c>
      <c r="D6" s="26">
        <v>832.20600000000002</v>
      </c>
      <c r="E6" s="79"/>
      <c r="F6" s="9"/>
      <c r="G6" s="251"/>
      <c r="H6" s="241"/>
      <c r="I6" s="241"/>
      <c r="J6" s="241"/>
      <c r="K6" s="241"/>
      <c r="L6" s="241"/>
      <c r="M6" s="241"/>
      <c r="N6" s="241"/>
      <c r="O6" s="241"/>
      <c r="T6" s="251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46"/>
      <c r="AW6" s="246"/>
      <c r="AX6" s="246"/>
      <c r="AY6" s="246"/>
      <c r="AZ6" s="246"/>
      <c r="BA6" s="246"/>
      <c r="BB6" s="246"/>
      <c r="BC6" s="246"/>
      <c r="BD6" s="246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</row>
    <row r="7" spans="1:221" s="247" customFormat="1" ht="10.5" customHeight="1">
      <c r="A7" s="10" t="s">
        <v>187</v>
      </c>
      <c r="B7" s="27">
        <v>588.97</v>
      </c>
      <c r="C7" s="27">
        <v>522.45600000000002</v>
      </c>
      <c r="D7" s="27">
        <v>402.78699999999998</v>
      </c>
      <c r="E7" s="79"/>
      <c r="F7" s="9"/>
      <c r="G7" s="251"/>
      <c r="H7" s="241"/>
      <c r="I7" s="241"/>
      <c r="J7" s="241"/>
      <c r="K7" s="241"/>
      <c r="L7" s="241"/>
      <c r="M7" s="241"/>
      <c r="N7" s="241"/>
      <c r="O7" s="241"/>
      <c r="T7" s="251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3"/>
      <c r="AW7" s="253"/>
      <c r="AX7" s="253"/>
      <c r="AY7" s="253"/>
      <c r="AZ7" s="253"/>
      <c r="BA7" s="253"/>
      <c r="BB7" s="253"/>
      <c r="BC7" s="253"/>
      <c r="BD7" s="253"/>
    </row>
    <row r="8" spans="1:221" s="247" customFormat="1" ht="10.5" customHeight="1">
      <c r="A8" s="10" t="s">
        <v>188</v>
      </c>
      <c r="B8" s="27">
        <v>432.541</v>
      </c>
      <c r="C8" s="27">
        <v>470.613</v>
      </c>
      <c r="D8" s="27">
        <v>429.41899999999998</v>
      </c>
      <c r="E8" s="79"/>
      <c r="F8" s="9"/>
      <c r="G8" s="248"/>
      <c r="H8" s="240"/>
      <c r="I8" s="240"/>
      <c r="J8" s="240"/>
      <c r="K8" s="240"/>
      <c r="L8" s="240"/>
      <c r="M8" s="240"/>
      <c r="N8" s="240"/>
      <c r="O8" s="240"/>
      <c r="P8" s="249"/>
      <c r="Q8" s="249"/>
      <c r="T8" s="251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3"/>
      <c r="AW8" s="253"/>
      <c r="AX8" s="253"/>
      <c r="AY8" s="253"/>
      <c r="AZ8" s="253"/>
      <c r="BA8" s="253"/>
      <c r="BB8" s="253"/>
      <c r="BC8" s="253"/>
      <c r="BD8" s="253"/>
    </row>
    <row r="9" spans="1:221" s="247" customFormat="1" ht="10.5" customHeight="1">
      <c r="A9" s="67" t="s">
        <v>44</v>
      </c>
      <c r="B9" s="26">
        <v>853.255</v>
      </c>
      <c r="C9" s="26">
        <v>899.76499999999999</v>
      </c>
      <c r="D9" s="26">
        <v>917.245</v>
      </c>
      <c r="E9" s="79"/>
      <c r="F9" s="9"/>
      <c r="G9" s="251"/>
      <c r="H9" s="241"/>
      <c r="I9" s="241"/>
      <c r="J9" s="241"/>
      <c r="K9" s="241"/>
      <c r="L9" s="241"/>
      <c r="M9" s="241"/>
      <c r="N9" s="241"/>
      <c r="O9" s="241"/>
      <c r="T9" s="241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3"/>
      <c r="AW9" s="253"/>
      <c r="AX9" s="253"/>
      <c r="AY9" s="253"/>
      <c r="AZ9" s="253"/>
      <c r="BA9" s="253"/>
      <c r="BB9" s="253"/>
      <c r="BC9" s="253"/>
      <c r="BD9" s="253"/>
    </row>
    <row r="10" spans="1:221" s="247" customFormat="1" ht="10.5" customHeight="1">
      <c r="A10" s="10" t="s">
        <v>186</v>
      </c>
      <c r="B10" s="27">
        <v>343.83</v>
      </c>
      <c r="C10" s="27">
        <v>306.71699999999998</v>
      </c>
      <c r="D10" s="27">
        <v>298.66500000000002</v>
      </c>
      <c r="E10" s="79"/>
      <c r="F10" s="9"/>
      <c r="G10" s="251"/>
      <c r="H10" s="241"/>
      <c r="I10" s="241"/>
      <c r="J10" s="241"/>
      <c r="K10" s="241"/>
      <c r="L10" s="241"/>
      <c r="M10" s="241"/>
      <c r="N10" s="241"/>
      <c r="O10" s="241"/>
      <c r="T10" s="241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3"/>
      <c r="AW10" s="253"/>
      <c r="AX10" s="253"/>
      <c r="AY10" s="253"/>
      <c r="AZ10" s="253"/>
      <c r="BA10" s="253"/>
      <c r="BB10" s="253"/>
      <c r="BC10" s="253"/>
      <c r="BD10" s="253"/>
    </row>
    <row r="11" spans="1:221" s="247" customFormat="1" ht="10.5" customHeight="1">
      <c r="A11" s="71" t="s">
        <v>190</v>
      </c>
      <c r="B11" s="69">
        <v>509.42500000000001</v>
      </c>
      <c r="C11" s="69">
        <v>593.048</v>
      </c>
      <c r="D11" s="69">
        <v>618.58000000000004</v>
      </c>
      <c r="E11" s="79"/>
      <c r="F11" s="9"/>
      <c r="P11" s="249"/>
      <c r="Q11" s="249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53"/>
      <c r="AW11" s="253"/>
      <c r="AX11" s="253"/>
      <c r="AY11" s="253"/>
      <c r="AZ11" s="253"/>
      <c r="BA11" s="253"/>
      <c r="BB11" s="253"/>
      <c r="BC11" s="253"/>
      <c r="BD11" s="253"/>
    </row>
    <row r="12" spans="1:221" s="247" customFormat="1" ht="30" customHeight="1">
      <c r="A12" s="507" t="s">
        <v>189</v>
      </c>
      <c r="B12" s="507"/>
      <c r="C12" s="507"/>
      <c r="D12" s="507"/>
      <c r="E12" s="79"/>
      <c r="F12" s="9"/>
      <c r="G12" s="243"/>
      <c r="H12" s="243"/>
      <c r="I12" s="243"/>
      <c r="J12" s="243"/>
      <c r="K12" s="243"/>
      <c r="L12" s="243"/>
      <c r="M12" s="243"/>
      <c r="N12" s="24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</row>
    <row r="13" spans="1:221" s="247" customFormat="1" ht="11.25" customHeight="1">
      <c r="A13" s="229" t="s">
        <v>185</v>
      </c>
      <c r="B13" s="177"/>
      <c r="C13" s="177"/>
      <c r="D13" s="177"/>
      <c r="E13" s="79"/>
      <c r="F13" s="9"/>
      <c r="G13" s="243"/>
      <c r="H13" s="243"/>
      <c r="I13" s="243"/>
      <c r="J13" s="243"/>
      <c r="K13" s="243"/>
      <c r="L13" s="243"/>
      <c r="M13" s="243"/>
      <c r="N13" s="24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</row>
    <row r="14" spans="1:221" s="247" customFormat="1" ht="7.5" customHeight="1">
      <c r="A14" s="8"/>
      <c r="B14" s="8"/>
      <c r="C14" s="8"/>
      <c r="D14" s="8"/>
      <c r="E14" s="79"/>
      <c r="F14" s="9"/>
      <c r="G14" s="243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</row>
    <row r="15" spans="1:221" s="247" customFormat="1" ht="11.25" customHeight="1">
      <c r="A15" s="114" t="s">
        <v>141</v>
      </c>
      <c r="B15" s="114"/>
      <c r="C15" s="114"/>
      <c r="D15" s="114"/>
      <c r="E15" s="81"/>
      <c r="F15" s="9"/>
      <c r="G15" s="249" t="s">
        <v>51</v>
      </c>
      <c r="H15" s="242">
        <v>1990</v>
      </c>
      <c r="I15" s="242">
        <v>1992</v>
      </c>
      <c r="J15" s="242">
        <v>1994</v>
      </c>
      <c r="K15" s="242">
        <v>1996</v>
      </c>
      <c r="L15" s="242">
        <v>1998</v>
      </c>
      <c r="M15" s="242">
        <v>2000</v>
      </c>
      <c r="N15" s="242">
        <v>2002</v>
      </c>
      <c r="O15" s="242">
        <v>2004</v>
      </c>
      <c r="P15" s="242">
        <v>2006</v>
      </c>
      <c r="Q15" s="242">
        <v>2008</v>
      </c>
      <c r="R15" s="242">
        <v>2010</v>
      </c>
      <c r="S15" s="242">
        <v>2012</v>
      </c>
      <c r="T15" s="242">
        <v>2014</v>
      </c>
      <c r="U15" s="242">
        <v>2016</v>
      </c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</row>
    <row r="16" spans="1:221" s="247" customFormat="1" ht="11.25" customHeight="1">
      <c r="A16" s="128"/>
      <c r="B16" s="128"/>
      <c r="C16" s="128"/>
      <c r="D16" s="128"/>
      <c r="E16" s="81"/>
      <c r="F16" s="9"/>
      <c r="G16" s="255"/>
      <c r="H16" s="256">
        <v>1990</v>
      </c>
      <c r="I16" s="257">
        <v>92</v>
      </c>
      <c r="J16" s="257">
        <v>94</v>
      </c>
      <c r="K16" s="257">
        <v>96</v>
      </c>
      <c r="L16" s="257">
        <v>98</v>
      </c>
      <c r="M16" s="257" t="s">
        <v>250</v>
      </c>
      <c r="N16" s="257" t="s">
        <v>251</v>
      </c>
      <c r="O16" s="257" t="s">
        <v>252</v>
      </c>
      <c r="P16" s="257" t="s">
        <v>253</v>
      </c>
      <c r="Q16" s="257" t="s">
        <v>254</v>
      </c>
      <c r="R16" s="257">
        <v>10</v>
      </c>
      <c r="S16" s="256">
        <v>12</v>
      </c>
      <c r="T16" s="256">
        <v>14</v>
      </c>
      <c r="U16" s="256">
        <v>2016</v>
      </c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</row>
    <row r="17" spans="1:217" s="247" customFormat="1" ht="11.25" customHeight="1">
      <c r="A17" s="128"/>
      <c r="B17" s="128"/>
      <c r="C17" s="128"/>
      <c r="D17" s="128"/>
      <c r="E17" s="81"/>
      <c r="F17" s="9"/>
      <c r="G17" s="241" t="s">
        <v>90</v>
      </c>
      <c r="H17" s="258">
        <v>1.623642</v>
      </c>
      <c r="I17" s="258">
        <v>1.814349</v>
      </c>
      <c r="J17" s="258">
        <v>2.1139999999999999</v>
      </c>
      <c r="K17" s="258">
        <v>2.7539160000000003</v>
      </c>
      <c r="L17" s="258">
        <v>3.658839</v>
      </c>
      <c r="M17" s="258">
        <v>3.6764259999999997</v>
      </c>
      <c r="N17" s="258">
        <v>3.669743</v>
      </c>
      <c r="O17" s="258">
        <v>3.4237810000000004</v>
      </c>
      <c r="P17" s="258">
        <v>2.8044370000000001</v>
      </c>
      <c r="Q17" s="258">
        <v>2.264351</v>
      </c>
      <c r="R17" s="258">
        <v>1.889</v>
      </c>
      <c r="S17" s="258">
        <v>1.514</v>
      </c>
      <c r="T17" s="258">
        <v>1.0215110000000001</v>
      </c>
      <c r="U17" s="258">
        <v>0.832206</v>
      </c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</row>
    <row r="18" spans="1:217" s="247" customFormat="1" ht="11.25" customHeight="1">
      <c r="A18" s="128"/>
      <c r="B18" s="128"/>
      <c r="C18" s="128"/>
      <c r="D18" s="128"/>
      <c r="E18" s="81"/>
      <c r="F18" s="9"/>
      <c r="G18" s="241" t="s">
        <v>32</v>
      </c>
      <c r="H18" s="258">
        <v>15.665983926861548</v>
      </c>
      <c r="I18" s="258">
        <v>17.57120124675361</v>
      </c>
      <c r="J18" s="258">
        <v>20.458405709540379</v>
      </c>
      <c r="K18" s="258">
        <v>26.71335146676196</v>
      </c>
      <c r="L18" s="258">
        <v>35.558540008422078</v>
      </c>
      <c r="M18" s="258">
        <v>37.689460884070805</v>
      </c>
      <c r="N18" s="258">
        <v>36.031285469122246</v>
      </c>
      <c r="O18" s="258">
        <v>33.581775820195766</v>
      </c>
      <c r="P18" s="258">
        <v>27.806919611331686</v>
      </c>
      <c r="Q18" s="258">
        <v>21.71109175611322</v>
      </c>
      <c r="R18" s="258">
        <v>17.899999999999999</v>
      </c>
      <c r="S18" s="241">
        <v>14.1</v>
      </c>
      <c r="T18" s="241">
        <v>9.693341652215377</v>
      </c>
      <c r="U18" s="241">
        <v>7.8667185943233742</v>
      </c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</row>
    <row r="19" spans="1:217" s="247" customFormat="1" ht="11.25" customHeight="1">
      <c r="A19" s="172"/>
      <c r="B19" s="172"/>
      <c r="C19" s="172"/>
      <c r="D19" s="172"/>
      <c r="E19" s="81"/>
      <c r="F19" s="9"/>
      <c r="G19" s="241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41"/>
      <c r="T19" s="241"/>
      <c r="U19" s="241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4"/>
      <c r="FO19" s="254"/>
      <c r="FP19" s="254"/>
      <c r="FQ19" s="254"/>
      <c r="FR19" s="254"/>
      <c r="FS19" s="254"/>
      <c r="FT19" s="254"/>
      <c r="FU19" s="254"/>
      <c r="FV19" s="254"/>
      <c r="FW19" s="254"/>
      <c r="FX19" s="254"/>
      <c r="FY19" s="254"/>
      <c r="FZ19" s="254"/>
      <c r="GA19" s="254"/>
      <c r="GB19" s="254"/>
      <c r="GC19" s="254"/>
      <c r="GD19" s="254"/>
      <c r="GE19" s="254"/>
      <c r="GF19" s="254"/>
      <c r="GG19" s="254"/>
      <c r="GH19" s="254"/>
      <c r="GI19" s="254"/>
      <c r="GJ19" s="254"/>
      <c r="GK19" s="254"/>
      <c r="GL19" s="254"/>
      <c r="GM19" s="254"/>
      <c r="GN19" s="254"/>
      <c r="GO19" s="254"/>
      <c r="GP19" s="254"/>
      <c r="GQ19" s="254"/>
      <c r="GR19" s="254"/>
      <c r="GS19" s="254"/>
      <c r="GT19" s="254"/>
      <c r="GU19" s="254"/>
      <c r="GV19" s="254"/>
      <c r="GW19" s="254"/>
      <c r="GX19" s="254"/>
      <c r="GY19" s="254"/>
      <c r="GZ19" s="254"/>
      <c r="HA19" s="254"/>
      <c r="HB19" s="254"/>
      <c r="HC19" s="254"/>
      <c r="HD19" s="254"/>
      <c r="HE19" s="254"/>
      <c r="HF19" s="254"/>
      <c r="HG19" s="254"/>
      <c r="HH19" s="254"/>
      <c r="HI19" s="254"/>
    </row>
    <row r="20" spans="1:217" s="247" customFormat="1" ht="11.25" customHeight="1">
      <c r="A20" s="128"/>
      <c r="B20" s="128"/>
      <c r="C20" s="128"/>
      <c r="D20" s="128"/>
      <c r="E20" s="81"/>
      <c r="F20" s="9"/>
      <c r="G20" s="24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4"/>
      <c r="FO20" s="254"/>
      <c r="FP20" s="254"/>
      <c r="FQ20" s="254"/>
      <c r="FR20" s="254"/>
      <c r="FS20" s="254"/>
      <c r="FT20" s="254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4"/>
      <c r="GF20" s="254"/>
      <c r="GG20" s="254"/>
      <c r="GH20" s="254"/>
      <c r="GI20" s="254"/>
      <c r="GJ20" s="254"/>
      <c r="GK20" s="254"/>
      <c r="GL20" s="254"/>
      <c r="GM20" s="254"/>
      <c r="GN20" s="254"/>
      <c r="GO20" s="254"/>
      <c r="GP20" s="254"/>
      <c r="GQ20" s="254"/>
      <c r="GR20" s="254"/>
      <c r="GS20" s="254"/>
      <c r="GT20" s="254"/>
      <c r="GU20" s="254"/>
      <c r="GV20" s="254"/>
      <c r="GW20" s="254"/>
      <c r="GX20" s="254"/>
      <c r="GY20" s="254"/>
      <c r="GZ20" s="254"/>
      <c r="HA20" s="254"/>
      <c r="HB20" s="254"/>
      <c r="HC20" s="254"/>
      <c r="HD20" s="254"/>
      <c r="HE20" s="254"/>
      <c r="HF20" s="254"/>
      <c r="HG20" s="254"/>
      <c r="HH20" s="254"/>
      <c r="HI20" s="254"/>
    </row>
    <row r="21" spans="1:217" s="247" customFormat="1" ht="11.25" customHeight="1">
      <c r="A21" s="128"/>
      <c r="B21" s="128"/>
      <c r="C21" s="128"/>
      <c r="D21" s="128"/>
      <c r="E21" s="81"/>
      <c r="F21" s="9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1"/>
      <c r="AG21" s="261"/>
      <c r="AH21" s="261"/>
      <c r="AI21" s="261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4"/>
      <c r="FO21" s="254"/>
      <c r="FP21" s="254"/>
      <c r="FQ21" s="254"/>
      <c r="FR21" s="254"/>
      <c r="FS21" s="254"/>
      <c r="FT21" s="254"/>
      <c r="FU21" s="254"/>
      <c r="FV21" s="254"/>
      <c r="FW21" s="254"/>
      <c r="FX21" s="254"/>
      <c r="FY21" s="254"/>
      <c r="FZ21" s="254"/>
      <c r="GA21" s="254"/>
      <c r="GB21" s="254"/>
      <c r="GC21" s="254"/>
      <c r="GD21" s="254"/>
      <c r="GE21" s="254"/>
      <c r="GF21" s="254"/>
      <c r="GG21" s="254"/>
      <c r="GH21" s="254"/>
      <c r="GI21" s="254"/>
      <c r="GJ21" s="254"/>
      <c r="GK21" s="254"/>
      <c r="GL21" s="254"/>
      <c r="GM21" s="254"/>
      <c r="GN21" s="254"/>
      <c r="GO21" s="254"/>
      <c r="GP21" s="254"/>
      <c r="GQ21" s="254"/>
      <c r="GR21" s="254"/>
      <c r="GS21" s="254"/>
      <c r="GT21" s="254"/>
      <c r="GU21" s="254"/>
      <c r="GV21" s="254"/>
      <c r="GW21" s="254"/>
      <c r="GX21" s="254"/>
      <c r="GY21" s="254"/>
      <c r="GZ21" s="254"/>
      <c r="HA21" s="254"/>
      <c r="HB21" s="254"/>
      <c r="HC21" s="254"/>
      <c r="HD21" s="254"/>
      <c r="HE21" s="254"/>
      <c r="HF21" s="254"/>
      <c r="HG21" s="254"/>
      <c r="HH21" s="254"/>
      <c r="HI21" s="254"/>
    </row>
    <row r="22" spans="1:217" s="247" customFormat="1" ht="11.25" customHeight="1">
      <c r="A22" s="128"/>
      <c r="B22" s="128"/>
      <c r="C22" s="128"/>
      <c r="D22" s="128"/>
      <c r="E22" s="81"/>
      <c r="F22" s="9"/>
      <c r="G22" s="241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3"/>
      <c r="AG22" s="263"/>
      <c r="AH22" s="263"/>
      <c r="AI22" s="26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4"/>
      <c r="FO22" s="254"/>
      <c r="FP22" s="254"/>
      <c r="FQ22" s="254"/>
      <c r="FR22" s="254"/>
      <c r="FS22" s="254"/>
      <c r="FT22" s="254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4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</row>
    <row r="23" spans="1:217" s="247" customFormat="1" ht="11.25" customHeight="1">
      <c r="A23" s="128"/>
      <c r="B23" s="128"/>
      <c r="C23" s="128"/>
      <c r="D23" s="128"/>
      <c r="E23" s="81"/>
      <c r="F23" s="9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8"/>
      <c r="AF23" s="252"/>
      <c r="AG23" s="252"/>
      <c r="AH23" s="252"/>
      <c r="AI23" s="252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254"/>
      <c r="FL23" s="254"/>
      <c r="FM23" s="254"/>
      <c r="FN23" s="254"/>
      <c r="FO23" s="254"/>
      <c r="FP23" s="254"/>
      <c r="FQ23" s="254"/>
      <c r="FR23" s="254"/>
      <c r="FS23" s="254"/>
      <c r="FT23" s="254"/>
      <c r="FU23" s="254"/>
      <c r="FV23" s="254"/>
      <c r="FW23" s="254"/>
      <c r="FX23" s="254"/>
      <c r="FY23" s="254"/>
      <c r="FZ23" s="254"/>
      <c r="GA23" s="254"/>
      <c r="GB23" s="254"/>
      <c r="GC23" s="254"/>
      <c r="GD23" s="254"/>
      <c r="GE23" s="254"/>
      <c r="GF23" s="254"/>
      <c r="GG23" s="254"/>
      <c r="GH23" s="254"/>
      <c r="GI23" s="254"/>
      <c r="GJ23" s="254"/>
      <c r="GK23" s="254"/>
      <c r="GL23" s="254"/>
      <c r="GM23" s="254"/>
      <c r="GN23" s="254"/>
      <c r="GO23" s="254"/>
      <c r="GP23" s="254"/>
      <c r="GQ23" s="254"/>
      <c r="GR23" s="254"/>
      <c r="GS23" s="254"/>
      <c r="GT23" s="254"/>
      <c r="GU23" s="254"/>
      <c r="GV23" s="254"/>
      <c r="GW23" s="254"/>
      <c r="GX23" s="254"/>
      <c r="GY23" s="254"/>
      <c r="GZ23" s="254"/>
      <c r="HA23" s="254"/>
      <c r="HB23" s="254"/>
      <c r="HC23" s="254"/>
      <c r="HD23" s="254"/>
      <c r="HE23" s="254"/>
      <c r="HF23" s="254"/>
      <c r="HG23" s="254"/>
      <c r="HH23" s="254"/>
      <c r="HI23" s="254"/>
    </row>
    <row r="24" spans="1:217" s="247" customFormat="1" ht="11.25" customHeight="1">
      <c r="A24" s="128"/>
      <c r="B24" s="128"/>
      <c r="C24" s="128"/>
      <c r="D24" s="128"/>
      <c r="E24" s="81"/>
      <c r="F24" s="9"/>
      <c r="G24" s="264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6"/>
      <c r="AG24" s="266"/>
      <c r="AH24" s="266"/>
      <c r="AI24" s="266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4"/>
      <c r="FJ24" s="254"/>
      <c r="FK24" s="254"/>
      <c r="FL24" s="254"/>
      <c r="FM24" s="254"/>
      <c r="FN24" s="254"/>
      <c r="FO24" s="254"/>
      <c r="FP24" s="254"/>
      <c r="FQ24" s="254"/>
      <c r="FR24" s="254"/>
      <c r="FS24" s="254"/>
      <c r="FT24" s="254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4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254"/>
      <c r="HI24" s="254"/>
    </row>
    <row r="25" spans="1:217" s="247" customFormat="1" ht="7.5" customHeight="1">
      <c r="A25" s="150"/>
      <c r="B25" s="150"/>
      <c r="C25" s="150"/>
      <c r="D25" s="150"/>
      <c r="E25" s="81"/>
      <c r="F25" s="9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254"/>
      <c r="HI25" s="254"/>
    </row>
    <row r="26" spans="1:217" s="267" customFormat="1" ht="11.25" customHeight="1">
      <c r="A26" s="173" t="s">
        <v>307</v>
      </c>
      <c r="B26" s="173"/>
      <c r="C26" s="173"/>
      <c r="D26" s="173"/>
      <c r="E26" s="81"/>
      <c r="F26" s="5"/>
      <c r="G26" s="249" t="s">
        <v>52</v>
      </c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</row>
    <row r="27" spans="1:217" s="267" customFormat="1" ht="11.25" customHeight="1">
      <c r="A27" s="131"/>
      <c r="B27" s="131"/>
      <c r="C27" s="131"/>
      <c r="D27" s="131"/>
      <c r="E27" s="81"/>
      <c r="F27" s="158"/>
      <c r="G27" s="259"/>
      <c r="H27" s="245">
        <v>1992</v>
      </c>
      <c r="I27" s="245">
        <v>1996</v>
      </c>
      <c r="J27" s="245">
        <v>2000</v>
      </c>
      <c r="K27" s="245">
        <v>2004</v>
      </c>
      <c r="L27" s="245">
        <v>2008</v>
      </c>
      <c r="M27" s="245">
        <v>2012</v>
      </c>
      <c r="N27" s="245">
        <v>2016</v>
      </c>
      <c r="U27" s="247"/>
      <c r="V27" s="247"/>
      <c r="W27" s="247"/>
      <c r="X27" s="247"/>
      <c r="Y27" s="247"/>
      <c r="Z27" s="247"/>
      <c r="AA27" s="247"/>
      <c r="AB27" s="254"/>
      <c r="AC27" s="254"/>
      <c r="AD27" s="254"/>
      <c r="AE27" s="254"/>
      <c r="AF27" s="254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254"/>
      <c r="FL27" s="254"/>
      <c r="FM27" s="254"/>
      <c r="FN27" s="254"/>
      <c r="FO27" s="254"/>
      <c r="FP27" s="254"/>
      <c r="FQ27" s="254"/>
      <c r="FR27" s="254"/>
      <c r="FS27" s="254"/>
      <c r="FT27" s="254"/>
      <c r="FU27" s="254"/>
      <c r="FV27" s="254"/>
      <c r="FW27" s="254"/>
      <c r="FX27" s="254"/>
      <c r="FY27" s="254"/>
      <c r="FZ27" s="254"/>
      <c r="GA27" s="254"/>
      <c r="GB27" s="254"/>
      <c r="GC27" s="254"/>
      <c r="GD27" s="254"/>
      <c r="GE27" s="254"/>
      <c r="GF27" s="254"/>
      <c r="GG27" s="254"/>
      <c r="GH27" s="254"/>
      <c r="GI27" s="254"/>
    </row>
    <row r="28" spans="1:217" s="267" customFormat="1" ht="11.25" customHeight="1">
      <c r="A28" s="131"/>
      <c r="B28" s="131"/>
      <c r="C28" s="131"/>
      <c r="D28" s="131"/>
      <c r="E28" s="81"/>
      <c r="F28" s="5"/>
      <c r="G28" s="268" t="s">
        <v>187</v>
      </c>
      <c r="H28" s="269">
        <v>1.2643499999999999</v>
      </c>
      <c r="I28" s="269">
        <v>1.8561500000000002</v>
      </c>
      <c r="J28" s="269">
        <v>2.6627899999999998</v>
      </c>
      <c r="K28" s="269">
        <v>2.2980880000000004</v>
      </c>
      <c r="L28" s="269">
        <v>1.27335</v>
      </c>
      <c r="M28" s="269">
        <v>0.76300000000000001</v>
      </c>
      <c r="N28" s="269">
        <v>0.40278699999999995</v>
      </c>
      <c r="U28" s="247"/>
      <c r="V28" s="247"/>
      <c r="W28" s="247"/>
      <c r="X28" s="247"/>
      <c r="Y28" s="247"/>
      <c r="Z28" s="247"/>
      <c r="AA28" s="247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254"/>
      <c r="FL28" s="254"/>
      <c r="FM28" s="254"/>
      <c r="FN28" s="254"/>
      <c r="FO28" s="254"/>
      <c r="FP28" s="254"/>
    </row>
    <row r="29" spans="1:217" s="267" customFormat="1" ht="11.25" customHeight="1">
      <c r="A29" s="131"/>
      <c r="B29" s="131"/>
      <c r="C29" s="131"/>
      <c r="D29" s="131"/>
      <c r="E29" s="81"/>
      <c r="F29" s="5"/>
      <c r="G29" s="268" t="s">
        <v>191</v>
      </c>
      <c r="H29" s="269">
        <v>0.54999900000000013</v>
      </c>
      <c r="I29" s="269">
        <v>0.871417</v>
      </c>
      <c r="J29" s="269">
        <v>0.98355100000000006</v>
      </c>
      <c r="K29" s="269">
        <v>1.099623</v>
      </c>
      <c r="L29" s="269">
        <v>0.96868100000000001</v>
      </c>
      <c r="M29" s="269">
        <v>0.71499999999999997</v>
      </c>
      <c r="N29" s="269">
        <v>0.429419</v>
      </c>
      <c r="U29" s="247"/>
      <c r="V29" s="247"/>
      <c r="W29" s="247"/>
      <c r="X29" s="247"/>
      <c r="Y29" s="247"/>
      <c r="Z29" s="247"/>
      <c r="AA29" s="247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</row>
    <row r="30" spans="1:217" s="267" customFormat="1" ht="11.25" customHeight="1">
      <c r="A30" s="131"/>
      <c r="B30" s="131"/>
      <c r="C30" s="131"/>
      <c r="D30" s="131"/>
      <c r="E30" s="81"/>
      <c r="F30" s="5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  <c r="EZ30" s="254"/>
      <c r="FA30" s="254"/>
      <c r="FB30" s="254"/>
      <c r="FC30" s="254"/>
      <c r="FD30" s="254"/>
      <c r="FE30" s="254"/>
      <c r="FF30" s="254"/>
      <c r="FG30" s="254"/>
      <c r="FH30" s="254"/>
      <c r="FI30" s="254"/>
      <c r="FJ30" s="254"/>
      <c r="FK30" s="254"/>
      <c r="FL30" s="254"/>
      <c r="FM30" s="254"/>
      <c r="FN30" s="254"/>
      <c r="FO30" s="254"/>
      <c r="FP30" s="254"/>
    </row>
    <row r="31" spans="1:217" s="267" customFormat="1" ht="11.25" customHeight="1">
      <c r="A31" s="131"/>
      <c r="B31" s="131"/>
      <c r="C31" s="131"/>
      <c r="D31" s="131"/>
      <c r="E31" s="81"/>
      <c r="F31" s="5"/>
      <c r="G31" s="249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254"/>
      <c r="FJ31" s="254"/>
      <c r="FK31" s="254"/>
      <c r="FL31" s="254"/>
      <c r="FM31" s="254"/>
      <c r="FN31" s="254"/>
      <c r="FO31" s="254"/>
      <c r="FP31" s="254"/>
      <c r="FQ31" s="254"/>
      <c r="FR31" s="254"/>
      <c r="FS31" s="254"/>
      <c r="FT31" s="254"/>
      <c r="FU31" s="254"/>
      <c r="FV31" s="254"/>
      <c r="FW31" s="254"/>
      <c r="FX31" s="254"/>
      <c r="FY31" s="254"/>
      <c r="FZ31" s="254"/>
      <c r="GA31" s="254"/>
      <c r="GB31" s="254"/>
      <c r="GC31" s="254"/>
      <c r="GD31" s="254"/>
      <c r="GE31" s="254"/>
      <c r="GF31" s="254"/>
      <c r="GG31" s="254"/>
      <c r="GH31" s="254"/>
      <c r="GI31" s="254"/>
    </row>
    <row r="32" spans="1:217" s="267" customFormat="1" ht="11.25" customHeight="1">
      <c r="A32" s="131"/>
      <c r="B32" s="131"/>
      <c r="C32" s="131"/>
      <c r="D32" s="131"/>
      <c r="E32" s="81"/>
      <c r="F32" s="5"/>
      <c r="G32" s="259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254"/>
      <c r="FL32" s="254"/>
      <c r="FM32" s="254"/>
      <c r="FN32" s="254"/>
      <c r="FO32" s="254"/>
      <c r="FP32" s="254"/>
      <c r="FQ32" s="254"/>
      <c r="FR32" s="254"/>
      <c r="FS32" s="254"/>
      <c r="FT32" s="254"/>
      <c r="FU32" s="254"/>
      <c r="FV32" s="254"/>
      <c r="FW32" s="254"/>
      <c r="FX32" s="254"/>
      <c r="FY32" s="254"/>
      <c r="FZ32" s="254"/>
      <c r="GA32" s="254"/>
      <c r="GB32" s="254"/>
      <c r="GC32" s="254"/>
      <c r="GD32" s="254"/>
      <c r="GE32" s="254"/>
      <c r="GF32" s="254"/>
      <c r="GG32" s="254"/>
      <c r="GH32" s="254"/>
      <c r="GI32" s="254"/>
    </row>
    <row r="33" spans="1:221" s="267" customFormat="1" ht="11.25" customHeight="1">
      <c r="A33" s="131"/>
      <c r="B33" s="131"/>
      <c r="C33" s="131"/>
      <c r="D33" s="131"/>
      <c r="E33" s="81"/>
      <c r="F33" s="5"/>
      <c r="G33" s="270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254"/>
      <c r="FN33" s="254"/>
      <c r="FO33" s="254"/>
      <c r="FP33" s="254"/>
      <c r="FQ33" s="254"/>
      <c r="FR33" s="254"/>
      <c r="FS33" s="254"/>
      <c r="FT33" s="254"/>
      <c r="FU33" s="254"/>
      <c r="FV33" s="254"/>
      <c r="FW33" s="254"/>
      <c r="FX33" s="254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</row>
    <row r="34" spans="1:221" s="267" customFormat="1" ht="11.25" customHeight="1">
      <c r="A34" s="131"/>
      <c r="B34" s="131"/>
      <c r="C34" s="131"/>
      <c r="D34" s="131"/>
      <c r="E34" s="81"/>
      <c r="F34" s="5"/>
      <c r="G34" s="270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254"/>
      <c r="FL34" s="254"/>
      <c r="FM34" s="254"/>
      <c r="FN34" s="254"/>
      <c r="FO34" s="254"/>
      <c r="FP34" s="254"/>
      <c r="FQ34" s="254"/>
      <c r="FR34" s="254"/>
      <c r="FS34" s="254"/>
      <c r="FT34" s="254"/>
      <c r="FU34" s="254"/>
      <c r="FV34" s="254"/>
      <c r="FW34" s="254"/>
      <c r="FX34" s="254"/>
      <c r="FY34" s="254"/>
      <c r="FZ34" s="254"/>
      <c r="GA34" s="254"/>
      <c r="GB34" s="254"/>
      <c r="GC34" s="254"/>
      <c r="GD34" s="254"/>
      <c r="GE34" s="254"/>
      <c r="GF34" s="254"/>
      <c r="GG34" s="254"/>
      <c r="GH34" s="254"/>
      <c r="GI34" s="254"/>
    </row>
    <row r="35" spans="1:221" s="267" customFormat="1" ht="7.5" customHeight="1">
      <c r="A35" s="5"/>
      <c r="B35" s="176"/>
      <c r="C35" s="176"/>
      <c r="D35" s="176"/>
      <c r="E35" s="81"/>
      <c r="F35" s="5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</row>
    <row r="36" spans="1:221" s="267" customFormat="1" ht="11.25" customHeight="1">
      <c r="A36" s="176" t="s">
        <v>308</v>
      </c>
      <c r="B36" s="176"/>
      <c r="C36" s="176"/>
      <c r="D36" s="176"/>
      <c r="E36" s="81"/>
      <c r="F36" s="5"/>
      <c r="G36" s="249" t="s">
        <v>177</v>
      </c>
      <c r="H36" s="241"/>
      <c r="I36" s="241"/>
      <c r="J36" s="241"/>
      <c r="K36" s="241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</row>
    <row r="37" spans="1:221" s="247" customFormat="1" ht="11.25" customHeight="1">
      <c r="A37" s="176"/>
      <c r="B37" s="176"/>
      <c r="C37" s="176"/>
      <c r="D37" s="176"/>
      <c r="E37" s="81"/>
      <c r="F37" s="59"/>
      <c r="G37" s="259"/>
      <c r="H37" s="245">
        <v>2013</v>
      </c>
      <c r="I37" s="245">
        <v>2014</v>
      </c>
      <c r="J37" s="245">
        <v>2015</v>
      </c>
      <c r="K37" s="245">
        <v>2016</v>
      </c>
      <c r="AE37" s="241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</row>
    <row r="38" spans="1:221" s="267" customFormat="1" ht="11.25" customHeight="1">
      <c r="A38" s="5"/>
      <c r="B38" s="5"/>
      <c r="C38" s="5"/>
      <c r="D38" s="5"/>
      <c r="E38" s="81"/>
      <c r="F38" s="5"/>
      <c r="G38" s="270" t="s">
        <v>294</v>
      </c>
      <c r="H38" s="241">
        <v>383</v>
      </c>
      <c r="I38" s="241">
        <v>343.83</v>
      </c>
      <c r="J38" s="241">
        <v>306.71699999999998</v>
      </c>
      <c r="K38" s="241">
        <v>298.66500000000002</v>
      </c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</row>
    <row r="39" spans="1:221" s="267" customFormat="1" ht="11.25" customHeight="1">
      <c r="A39" s="129"/>
      <c r="B39" s="129"/>
      <c r="C39" s="129"/>
      <c r="D39" s="129"/>
      <c r="E39" s="81"/>
      <c r="F39" s="5"/>
      <c r="G39" s="270" t="s">
        <v>293</v>
      </c>
      <c r="H39" s="241">
        <v>364</v>
      </c>
      <c r="I39" s="241">
        <v>509.42500000000001</v>
      </c>
      <c r="J39" s="241">
        <v>593.048</v>
      </c>
      <c r="K39" s="241">
        <v>618.58000000000004</v>
      </c>
      <c r="L39" s="241"/>
      <c r="M39" s="241"/>
      <c r="N39" s="241"/>
      <c r="O39" s="241"/>
      <c r="P39" s="241"/>
      <c r="Q39" s="241"/>
      <c r="R39" s="241"/>
      <c r="S39" s="241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3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254"/>
      <c r="FL39" s="254"/>
      <c r="FM39" s="254"/>
      <c r="FN39" s="254"/>
      <c r="FO39" s="254"/>
      <c r="FP39" s="254"/>
      <c r="FQ39" s="254"/>
      <c r="FR39" s="254"/>
      <c r="FS39" s="254"/>
      <c r="FT39" s="254"/>
      <c r="FU39" s="254"/>
      <c r="FV39" s="254"/>
      <c r="FW39" s="254"/>
      <c r="FX39" s="254"/>
      <c r="FY39" s="254"/>
      <c r="FZ39" s="254"/>
      <c r="GA39" s="254"/>
      <c r="GB39" s="254"/>
      <c r="GC39" s="254"/>
      <c r="GD39" s="254"/>
      <c r="GE39" s="254"/>
      <c r="GF39" s="254"/>
      <c r="GG39" s="254"/>
      <c r="GH39" s="254"/>
      <c r="GI39" s="254"/>
    </row>
    <row r="40" spans="1:221" s="267" customFormat="1" ht="11.25" customHeight="1">
      <c r="A40" s="129"/>
      <c r="B40" s="129"/>
      <c r="C40" s="129"/>
      <c r="D40" s="129"/>
      <c r="E40" s="81"/>
      <c r="F40" s="5"/>
      <c r="Q40" s="269"/>
      <c r="R40" s="269"/>
      <c r="S40" s="269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43"/>
      <c r="AG40" s="247"/>
      <c r="AH40" s="247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</row>
    <row r="41" spans="1:221" s="267" customFormat="1" ht="11.25" customHeight="1">
      <c r="A41" s="129"/>
      <c r="B41" s="129"/>
      <c r="C41" s="129"/>
      <c r="D41" s="129"/>
      <c r="E41" s="81"/>
      <c r="F41" s="5"/>
      <c r="G41" s="249"/>
      <c r="H41" s="244"/>
      <c r="I41" s="271"/>
      <c r="J41" s="271"/>
      <c r="K41" s="271"/>
      <c r="L41" s="271"/>
      <c r="M41" s="271"/>
      <c r="N41" s="271"/>
      <c r="O41" s="271"/>
      <c r="P41" s="271"/>
      <c r="Q41" s="269"/>
      <c r="R41" s="269"/>
      <c r="S41" s="269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44"/>
      <c r="AG41" s="247"/>
      <c r="AH41" s="247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</row>
    <row r="42" spans="1:221" s="267" customFormat="1" ht="11.25" customHeight="1">
      <c r="A42" s="129"/>
      <c r="B42" s="129"/>
      <c r="C42" s="129"/>
      <c r="D42" s="129"/>
      <c r="E42" s="81"/>
      <c r="F42" s="5"/>
      <c r="G42" s="272"/>
      <c r="H42" s="245"/>
      <c r="I42" s="245"/>
      <c r="J42" s="245"/>
      <c r="K42" s="245"/>
      <c r="L42" s="245"/>
      <c r="M42" s="245"/>
      <c r="N42" s="245"/>
      <c r="O42" s="245"/>
      <c r="P42" s="245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254"/>
      <c r="FJ42" s="254"/>
      <c r="FK42" s="254"/>
      <c r="FL42" s="254"/>
      <c r="FM42" s="254"/>
      <c r="FN42" s="254"/>
      <c r="FO42" s="254"/>
      <c r="FP42" s="254"/>
      <c r="FQ42" s="254"/>
      <c r="FR42" s="254"/>
      <c r="FS42" s="254"/>
      <c r="FT42" s="254"/>
      <c r="FU42" s="254"/>
      <c r="FV42" s="254"/>
      <c r="FW42" s="254"/>
      <c r="FX42" s="254"/>
      <c r="FY42" s="254"/>
      <c r="FZ42" s="254"/>
      <c r="GA42" s="254"/>
      <c r="GB42" s="254"/>
      <c r="GC42" s="254"/>
      <c r="GD42" s="254"/>
      <c r="GE42" s="254"/>
      <c r="GF42" s="254"/>
      <c r="GG42" s="254"/>
      <c r="GH42" s="254"/>
      <c r="GI42" s="254"/>
    </row>
    <row r="43" spans="1:221" s="267" customFormat="1" ht="11.25" customHeight="1">
      <c r="A43" s="129"/>
      <c r="B43" s="129"/>
      <c r="C43" s="129"/>
      <c r="D43" s="129"/>
      <c r="E43" s="81"/>
      <c r="F43" s="5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46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  <c r="EZ43" s="254"/>
      <c r="FA43" s="254"/>
      <c r="FB43" s="254"/>
      <c r="FC43" s="254"/>
      <c r="FD43" s="254"/>
      <c r="FE43" s="254"/>
      <c r="FF43" s="254"/>
      <c r="FG43" s="254"/>
      <c r="FH43" s="254"/>
      <c r="FI43" s="254"/>
      <c r="FJ43" s="254"/>
      <c r="FK43" s="254"/>
      <c r="FL43" s="254"/>
      <c r="FM43" s="254"/>
      <c r="FN43" s="254"/>
      <c r="FO43" s="254"/>
      <c r="FP43" s="254"/>
      <c r="FQ43" s="254"/>
      <c r="FR43" s="254"/>
      <c r="FS43" s="254"/>
      <c r="FT43" s="254"/>
      <c r="FU43" s="254"/>
      <c r="FV43" s="254"/>
      <c r="FW43" s="254"/>
      <c r="FX43" s="254"/>
      <c r="FY43" s="254"/>
      <c r="FZ43" s="254"/>
      <c r="GA43" s="254"/>
      <c r="GB43" s="254"/>
      <c r="GC43" s="254"/>
      <c r="GD43" s="254"/>
      <c r="GE43" s="254"/>
      <c r="GF43" s="254"/>
      <c r="GG43" s="254"/>
      <c r="GH43" s="254"/>
      <c r="GI43" s="254"/>
    </row>
    <row r="44" spans="1:221" s="267" customFormat="1" ht="11.25" customHeight="1">
      <c r="A44" s="129"/>
      <c r="B44" s="129"/>
      <c r="C44" s="129"/>
      <c r="D44" s="129"/>
      <c r="E44" s="81"/>
      <c r="F44" s="5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46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  <c r="EK44" s="254"/>
      <c r="EL44" s="254"/>
      <c r="EM44" s="254"/>
      <c r="EN44" s="254"/>
      <c r="EO44" s="254"/>
      <c r="EP44" s="254"/>
      <c r="EQ44" s="254"/>
      <c r="ER44" s="254"/>
      <c r="ES44" s="254"/>
      <c r="ET44" s="254"/>
      <c r="EU44" s="254"/>
      <c r="EV44" s="254"/>
      <c r="EW44" s="254"/>
      <c r="EX44" s="254"/>
      <c r="EY44" s="254"/>
      <c r="EZ44" s="254"/>
      <c r="FA44" s="254"/>
      <c r="FB44" s="254"/>
      <c r="FC44" s="254"/>
      <c r="FD44" s="254"/>
      <c r="FE44" s="254"/>
      <c r="FF44" s="254"/>
      <c r="FG44" s="254"/>
      <c r="FH44" s="254"/>
      <c r="FI44" s="254"/>
      <c r="FJ44" s="254"/>
      <c r="FK44" s="254"/>
      <c r="FL44" s="254"/>
      <c r="FM44" s="254"/>
      <c r="FN44" s="254"/>
      <c r="FO44" s="254"/>
      <c r="FP44" s="254"/>
      <c r="FQ44" s="254"/>
      <c r="FR44" s="254"/>
      <c r="FS44" s="254"/>
      <c r="FT44" s="254"/>
      <c r="FU44" s="254"/>
      <c r="FV44" s="254"/>
      <c r="FW44" s="254"/>
      <c r="FX44" s="254"/>
      <c r="FY44" s="254"/>
      <c r="FZ44" s="254"/>
      <c r="GA44" s="254"/>
      <c r="GB44" s="254"/>
      <c r="GC44" s="254"/>
      <c r="GD44" s="254"/>
      <c r="GE44" s="254"/>
      <c r="GF44" s="254"/>
      <c r="GG44" s="254"/>
      <c r="GH44" s="254"/>
      <c r="GI44" s="254"/>
    </row>
    <row r="45" spans="1:221" s="267" customFormat="1" ht="11.25" customHeight="1">
      <c r="A45" s="129"/>
      <c r="B45" s="129"/>
      <c r="C45" s="129"/>
      <c r="D45" s="129"/>
      <c r="E45" s="81"/>
      <c r="F45" s="5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46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  <c r="EZ45" s="254"/>
      <c r="FA45" s="254"/>
      <c r="FB45" s="254"/>
      <c r="FC45" s="254"/>
      <c r="FD45" s="254"/>
      <c r="FE45" s="254"/>
      <c r="FF45" s="254"/>
      <c r="FG45" s="254"/>
      <c r="FH45" s="254"/>
      <c r="FI45" s="254"/>
      <c r="FJ45" s="254"/>
      <c r="FK45" s="254"/>
      <c r="FL45" s="254"/>
      <c r="FM45" s="254"/>
      <c r="FN45" s="254"/>
      <c r="FO45" s="254"/>
      <c r="FP45" s="254"/>
      <c r="FQ45" s="254"/>
      <c r="FR45" s="254"/>
      <c r="FS45" s="254"/>
      <c r="FT45" s="254"/>
      <c r="FU45" s="254"/>
      <c r="FV45" s="254"/>
      <c r="FW45" s="254"/>
      <c r="FX45" s="254"/>
      <c r="FY45" s="254"/>
      <c r="FZ45" s="254"/>
      <c r="GA45" s="254"/>
      <c r="GB45" s="254"/>
      <c r="GC45" s="254"/>
      <c r="GD45" s="254"/>
      <c r="GE45" s="254"/>
      <c r="GF45" s="254"/>
      <c r="GG45" s="254"/>
      <c r="GH45" s="254"/>
      <c r="GI45" s="254"/>
    </row>
    <row r="46" spans="1:221" s="267" customFormat="1" ht="11.25" customHeight="1">
      <c r="A46" s="181"/>
      <c r="B46" s="179"/>
      <c r="C46" s="179"/>
      <c r="D46" s="179"/>
      <c r="E46" s="81"/>
      <c r="F46" s="5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46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  <c r="EZ46" s="254"/>
      <c r="FA46" s="254"/>
      <c r="FB46" s="254"/>
      <c r="FC46" s="254"/>
      <c r="FD46" s="254"/>
      <c r="FE46" s="254"/>
      <c r="FF46" s="254"/>
      <c r="FG46" s="254"/>
      <c r="FH46" s="254"/>
      <c r="FI46" s="254"/>
      <c r="FJ46" s="254"/>
      <c r="FK46" s="254"/>
      <c r="FL46" s="254"/>
      <c r="FM46" s="254"/>
      <c r="FN46" s="254"/>
      <c r="FO46" s="254"/>
      <c r="FP46" s="254"/>
      <c r="FQ46" s="254"/>
      <c r="FR46" s="254"/>
      <c r="FS46" s="254"/>
      <c r="FT46" s="254"/>
      <c r="FU46" s="254"/>
      <c r="FV46" s="254"/>
      <c r="FW46" s="254"/>
      <c r="FX46" s="254"/>
      <c r="FY46" s="254"/>
      <c r="FZ46" s="254"/>
      <c r="GA46" s="254"/>
      <c r="GB46" s="254"/>
      <c r="GC46" s="254"/>
      <c r="GD46" s="254"/>
      <c r="GE46" s="254"/>
      <c r="GF46" s="254"/>
      <c r="GG46" s="254"/>
      <c r="GH46" s="254"/>
      <c r="GI46" s="254"/>
    </row>
    <row r="47" spans="1:221" ht="15" customHeight="1">
      <c r="B47" s="8"/>
      <c r="C47" s="8"/>
      <c r="D47" s="130" t="s">
        <v>272</v>
      </c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4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7"/>
      <c r="AR47" s="247"/>
      <c r="AS47" s="247"/>
      <c r="AT47" s="247"/>
    </row>
    <row r="48" spans="1:221" s="253" customFormat="1" ht="12.75" customHeight="1">
      <c r="A48" s="2"/>
      <c r="B48" s="2"/>
      <c r="C48" s="2"/>
      <c r="D48" s="2"/>
      <c r="E48" s="81"/>
      <c r="F48" s="59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46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7"/>
      <c r="AR48" s="247"/>
      <c r="AS48" s="247"/>
      <c r="AT48" s="247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  <c r="EZ48" s="254"/>
      <c r="FA48" s="254"/>
      <c r="FB48" s="254"/>
      <c r="FC48" s="254"/>
      <c r="FD48" s="254"/>
      <c r="FE48" s="254"/>
      <c r="FF48" s="254"/>
      <c r="FG48" s="254"/>
      <c r="FH48" s="254"/>
      <c r="FI48" s="254"/>
      <c r="FJ48" s="254"/>
      <c r="FK48" s="254"/>
      <c r="FL48" s="254"/>
      <c r="FM48" s="254"/>
      <c r="FN48" s="254"/>
      <c r="FO48" s="254"/>
      <c r="FP48" s="254"/>
      <c r="FQ48" s="254"/>
      <c r="FR48" s="254"/>
      <c r="FS48" s="254"/>
      <c r="FT48" s="254"/>
      <c r="FU48" s="254"/>
      <c r="FV48" s="254"/>
      <c r="FW48" s="254"/>
      <c r="FX48" s="254"/>
      <c r="FY48" s="254"/>
      <c r="FZ48" s="254"/>
      <c r="GA48" s="254"/>
      <c r="GB48" s="254"/>
      <c r="GC48" s="254"/>
      <c r="GD48" s="254"/>
      <c r="GE48" s="254"/>
      <c r="GF48" s="254"/>
      <c r="GG48" s="254"/>
      <c r="GH48" s="254"/>
      <c r="GI48" s="254"/>
      <c r="GJ48" s="254"/>
      <c r="GK48" s="254"/>
      <c r="GL48" s="254"/>
      <c r="GM48" s="254"/>
      <c r="GN48" s="254"/>
      <c r="GO48" s="254"/>
      <c r="GP48" s="254"/>
      <c r="GQ48" s="254"/>
      <c r="GR48" s="254"/>
      <c r="GS48" s="254"/>
      <c r="GT48" s="254"/>
      <c r="GU48" s="254"/>
      <c r="GV48" s="254"/>
      <c r="GW48" s="254"/>
      <c r="GX48" s="254"/>
      <c r="GY48" s="254"/>
      <c r="GZ48" s="254"/>
      <c r="HA48" s="254"/>
      <c r="HB48" s="254"/>
      <c r="HC48" s="254"/>
      <c r="HD48" s="254"/>
      <c r="HE48" s="254"/>
      <c r="HF48" s="254"/>
      <c r="HG48" s="254"/>
      <c r="HH48" s="254"/>
      <c r="HI48" s="254"/>
      <c r="HJ48" s="254"/>
      <c r="HK48" s="254"/>
      <c r="HL48" s="254"/>
      <c r="HM48" s="254"/>
    </row>
    <row r="49" spans="1:46" s="244" customFormat="1" ht="12.75" customHeight="1">
      <c r="A49" s="2"/>
      <c r="B49" s="2"/>
      <c r="C49" s="2"/>
      <c r="D49" s="2"/>
      <c r="E49" s="79"/>
      <c r="F49" s="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46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</row>
    <row r="50" spans="1:46" s="244" customFormat="1">
      <c r="A50" s="2"/>
      <c r="B50" s="2"/>
      <c r="C50" s="2"/>
      <c r="D50" s="2"/>
      <c r="E50" s="79"/>
      <c r="F50" s="2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46"/>
    </row>
    <row r="51" spans="1:46" s="272" customFormat="1">
      <c r="A51" s="78"/>
      <c r="B51" s="78"/>
      <c r="C51" s="78"/>
      <c r="D51" s="78"/>
      <c r="E51" s="79"/>
      <c r="F51" s="78"/>
      <c r="G51" s="273"/>
      <c r="H51" s="273"/>
      <c r="I51" s="273"/>
      <c r="J51" s="273"/>
      <c r="K51" s="273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</row>
    <row r="52" spans="1:46" s="273" customFormat="1">
      <c r="A52" s="22"/>
      <c r="B52" s="22"/>
      <c r="C52" s="22"/>
      <c r="D52" s="22"/>
      <c r="E52" s="79"/>
      <c r="F52" s="22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46"/>
    </row>
    <row r="53" spans="1:46" s="273" customFormat="1">
      <c r="A53" s="22"/>
      <c r="B53" s="22"/>
      <c r="C53" s="22"/>
      <c r="D53" s="22"/>
      <c r="E53" s="79"/>
      <c r="F53" s="22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46"/>
    </row>
    <row r="54" spans="1:46" s="273" customFormat="1">
      <c r="A54" s="22"/>
      <c r="B54" s="22"/>
      <c r="C54" s="22"/>
      <c r="D54" s="22"/>
      <c r="E54" s="79"/>
      <c r="F54" s="22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46"/>
    </row>
    <row r="55" spans="1:46" s="273" customFormat="1">
      <c r="A55" s="122"/>
      <c r="B55" s="122"/>
      <c r="C55" s="122"/>
      <c r="D55" s="122"/>
      <c r="E55" s="79"/>
      <c r="F55" s="22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74"/>
    </row>
    <row r="56" spans="1:46" s="273" customFormat="1">
      <c r="A56" s="8"/>
      <c r="B56" s="8"/>
      <c r="C56" s="8"/>
      <c r="D56" s="8"/>
      <c r="E56" s="79"/>
      <c r="F56" s="22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46"/>
    </row>
    <row r="57" spans="1:46" s="272" customFormat="1">
      <c r="A57" s="78"/>
      <c r="B57" s="78"/>
      <c r="C57" s="78"/>
      <c r="D57" s="78"/>
      <c r="E57" s="79"/>
      <c r="F57" s="78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46"/>
    </row>
    <row r="58" spans="1:46" s="273" customFormat="1">
      <c r="A58" s="22"/>
      <c r="B58" s="22"/>
      <c r="C58" s="22"/>
      <c r="D58" s="22"/>
      <c r="E58" s="79"/>
      <c r="F58" s="22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46"/>
    </row>
    <row r="59" spans="1:46" s="273" customFormat="1">
      <c r="A59" s="22"/>
      <c r="B59" s="22"/>
      <c r="C59" s="22"/>
      <c r="D59" s="22"/>
      <c r="E59" s="79"/>
      <c r="F59" s="22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46"/>
    </row>
  </sheetData>
  <mergeCells count="2">
    <mergeCell ref="A1:D1"/>
    <mergeCell ref="A12:D12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M16:Q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2" customWidth="1"/>
    <col min="3" max="3" width="13.7109375" style="24" customWidth="1"/>
    <col min="4" max="4" width="20.7109375" style="275" customWidth="1"/>
    <col min="5" max="6" width="5.7109375" style="275" customWidth="1"/>
    <col min="7" max="7" width="2.7109375" style="275" customWidth="1"/>
    <col min="8" max="8" width="10" style="275" customWidth="1"/>
    <col min="9" max="28" width="5.7109375" style="285" customWidth="1"/>
    <col min="29" max="32" width="5.7109375" style="290" customWidth="1"/>
    <col min="33" max="16384" width="9.140625" style="290"/>
  </cols>
  <sheetData>
    <row r="1" spans="1:30" s="277" customFormat="1" ht="24" customHeight="1">
      <c r="A1" s="86" t="s">
        <v>23</v>
      </c>
      <c r="B1" s="40"/>
      <c r="C1" s="121" t="s">
        <v>86</v>
      </c>
      <c r="D1" s="275"/>
      <c r="E1" s="275"/>
      <c r="F1" s="275"/>
      <c r="G1" s="275"/>
      <c r="H1" s="276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30" s="278" customFormat="1" ht="30" customHeight="1">
      <c r="A2" s="90" t="s">
        <v>168</v>
      </c>
      <c r="B2" s="74"/>
      <c r="C2" s="121" t="s">
        <v>85</v>
      </c>
      <c r="D2" s="276" t="s">
        <v>50</v>
      </c>
      <c r="E2" s="275"/>
      <c r="F2" s="275"/>
      <c r="G2" s="275"/>
      <c r="H2" s="276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</row>
    <row r="3" spans="1:30" s="282" customFormat="1" ht="11.25" customHeight="1">
      <c r="A3" s="7"/>
      <c r="B3" s="14"/>
      <c r="C3" s="8"/>
      <c r="D3" s="275"/>
      <c r="E3" s="279" t="s">
        <v>183</v>
      </c>
      <c r="F3" s="279" t="s">
        <v>181</v>
      </c>
      <c r="G3" s="279"/>
      <c r="H3" s="275"/>
      <c r="I3" s="280"/>
      <c r="J3" s="280"/>
      <c r="K3" s="280"/>
      <c r="L3" s="280"/>
      <c r="M3" s="280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0"/>
    </row>
    <row r="4" spans="1:30" s="284" customFormat="1" ht="11.25" customHeight="1">
      <c r="A4" s="14"/>
      <c r="B4" s="15"/>
      <c r="C4" s="18"/>
      <c r="D4" s="275" t="s">
        <v>9</v>
      </c>
      <c r="E4" s="283">
        <v>36.257903416158896</v>
      </c>
      <c r="F4" s="283">
        <v>8.3484599346034294</v>
      </c>
      <c r="G4" s="283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</row>
    <row r="5" spans="1:30" s="284" customFormat="1" ht="11.25" customHeight="1">
      <c r="A5" s="7"/>
      <c r="B5" s="75"/>
      <c r="C5" s="18"/>
      <c r="D5" s="275" t="s">
        <v>1</v>
      </c>
      <c r="E5" s="283">
        <v>21.628763203589301</v>
      </c>
      <c r="F5" s="283">
        <v>15.080225516564701</v>
      </c>
      <c r="G5" s="283"/>
      <c r="H5" s="27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</row>
    <row r="6" spans="1:30" s="284" customFormat="1" ht="11.25" customHeight="1">
      <c r="A6" s="13"/>
      <c r="B6" s="14"/>
      <c r="C6" s="18"/>
      <c r="D6" s="276" t="s">
        <v>30</v>
      </c>
      <c r="E6" s="286">
        <v>28.103254667244599</v>
      </c>
      <c r="F6" s="286">
        <v>15.5588636679999</v>
      </c>
      <c r="G6" s="286"/>
      <c r="H6" s="276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8"/>
      <c r="AD6" s="288"/>
    </row>
    <row r="7" spans="1:30" s="284" customFormat="1" ht="11.25" customHeight="1">
      <c r="A7" s="10"/>
      <c r="B7" s="14"/>
      <c r="C7" s="18"/>
      <c r="D7" s="275" t="s">
        <v>15</v>
      </c>
      <c r="E7" s="283">
        <v>24.464380380626402</v>
      </c>
      <c r="F7" s="283">
        <v>17.765571994655001</v>
      </c>
      <c r="G7" s="283"/>
      <c r="H7" s="27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</row>
    <row r="8" spans="1:30" s="284" customFormat="1" ht="11.25" customHeight="1">
      <c r="A8" s="10"/>
      <c r="B8" s="14"/>
      <c r="C8" s="18"/>
      <c r="D8" s="275" t="s">
        <v>2</v>
      </c>
      <c r="E8" s="283">
        <v>29.916822876917202</v>
      </c>
      <c r="F8" s="283">
        <v>18.1721048453667</v>
      </c>
      <c r="G8" s="283"/>
      <c r="H8" s="27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</row>
    <row r="9" spans="1:30" s="284" customFormat="1" ht="11.25" customHeight="1">
      <c r="A9" s="8"/>
      <c r="B9" s="14"/>
      <c r="C9" s="18"/>
      <c r="D9" s="275" t="s">
        <v>0</v>
      </c>
      <c r="E9" s="283">
        <v>19.025253508783798</v>
      </c>
      <c r="F9" s="283">
        <v>19.102503943203001</v>
      </c>
      <c r="G9" s="283"/>
      <c r="H9" s="27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</row>
    <row r="10" spans="1:30" s="284" customFormat="1" ht="11.25" customHeight="1">
      <c r="A10" s="10"/>
      <c r="B10" s="14"/>
      <c r="C10" s="18"/>
      <c r="D10" s="275" t="s">
        <v>7</v>
      </c>
      <c r="E10" s="283">
        <v>31.4767228853453</v>
      </c>
      <c r="F10" s="283">
        <v>20.9584122239349</v>
      </c>
      <c r="G10" s="283"/>
      <c r="H10" s="27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</row>
    <row r="11" spans="1:30" s="284" customFormat="1" ht="11.25" customHeight="1">
      <c r="A11" s="10"/>
      <c r="B11" s="14"/>
      <c r="C11" s="18"/>
      <c r="D11" s="275" t="s">
        <v>3</v>
      </c>
      <c r="E11" s="283">
        <v>30.045462705911401</v>
      </c>
      <c r="F11" s="283">
        <v>24.451250616710499</v>
      </c>
      <c r="G11" s="283"/>
      <c r="H11" s="27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</row>
    <row r="12" spans="1:30" s="284" customFormat="1" ht="11.25" customHeight="1">
      <c r="A12" s="10"/>
      <c r="B12" s="14"/>
      <c r="C12" s="18"/>
      <c r="D12" s="275" t="s">
        <v>17</v>
      </c>
      <c r="E12" s="283">
        <v>56.949528600202598</v>
      </c>
      <c r="F12" s="283">
        <v>27.395460636138701</v>
      </c>
      <c r="G12" s="283"/>
      <c r="H12" s="27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</row>
    <row r="13" spans="1:30" s="284" customFormat="1" ht="11.25" customHeight="1">
      <c r="A13" s="11"/>
      <c r="B13" s="82"/>
      <c r="C13" s="18"/>
      <c r="D13" s="275" t="s">
        <v>14</v>
      </c>
      <c r="E13" s="283">
        <v>34.264493025590397</v>
      </c>
      <c r="F13" s="283">
        <v>29.0304209614321</v>
      </c>
      <c r="G13" s="283"/>
      <c r="H13" s="27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</row>
    <row r="14" spans="1:30" s="284" customFormat="1" ht="11.25" customHeight="1">
      <c r="A14" s="11"/>
      <c r="B14" s="82"/>
      <c r="C14" s="18"/>
      <c r="D14" s="275" t="s">
        <v>4</v>
      </c>
      <c r="E14" s="283">
        <v>33.346882316463301</v>
      </c>
      <c r="F14" s="283">
        <v>31.545460465327</v>
      </c>
      <c r="G14" s="283"/>
      <c r="H14" s="27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</row>
    <row r="15" spans="1:30" s="284" customFormat="1" ht="11.25" customHeight="1">
      <c r="A15" s="8"/>
      <c r="B15" s="14"/>
      <c r="C15" s="18"/>
      <c r="D15" s="275" t="s">
        <v>20</v>
      </c>
      <c r="E15" s="283">
        <v>45.516462389361401</v>
      </c>
      <c r="F15" s="283">
        <v>33.110321816298502</v>
      </c>
      <c r="G15" s="283"/>
      <c r="H15" s="27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</row>
    <row r="16" spans="1:30" s="284" customFormat="1" ht="11.25" customHeight="1">
      <c r="A16" s="6"/>
      <c r="B16" s="14"/>
      <c r="C16" s="18"/>
      <c r="D16" s="275" t="s">
        <v>27</v>
      </c>
      <c r="E16" s="283">
        <v>41.818151505469402</v>
      </c>
      <c r="F16" s="283">
        <v>33.867693594351501</v>
      </c>
      <c r="G16" s="283"/>
      <c r="H16" s="27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</row>
    <row r="17" spans="1:30" s="284" customFormat="1" ht="11.25" customHeight="1">
      <c r="A17" s="8"/>
      <c r="B17" s="14"/>
      <c r="C17" s="18"/>
      <c r="D17" s="275" t="s">
        <v>18</v>
      </c>
      <c r="E17" s="283">
        <v>61.025270754945403</v>
      </c>
      <c r="F17" s="283">
        <v>34.104946889617899</v>
      </c>
      <c r="G17" s="283"/>
      <c r="H17" s="27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</row>
    <row r="18" spans="1:30" s="284" customFormat="1" ht="11.25" customHeight="1">
      <c r="A18" s="8"/>
      <c r="B18" s="14"/>
      <c r="C18" s="18"/>
      <c r="D18" s="275" t="s">
        <v>5</v>
      </c>
      <c r="E18" s="275">
        <v>51.221332021925001</v>
      </c>
      <c r="F18" s="275">
        <v>35.116445792360103</v>
      </c>
      <c r="G18" s="283"/>
      <c r="H18" s="27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</row>
    <row r="19" spans="1:30" s="284" customFormat="1" ht="11.25" customHeight="1">
      <c r="A19" s="8"/>
      <c r="B19" s="14"/>
      <c r="C19" s="18"/>
      <c r="D19" s="275" t="s">
        <v>25</v>
      </c>
      <c r="E19" s="283">
        <v>38.950066487712697</v>
      </c>
      <c r="F19" s="283">
        <v>38.023128928952701</v>
      </c>
      <c r="G19" s="283"/>
      <c r="H19" s="27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</row>
    <row r="20" spans="1:30" s="284" customFormat="1" ht="11.25" customHeight="1">
      <c r="A20" s="8"/>
      <c r="B20" s="14"/>
      <c r="C20" s="18"/>
      <c r="D20" s="275" t="s">
        <v>6</v>
      </c>
      <c r="E20" s="283">
        <v>44.653571194810297</v>
      </c>
      <c r="F20" s="283">
        <v>38.950919073288098</v>
      </c>
      <c r="G20" s="283"/>
      <c r="H20" s="27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</row>
    <row r="21" spans="1:30" s="284" customFormat="1" ht="11.25" customHeight="1">
      <c r="A21" s="8"/>
      <c r="B21" s="14"/>
      <c r="C21" s="18"/>
      <c r="D21" s="275" t="s">
        <v>16</v>
      </c>
      <c r="E21" s="283">
        <v>51.504790227595002</v>
      </c>
      <c r="F21" s="283">
        <v>39.722785113864603</v>
      </c>
      <c r="G21" s="283"/>
      <c r="H21" s="27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</row>
    <row r="22" spans="1:30" s="284" customFormat="1" ht="11.25" customHeight="1">
      <c r="A22" s="8"/>
      <c r="B22" s="14"/>
      <c r="C22" s="18"/>
      <c r="D22" s="275" t="s">
        <v>22</v>
      </c>
      <c r="E22" s="283">
        <v>45.493924484848499</v>
      </c>
      <c r="F22" s="283">
        <v>40.283120472783501</v>
      </c>
      <c r="G22" s="283"/>
      <c r="H22" s="27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</row>
    <row r="23" spans="1:30" s="284" customFormat="1" ht="11.25" customHeight="1">
      <c r="A23" s="8"/>
      <c r="B23" s="14"/>
      <c r="C23" s="18"/>
      <c r="D23" s="275" t="s">
        <v>10</v>
      </c>
      <c r="E23" s="283">
        <v>45.108386633718503</v>
      </c>
      <c r="F23" s="283">
        <v>41.318365588482799</v>
      </c>
      <c r="G23" s="283"/>
      <c r="H23" s="27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</row>
    <row r="24" spans="1:30" s="284" customFormat="1" ht="11.25" customHeight="1">
      <c r="A24" s="8"/>
      <c r="B24" s="14"/>
      <c r="C24" s="18"/>
      <c r="D24" s="275" t="s">
        <v>13</v>
      </c>
      <c r="E24" s="283">
        <v>43.552360024466601</v>
      </c>
      <c r="F24" s="283">
        <v>41.531234930199503</v>
      </c>
      <c r="G24" s="283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</row>
    <row r="25" spans="1:30" s="284" customFormat="1" ht="11.25" customHeight="1">
      <c r="A25" s="9"/>
      <c r="B25" s="18"/>
      <c r="C25" s="18"/>
      <c r="D25" s="276" t="s">
        <v>36</v>
      </c>
      <c r="E25" s="276">
        <v>48.124372462116291</v>
      </c>
      <c r="F25" s="276">
        <v>41.72913330751927</v>
      </c>
      <c r="G25" s="283"/>
      <c r="H25" s="27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</row>
    <row r="26" spans="1:30" s="284" customFormat="1" ht="11.25" customHeight="1">
      <c r="A26" s="87"/>
      <c r="B26" s="83"/>
      <c r="C26" s="18"/>
      <c r="D26" s="275" t="s">
        <v>12</v>
      </c>
      <c r="E26" s="283">
        <v>40.257182964573097</v>
      </c>
      <c r="F26" s="283">
        <v>45.135343990254299</v>
      </c>
      <c r="G26" s="283"/>
      <c r="H26" s="27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</row>
    <row r="27" spans="1:30" s="284" customFormat="1" ht="11.25" customHeight="1">
      <c r="A27" s="8"/>
      <c r="B27" s="14"/>
      <c r="C27" s="18"/>
      <c r="D27" s="275" t="s">
        <v>11</v>
      </c>
      <c r="E27" s="283">
        <v>55.828520099590001</v>
      </c>
      <c r="F27" s="283">
        <v>46.097064266285997</v>
      </c>
      <c r="G27" s="283"/>
      <c r="H27" s="27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</row>
    <row r="28" spans="1:30" s="284" customFormat="1" ht="11.25" customHeight="1">
      <c r="A28" s="8"/>
      <c r="B28" s="14"/>
      <c r="C28" s="88"/>
      <c r="D28" s="275" t="s">
        <v>21</v>
      </c>
      <c r="E28" s="283">
        <v>53.280824694503998</v>
      </c>
      <c r="F28" s="283">
        <v>50.915478487301101</v>
      </c>
      <c r="G28" s="283"/>
      <c r="H28" s="27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</row>
    <row r="29" spans="1:30" s="284" customFormat="1" ht="11.25" customHeight="1">
      <c r="A29" s="8"/>
      <c r="B29" s="14"/>
      <c r="C29" s="18"/>
      <c r="D29" s="275" t="s">
        <v>53</v>
      </c>
      <c r="E29" s="275">
        <v>55.836363517292803</v>
      </c>
      <c r="F29" s="275">
        <v>52.197662077104702</v>
      </c>
      <c r="G29" s="283"/>
      <c r="H29" s="27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</row>
    <row r="30" spans="1:30" s="284" customFormat="1" ht="11.25" customHeight="1">
      <c r="A30" s="8"/>
      <c r="B30" s="14"/>
      <c r="C30" s="18"/>
      <c r="D30" s="275" t="s">
        <v>19</v>
      </c>
      <c r="E30" s="283">
        <v>64.962746372708295</v>
      </c>
      <c r="F30" s="283">
        <v>53.739504863291799</v>
      </c>
      <c r="G30" s="275"/>
      <c r="H30" s="27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</row>
    <row r="31" spans="1:30" s="284" customFormat="1" ht="11.25" customHeight="1">
      <c r="A31" s="8"/>
      <c r="B31" s="14"/>
      <c r="C31" s="18"/>
      <c r="D31" s="275" t="s">
        <v>26</v>
      </c>
      <c r="E31" s="283">
        <v>50.016563286156</v>
      </c>
      <c r="F31" s="283">
        <v>54.219052531986698</v>
      </c>
      <c r="G31" s="275"/>
      <c r="H31" s="27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</row>
    <row r="32" spans="1:30" s="284" customFormat="1" ht="11.25" customHeight="1">
      <c r="A32" s="8"/>
      <c r="B32" s="14"/>
      <c r="C32" s="18"/>
      <c r="D32" s="275" t="s">
        <v>8</v>
      </c>
      <c r="E32" s="283">
        <v>55.178055015681998</v>
      </c>
      <c r="F32" s="283">
        <v>59.719006503915203</v>
      </c>
      <c r="G32" s="275"/>
      <c r="H32" s="276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8"/>
      <c r="AD32" s="288"/>
    </row>
    <row r="33" spans="1:28" s="284" customFormat="1" ht="11.25" customHeight="1">
      <c r="A33" s="8"/>
      <c r="B33" s="14"/>
      <c r="C33" s="18"/>
      <c r="D33" s="275"/>
      <c r="E33" s="275"/>
      <c r="F33" s="275"/>
      <c r="G33" s="275"/>
      <c r="H33" s="27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</row>
    <row r="34" spans="1:28" s="284" customFormat="1" ht="11.25" customHeight="1">
      <c r="A34" s="8"/>
      <c r="B34" s="14"/>
      <c r="C34" s="18"/>
      <c r="D34" s="275"/>
      <c r="E34" s="275"/>
      <c r="F34" s="275"/>
      <c r="G34" s="275"/>
      <c r="H34" s="27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</row>
    <row r="35" spans="1:28" s="284" customFormat="1" ht="11.25" customHeight="1">
      <c r="A35" s="8"/>
      <c r="B35" s="14"/>
      <c r="C35" s="18"/>
      <c r="D35" s="275"/>
      <c r="E35" s="275"/>
      <c r="F35" s="275"/>
      <c r="G35" s="275"/>
      <c r="H35" s="27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</row>
    <row r="36" spans="1:28" s="284" customFormat="1" ht="11.25" customHeight="1">
      <c r="A36" s="5"/>
      <c r="B36" s="25"/>
      <c r="C36" s="18"/>
      <c r="D36" s="275"/>
      <c r="E36" s="275"/>
      <c r="F36" s="275"/>
      <c r="G36" s="275"/>
      <c r="H36" s="27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</row>
    <row r="37" spans="1:28" s="284" customFormat="1" ht="11.25" customHeight="1">
      <c r="A37" s="4"/>
      <c r="B37" s="25"/>
      <c r="C37" s="18"/>
      <c r="D37" s="275"/>
      <c r="E37" s="275"/>
      <c r="F37" s="275"/>
      <c r="G37" s="275"/>
      <c r="H37" s="27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</row>
    <row r="38" spans="1:28" s="289" customFormat="1" ht="11.25" customHeight="1">
      <c r="A38" s="4"/>
      <c r="B38" s="25"/>
      <c r="C38" s="18"/>
      <c r="D38" s="275"/>
      <c r="E38" s="275"/>
      <c r="F38" s="275"/>
      <c r="G38" s="275"/>
      <c r="H38" s="27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</row>
    <row r="39" spans="1:28" s="289" customFormat="1" ht="11.25" customHeight="1">
      <c r="A39" s="4"/>
      <c r="B39" s="25"/>
      <c r="C39" s="18"/>
      <c r="D39" s="275"/>
      <c r="E39" s="275"/>
      <c r="F39" s="275"/>
      <c r="G39" s="275"/>
      <c r="H39" s="27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</row>
    <row r="40" spans="1:28" s="289" customFormat="1" ht="11.25" customHeight="1">
      <c r="A40" s="4"/>
      <c r="B40" s="25"/>
      <c r="C40" s="18"/>
      <c r="D40" s="275"/>
      <c r="E40" s="275"/>
      <c r="F40" s="275"/>
      <c r="G40" s="275"/>
      <c r="H40" s="27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</row>
    <row r="41" spans="1:28" s="289" customFormat="1" ht="11.25" customHeight="1">
      <c r="A41" s="4"/>
      <c r="B41" s="25"/>
      <c r="C41" s="18"/>
      <c r="D41" s="275"/>
      <c r="E41" s="275"/>
      <c r="F41" s="275"/>
      <c r="G41" s="275"/>
      <c r="H41" s="27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</row>
    <row r="42" spans="1:28" s="289" customFormat="1" ht="11.25" customHeight="1">
      <c r="A42" s="4"/>
      <c r="B42" s="25"/>
      <c r="C42" s="18"/>
      <c r="D42" s="275"/>
      <c r="E42" s="275"/>
      <c r="F42" s="275"/>
      <c r="G42" s="275"/>
      <c r="H42" s="27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</row>
    <row r="43" spans="1:28" s="289" customFormat="1" ht="11.25" customHeight="1">
      <c r="A43" s="4"/>
      <c r="B43" s="25"/>
      <c r="C43" s="18"/>
      <c r="D43" s="275"/>
      <c r="E43" s="275"/>
      <c r="F43" s="275"/>
      <c r="G43" s="275"/>
      <c r="H43" s="27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</row>
    <row r="44" spans="1:28" s="289" customFormat="1" ht="11.25" customHeight="1">
      <c r="A44" s="21"/>
      <c r="B44" s="25"/>
      <c r="C44" s="18"/>
      <c r="D44" s="275"/>
      <c r="E44" s="275"/>
      <c r="F44" s="275"/>
      <c r="G44" s="275"/>
      <c r="H44" s="27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</row>
    <row r="45" spans="1:28" s="289" customFormat="1" ht="11.25" customHeight="1">
      <c r="A45" s="21"/>
      <c r="B45" s="25"/>
      <c r="C45" s="18"/>
      <c r="D45" s="275"/>
      <c r="E45" s="275"/>
      <c r="F45" s="275"/>
      <c r="G45" s="275"/>
      <c r="H45" s="27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</row>
    <row r="46" spans="1:28" s="289" customFormat="1" ht="15" customHeight="1">
      <c r="A46" s="70" t="s">
        <v>279</v>
      </c>
      <c r="B46" s="23"/>
      <c r="C46" s="18"/>
      <c r="D46" s="275"/>
      <c r="E46" s="275"/>
      <c r="F46" s="275"/>
      <c r="G46" s="275"/>
      <c r="H46" s="27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</row>
    <row r="47" spans="1:28" s="289" customFormat="1" ht="11.25" customHeight="1">
      <c r="A47" s="8"/>
      <c r="B47" s="30"/>
      <c r="C47" s="18"/>
      <c r="D47" s="275"/>
      <c r="E47" s="275"/>
      <c r="F47" s="275"/>
      <c r="G47" s="275"/>
      <c r="H47" s="27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</row>
    <row r="48" spans="1:28" s="284" customFormat="1" ht="9.75" customHeight="1">
      <c r="A48" s="2"/>
      <c r="B48" s="22"/>
      <c r="C48" s="18"/>
      <c r="D48" s="275"/>
      <c r="E48" s="275"/>
      <c r="F48" s="275"/>
      <c r="G48" s="275"/>
      <c r="H48" s="27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</row>
    <row r="49" spans="1:28" s="284" customFormat="1" ht="9.75" customHeight="1">
      <c r="A49" s="2"/>
      <c r="B49" s="22"/>
      <c r="C49" s="18"/>
      <c r="D49" s="275"/>
      <c r="E49" s="275"/>
      <c r="F49" s="275"/>
      <c r="G49" s="275"/>
      <c r="H49" s="27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</row>
    <row r="50" spans="1:28" ht="9.75" customHeight="1"/>
    <row r="51" spans="1:28" ht="9.75" customHeight="1"/>
    <row r="52" spans="1:28" ht="9.75" customHeight="1"/>
  </sheetData>
  <sortState ref="D4:F32">
    <sortCondition ref="F4:F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J5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42578125" style="2" customWidth="1"/>
    <col min="2" max="4" width="5.7109375" style="2" customWidth="1"/>
    <col min="5" max="5" width="2.85546875" style="24" customWidth="1"/>
    <col min="6" max="6" width="13.7109375" style="24" customWidth="1"/>
    <col min="7" max="7" width="20.7109375" style="291" customWidth="1"/>
    <col min="8" max="30" width="5.7109375" style="291" customWidth="1"/>
    <col min="31" max="37" width="9.140625" style="291"/>
    <col min="38" max="16384" width="9.140625" style="290"/>
  </cols>
  <sheetData>
    <row r="1" spans="1:37" s="277" customFormat="1" ht="24" customHeight="1">
      <c r="A1" s="505" t="s">
        <v>23</v>
      </c>
      <c r="B1" s="506"/>
      <c r="C1" s="506"/>
      <c r="D1" s="506"/>
      <c r="E1" s="3"/>
      <c r="F1" s="121" t="s">
        <v>86</v>
      </c>
      <c r="G1" s="240"/>
      <c r="H1" s="240"/>
      <c r="I1" s="240"/>
      <c r="J1" s="240"/>
      <c r="K1" s="240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</row>
    <row r="2" spans="1:37" s="278" customFormat="1" ht="18.75" customHeight="1">
      <c r="A2" s="20" t="s">
        <v>276</v>
      </c>
      <c r="B2" s="2"/>
      <c r="C2" s="2"/>
      <c r="D2" s="2"/>
      <c r="E2" s="2"/>
      <c r="F2" s="121" t="s">
        <v>85</v>
      </c>
      <c r="G2" s="249"/>
      <c r="H2" s="284"/>
      <c r="I2" s="284"/>
      <c r="J2" s="284"/>
      <c r="K2" s="284"/>
      <c r="L2" s="284"/>
      <c r="M2" s="284"/>
      <c r="N2" s="284"/>
      <c r="O2" s="284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1"/>
      <c r="AD2" s="291"/>
      <c r="AE2" s="291"/>
      <c r="AF2" s="291"/>
      <c r="AG2" s="291"/>
      <c r="AH2" s="291"/>
      <c r="AI2" s="291"/>
      <c r="AJ2" s="291"/>
      <c r="AK2" s="291"/>
    </row>
    <row r="3" spans="1:37" s="282" customFormat="1" ht="10.5" customHeight="1">
      <c r="A3" s="7"/>
      <c r="B3" s="8"/>
      <c r="C3" s="8"/>
      <c r="D3" s="12" t="s">
        <v>278</v>
      </c>
      <c r="E3" s="8"/>
      <c r="F3" s="8"/>
      <c r="G3" s="292"/>
      <c r="H3" s="293"/>
      <c r="I3" s="293"/>
      <c r="J3" s="293"/>
      <c r="K3" s="293"/>
      <c r="L3" s="293"/>
      <c r="M3" s="293"/>
      <c r="N3" s="293"/>
      <c r="O3" s="293"/>
      <c r="P3" s="284"/>
      <c r="Q3" s="284"/>
      <c r="R3" s="284"/>
    </row>
    <row r="4" spans="1:37" s="284" customFormat="1" ht="10.5" customHeight="1">
      <c r="A4" s="31"/>
      <c r="B4" s="32">
        <v>2014</v>
      </c>
      <c r="C4" s="32">
        <v>2015</v>
      </c>
      <c r="D4" s="32">
        <v>2016</v>
      </c>
      <c r="E4" s="61"/>
      <c r="F4" s="61"/>
      <c r="G4" s="294"/>
      <c r="H4" s="295"/>
      <c r="I4" s="295"/>
      <c r="J4" s="295"/>
      <c r="K4" s="295"/>
      <c r="L4" s="295"/>
      <c r="M4" s="295"/>
      <c r="N4" s="295"/>
      <c r="O4" s="295"/>
      <c r="P4" s="293"/>
      <c r="Q4" s="293"/>
      <c r="R4" s="293"/>
    </row>
    <row r="5" spans="1:37" s="284" customFormat="1" ht="10.5" customHeight="1">
      <c r="A5" s="7" t="s">
        <v>24</v>
      </c>
      <c r="B5" s="36">
        <v>13518.262000000001</v>
      </c>
      <c r="C5" s="36">
        <v>14016.622008</v>
      </c>
      <c r="D5" s="36">
        <v>14299.317999999999</v>
      </c>
      <c r="E5" s="62"/>
      <c r="F5" s="62"/>
      <c r="G5" s="294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88"/>
    </row>
    <row r="6" spans="1:37" s="284" customFormat="1" ht="10.5" customHeight="1">
      <c r="A6" s="77" t="s">
        <v>275</v>
      </c>
      <c r="B6" s="223">
        <v>688.21400000000006</v>
      </c>
      <c r="C6" s="223">
        <v>744.05600000000004</v>
      </c>
      <c r="D6" s="223">
        <v>837.85599999999999</v>
      </c>
      <c r="E6" s="62"/>
      <c r="F6" s="62"/>
      <c r="G6" s="294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88"/>
    </row>
    <row r="7" spans="1:37" s="284" customFormat="1" ht="10.5" customHeight="1">
      <c r="A7" s="132" t="s">
        <v>92</v>
      </c>
      <c r="B7" s="76"/>
      <c r="C7" s="76"/>
      <c r="D7" s="76"/>
      <c r="E7" s="62"/>
      <c r="F7" s="62"/>
      <c r="G7" s="292"/>
      <c r="H7" s="296"/>
      <c r="I7" s="296"/>
      <c r="J7" s="296"/>
      <c r="K7" s="296"/>
      <c r="L7" s="296"/>
      <c r="M7" s="296"/>
      <c r="N7" s="296"/>
      <c r="O7" s="296"/>
      <c r="P7" s="295"/>
      <c r="Q7" s="295"/>
      <c r="R7" s="295"/>
      <c r="S7" s="288"/>
    </row>
    <row r="8" spans="1:37" s="284" customFormat="1" ht="10.5" customHeight="1">
      <c r="A8" s="16" t="s">
        <v>93</v>
      </c>
      <c r="B8" s="28">
        <v>5055.4639999999999</v>
      </c>
      <c r="C8" s="28">
        <v>4892.9070000000002</v>
      </c>
      <c r="D8" s="28">
        <v>4821.2049999999999</v>
      </c>
      <c r="E8" s="61"/>
      <c r="F8" s="61"/>
      <c r="G8" s="292"/>
      <c r="H8" s="296"/>
      <c r="I8" s="296"/>
      <c r="J8" s="296"/>
      <c r="K8" s="296"/>
      <c r="L8" s="296"/>
      <c r="M8" s="296"/>
      <c r="N8" s="296"/>
      <c r="O8" s="296"/>
      <c r="P8" s="297"/>
      <c r="Q8" s="297"/>
      <c r="R8" s="297"/>
    </row>
    <row r="9" spans="1:37" s="284" customFormat="1" ht="10.5" customHeight="1">
      <c r="A9" s="16" t="s">
        <v>200</v>
      </c>
      <c r="B9" s="28">
        <v>8462.7980000000007</v>
      </c>
      <c r="C9" s="28">
        <v>9123.7150079999992</v>
      </c>
      <c r="D9" s="28">
        <v>9478.1129999999994</v>
      </c>
      <c r="E9" s="61"/>
      <c r="F9" s="61"/>
      <c r="G9" s="294"/>
      <c r="H9" s="295"/>
      <c r="I9" s="295"/>
      <c r="J9" s="295"/>
      <c r="K9" s="295"/>
      <c r="L9" s="295"/>
      <c r="M9" s="295"/>
      <c r="N9" s="295"/>
      <c r="O9" s="295"/>
      <c r="P9" s="296"/>
      <c r="Q9" s="296"/>
      <c r="R9" s="296"/>
    </row>
    <row r="10" spans="1:37" s="284" customFormat="1" ht="10.5" customHeight="1">
      <c r="A10" s="132" t="s">
        <v>91</v>
      </c>
      <c r="B10" s="76"/>
      <c r="C10" s="76"/>
      <c r="D10" s="76"/>
      <c r="E10" s="61"/>
      <c r="F10" s="61"/>
      <c r="G10" s="292"/>
      <c r="H10" s="296"/>
      <c r="I10" s="296"/>
      <c r="J10" s="296"/>
      <c r="K10" s="296"/>
      <c r="L10" s="296"/>
      <c r="M10" s="296"/>
      <c r="N10" s="296"/>
      <c r="O10" s="296"/>
      <c r="P10" s="288"/>
      <c r="Q10" s="288"/>
      <c r="R10" s="288"/>
    </row>
    <row r="11" spans="1:37" s="284" customFormat="1" ht="10.5" customHeight="1">
      <c r="A11" s="16" t="s">
        <v>94</v>
      </c>
      <c r="B11" s="154" t="s">
        <v>89</v>
      </c>
      <c r="C11" s="28">
        <v>9221.6350079999993</v>
      </c>
      <c r="D11" s="28">
        <v>9236.8250000000007</v>
      </c>
      <c r="E11" s="61"/>
      <c r="F11" s="61"/>
      <c r="G11" s="292"/>
      <c r="H11" s="296"/>
      <c r="I11" s="296"/>
      <c r="J11" s="296"/>
      <c r="K11" s="296"/>
      <c r="L11" s="296"/>
      <c r="M11" s="296"/>
      <c r="N11" s="296"/>
      <c r="O11" s="296"/>
    </row>
    <row r="12" spans="1:37" s="284" customFormat="1" ht="10.5" customHeight="1">
      <c r="A12" s="16" t="s">
        <v>95</v>
      </c>
      <c r="B12" s="154" t="s">
        <v>89</v>
      </c>
      <c r="C12" s="28">
        <v>4794.9870000000001</v>
      </c>
      <c r="D12" s="28">
        <v>5062.4930000000004</v>
      </c>
      <c r="E12" s="61"/>
      <c r="F12" s="61"/>
    </row>
    <row r="13" spans="1:37" s="284" customFormat="1" ht="17.25" customHeight="1">
      <c r="A13" s="510" t="s">
        <v>277</v>
      </c>
      <c r="B13" s="510"/>
      <c r="C13" s="510"/>
      <c r="D13" s="510"/>
      <c r="E13" s="61"/>
      <c r="F13" s="61"/>
      <c r="G13" s="291"/>
      <c r="H13" s="291"/>
      <c r="I13" s="291"/>
      <c r="J13" s="291"/>
      <c r="K13" s="291"/>
      <c r="L13" s="291"/>
      <c r="M13" s="291"/>
      <c r="N13" s="291"/>
      <c r="O13" s="291"/>
    </row>
    <row r="14" spans="1:37" s="284" customFormat="1" ht="18" customHeight="1">
      <c r="A14" s="514" t="s">
        <v>295</v>
      </c>
      <c r="B14" s="514"/>
      <c r="C14" s="514"/>
      <c r="D14" s="514"/>
      <c r="E14" s="61"/>
      <c r="F14" s="6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37" s="284" customFormat="1" ht="4.5" customHeight="1">
      <c r="A15" s="159"/>
      <c r="B15" s="159"/>
      <c r="C15" s="159"/>
      <c r="D15" s="159"/>
      <c r="E15" s="61"/>
      <c r="F15" s="61"/>
      <c r="G15" s="292"/>
      <c r="H15" s="292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1"/>
      <c r="AD15" s="291"/>
      <c r="AE15" s="291"/>
      <c r="AF15" s="291"/>
      <c r="AG15" s="291"/>
      <c r="AH15" s="291"/>
      <c r="AI15" s="291"/>
      <c r="AJ15" s="291"/>
      <c r="AK15" s="291"/>
    </row>
    <row r="16" spans="1:37" s="284" customFormat="1" ht="11.25" customHeight="1">
      <c r="A16" s="512" t="s">
        <v>48</v>
      </c>
      <c r="B16" s="512"/>
      <c r="C16" s="512"/>
      <c r="D16" s="512"/>
      <c r="E16" s="61"/>
      <c r="F16" s="61"/>
      <c r="G16" s="299" t="s">
        <v>54</v>
      </c>
      <c r="H16" s="292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1"/>
      <c r="AD16" s="291"/>
      <c r="AE16" s="291"/>
      <c r="AF16" s="291"/>
      <c r="AG16" s="291"/>
      <c r="AH16" s="291"/>
      <c r="AI16" s="291"/>
      <c r="AJ16" s="291"/>
      <c r="AK16" s="291"/>
    </row>
    <row r="17" spans="1:218" s="284" customFormat="1" ht="11.25" customHeight="1">
      <c r="A17" s="8"/>
      <c r="B17" s="8"/>
      <c r="C17" s="8"/>
      <c r="D17" s="8"/>
      <c r="E17" s="61"/>
      <c r="F17" s="61"/>
      <c r="G17" s="292"/>
      <c r="H17" s="293">
        <v>1996</v>
      </c>
      <c r="I17" s="293">
        <v>1998</v>
      </c>
      <c r="J17" s="293">
        <v>2000</v>
      </c>
      <c r="K17" s="293">
        <v>2002</v>
      </c>
      <c r="L17" s="293">
        <v>2004</v>
      </c>
      <c r="M17" s="293">
        <v>2006</v>
      </c>
      <c r="N17" s="293">
        <v>2010</v>
      </c>
      <c r="O17" s="293">
        <v>2012</v>
      </c>
      <c r="P17" s="293">
        <v>2014</v>
      </c>
      <c r="Q17" s="293">
        <v>2016</v>
      </c>
      <c r="R17" s="293"/>
      <c r="S17" s="293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</row>
    <row r="18" spans="1:218" s="284" customFormat="1" ht="11.25" customHeight="1">
      <c r="A18" s="8"/>
      <c r="B18" s="8"/>
      <c r="C18" s="8"/>
      <c r="D18" s="8"/>
      <c r="E18" s="61"/>
      <c r="F18" s="61"/>
      <c r="G18" s="292" t="s">
        <v>90</v>
      </c>
      <c r="H18" s="296">
        <v>0.20039999999999999</v>
      </c>
      <c r="I18" s="296">
        <v>0.96050000000000002</v>
      </c>
      <c r="J18" s="296">
        <v>4.3380000000000001</v>
      </c>
      <c r="K18" s="296">
        <v>8.5814000000000004</v>
      </c>
      <c r="L18" s="296">
        <v>10.584</v>
      </c>
      <c r="M18" s="296">
        <v>12.326000000000001</v>
      </c>
      <c r="N18" s="296">
        <v>12.99287956041978</v>
      </c>
      <c r="O18" s="296">
        <v>13.506</v>
      </c>
      <c r="P18" s="296">
        <v>13.518262</v>
      </c>
      <c r="Q18" s="296">
        <v>14.299318</v>
      </c>
      <c r="R18" s="296"/>
      <c r="S18" s="296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</row>
    <row r="19" spans="1:218" s="284" customFormat="1" ht="11.25" customHeight="1">
      <c r="A19" s="8"/>
      <c r="B19" s="8"/>
      <c r="C19" s="8"/>
      <c r="D19" s="8"/>
      <c r="E19" s="61"/>
      <c r="F19" s="61"/>
      <c r="G19" s="292" t="s">
        <v>32</v>
      </c>
      <c r="H19" s="296">
        <v>1.943906652904118</v>
      </c>
      <c r="I19" s="296">
        <v>9.3346489632611345</v>
      </c>
      <c r="J19" s="296">
        <v>42.253743371918851</v>
      </c>
      <c r="K19" s="296">
        <v>84.104417907633319</v>
      </c>
      <c r="L19" s="296">
        <v>103.55579729011384</v>
      </c>
      <c r="M19" s="296">
        <v>119.81893207172534</v>
      </c>
      <c r="N19" s="296">
        <v>123.35671965133371</v>
      </c>
      <c r="O19" s="296">
        <v>128.43133758870306</v>
      </c>
      <c r="P19" s="296">
        <v>128.27774944191529</v>
      </c>
      <c r="Q19" s="296">
        <v>135.1693099986577</v>
      </c>
      <c r="R19" s="296"/>
      <c r="S19" s="296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</row>
    <row r="20" spans="1:218" s="282" customFormat="1" ht="11.25" customHeight="1">
      <c r="A20" s="8"/>
      <c r="B20" s="8"/>
      <c r="C20" s="8"/>
      <c r="D20" s="8"/>
      <c r="E20" s="61"/>
      <c r="F20" s="61"/>
      <c r="G20" s="301"/>
      <c r="AB20" s="292"/>
      <c r="AC20" s="291"/>
      <c r="AD20" s="291"/>
      <c r="AE20" s="291"/>
      <c r="AF20" s="291"/>
      <c r="AG20" s="291"/>
      <c r="AH20" s="291"/>
      <c r="AI20" s="291"/>
      <c r="AJ20" s="291"/>
      <c r="AK20" s="291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278"/>
      <c r="FM20" s="278"/>
      <c r="FN20" s="278"/>
      <c r="FO20" s="278"/>
      <c r="FP20" s="278"/>
      <c r="FQ20" s="278"/>
      <c r="FR20" s="278"/>
      <c r="FS20" s="278"/>
      <c r="FT20" s="278"/>
      <c r="FU20" s="278"/>
      <c r="FV20" s="278"/>
      <c r="FW20" s="278"/>
      <c r="FX20" s="278"/>
      <c r="FY20" s="278"/>
      <c r="FZ20" s="278"/>
      <c r="GA20" s="278"/>
      <c r="GB20" s="278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  <c r="GP20" s="278"/>
      <c r="GQ20" s="278"/>
      <c r="GR20" s="278"/>
      <c r="GS20" s="278"/>
      <c r="GT20" s="278"/>
      <c r="GU20" s="278"/>
      <c r="GV20" s="278"/>
      <c r="GW20" s="278"/>
      <c r="GX20" s="278"/>
      <c r="GY20" s="278"/>
      <c r="GZ20" s="278"/>
      <c r="HA20" s="278"/>
      <c r="HB20" s="278"/>
    </row>
    <row r="21" spans="1:218" s="282" customFormat="1" ht="11.25" customHeight="1">
      <c r="A21" s="8"/>
      <c r="B21" s="8"/>
      <c r="C21" s="8"/>
      <c r="D21" s="8"/>
      <c r="E21" s="61"/>
      <c r="F21" s="61"/>
      <c r="G21" s="292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1"/>
      <c r="AE21" s="291"/>
      <c r="AF21" s="291"/>
      <c r="AG21" s="291"/>
      <c r="AH21" s="291"/>
      <c r="AI21" s="291"/>
      <c r="AJ21" s="291"/>
      <c r="AK21" s="291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  <c r="ET21" s="278"/>
      <c r="EU21" s="278"/>
      <c r="EV21" s="278"/>
      <c r="EW21" s="278"/>
      <c r="EX21" s="278"/>
      <c r="EY21" s="278"/>
      <c r="EZ21" s="278"/>
      <c r="FA21" s="278"/>
      <c r="FB21" s="278"/>
      <c r="FC21" s="278"/>
      <c r="FD21" s="278"/>
      <c r="FE21" s="278"/>
      <c r="FF21" s="278"/>
      <c r="FG21" s="278"/>
      <c r="FH21" s="278"/>
      <c r="FI21" s="278"/>
      <c r="FJ21" s="278"/>
      <c r="FK21" s="278"/>
      <c r="FL21" s="278"/>
      <c r="FM21" s="278"/>
      <c r="FN21" s="278"/>
      <c r="FO21" s="278"/>
      <c r="FP21" s="278"/>
      <c r="FQ21" s="278"/>
      <c r="FR21" s="278"/>
      <c r="FS21" s="278"/>
      <c r="FT21" s="278"/>
      <c r="FU21" s="278"/>
      <c r="FV21" s="278"/>
      <c r="FW21" s="278"/>
      <c r="FX21" s="278"/>
      <c r="FY21" s="278"/>
      <c r="FZ21" s="278"/>
      <c r="GA21" s="278"/>
      <c r="GB21" s="278"/>
      <c r="GC21" s="278"/>
      <c r="GD21" s="278"/>
      <c r="GE21" s="278"/>
      <c r="GF21" s="278"/>
      <c r="GG21" s="278"/>
      <c r="GH21" s="278"/>
      <c r="GI21" s="278"/>
      <c r="GJ21" s="278"/>
      <c r="GK21" s="278"/>
      <c r="GL21" s="278"/>
      <c r="GM21" s="278"/>
      <c r="GN21" s="278"/>
      <c r="GO21" s="278"/>
      <c r="GP21" s="278"/>
      <c r="GQ21" s="278"/>
      <c r="GR21" s="278"/>
      <c r="GS21" s="278"/>
      <c r="GT21" s="278"/>
      <c r="GU21" s="278"/>
      <c r="GV21" s="278"/>
      <c r="GW21" s="278"/>
      <c r="GX21" s="278"/>
      <c r="GY21" s="278"/>
      <c r="GZ21" s="278"/>
      <c r="HA21" s="278"/>
      <c r="HB21" s="278"/>
    </row>
    <row r="22" spans="1:218" s="282" customFormat="1" ht="11.25" customHeight="1">
      <c r="A22" s="8"/>
      <c r="B22" s="8"/>
      <c r="C22" s="8"/>
      <c r="D22" s="8"/>
      <c r="E22" s="61"/>
      <c r="F22" s="61"/>
      <c r="G22" s="292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1"/>
      <c r="AE22" s="291"/>
      <c r="AF22" s="291"/>
      <c r="AG22" s="291"/>
      <c r="AH22" s="291"/>
      <c r="AI22" s="291"/>
      <c r="AJ22" s="291"/>
      <c r="AK22" s="291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278"/>
      <c r="FL22" s="278"/>
      <c r="FM22" s="278"/>
      <c r="FN22" s="278"/>
      <c r="FO22" s="278"/>
      <c r="FP22" s="278"/>
      <c r="FQ22" s="278"/>
      <c r="FR22" s="278"/>
      <c r="FS22" s="278"/>
      <c r="FT22" s="278"/>
      <c r="FU22" s="278"/>
      <c r="FV22" s="278"/>
      <c r="FW22" s="278"/>
      <c r="FX22" s="278"/>
      <c r="FY22" s="278"/>
      <c r="FZ22" s="278"/>
      <c r="GA22" s="278"/>
      <c r="GB22" s="278"/>
      <c r="GC22" s="278"/>
      <c r="GD22" s="278"/>
      <c r="GE22" s="278"/>
      <c r="GF22" s="278"/>
      <c r="GG22" s="278"/>
      <c r="GH22" s="278"/>
      <c r="GI22" s="278"/>
      <c r="GJ22" s="278"/>
      <c r="GK22" s="278"/>
      <c r="GL22" s="278"/>
      <c r="GM22" s="278"/>
      <c r="GN22" s="278"/>
      <c r="GO22" s="278"/>
      <c r="GP22" s="278"/>
      <c r="GQ22" s="278"/>
      <c r="GR22" s="278"/>
      <c r="GS22" s="278"/>
      <c r="GT22" s="278"/>
      <c r="GU22" s="278"/>
      <c r="GV22" s="278"/>
      <c r="GW22" s="278"/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</row>
    <row r="23" spans="1:218" s="282" customFormat="1" ht="11.25" customHeight="1">
      <c r="A23" s="8"/>
      <c r="B23" s="8"/>
      <c r="C23" s="8"/>
      <c r="D23" s="8"/>
      <c r="E23" s="61"/>
      <c r="F23" s="61"/>
      <c r="G23" s="292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1"/>
      <c r="AE23" s="291"/>
      <c r="AF23" s="291"/>
      <c r="AG23" s="291"/>
      <c r="AH23" s="291"/>
      <c r="AI23" s="291"/>
      <c r="AJ23" s="291"/>
      <c r="AK23" s="291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278"/>
      <c r="FL23" s="278"/>
      <c r="FM23" s="278"/>
      <c r="FN23" s="278"/>
      <c r="FO23" s="278"/>
      <c r="FP23" s="278"/>
      <c r="FQ23" s="278"/>
      <c r="FR23" s="278"/>
      <c r="FS23" s="278"/>
      <c r="FT23" s="278"/>
      <c r="FU23" s="278"/>
      <c r="FV23" s="278"/>
      <c r="FW23" s="278"/>
      <c r="FX23" s="278"/>
      <c r="FY23" s="278"/>
      <c r="FZ23" s="278"/>
      <c r="GA23" s="278"/>
      <c r="GB23" s="278"/>
      <c r="GC23" s="278"/>
      <c r="GD23" s="278"/>
      <c r="GE23" s="278"/>
      <c r="GF23" s="278"/>
      <c r="GG23" s="278"/>
      <c r="GH23" s="278"/>
      <c r="GI23" s="278"/>
      <c r="GJ23" s="278"/>
      <c r="GK23" s="278"/>
      <c r="GL23" s="278"/>
      <c r="GM23" s="278"/>
      <c r="GN23" s="278"/>
      <c r="GO23" s="278"/>
      <c r="GP23" s="278"/>
      <c r="GQ23" s="278"/>
      <c r="GR23" s="278"/>
      <c r="GS23" s="278"/>
      <c r="GT23" s="278"/>
      <c r="GU23" s="278"/>
      <c r="GV23" s="278"/>
      <c r="GW23" s="278"/>
      <c r="GX23" s="278"/>
      <c r="GY23" s="278"/>
      <c r="GZ23" s="278"/>
      <c r="HA23" s="278"/>
      <c r="HB23" s="278"/>
      <c r="HC23" s="278"/>
      <c r="HD23" s="278"/>
      <c r="HE23" s="278"/>
      <c r="HF23" s="278"/>
      <c r="HG23" s="278"/>
      <c r="HH23" s="278"/>
      <c r="HI23" s="278"/>
      <c r="HJ23" s="278"/>
    </row>
    <row r="24" spans="1:218" s="282" customFormat="1" ht="11.25" customHeight="1">
      <c r="A24" s="8"/>
      <c r="B24" s="8"/>
      <c r="C24" s="8"/>
      <c r="D24" s="8"/>
      <c r="E24" s="61"/>
      <c r="F24" s="61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J24" s="291"/>
      <c r="AK24" s="291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8"/>
      <c r="EK24" s="278"/>
      <c r="EL24" s="278"/>
      <c r="EM24" s="278"/>
      <c r="EN24" s="278"/>
      <c r="EO24" s="278"/>
      <c r="EP24" s="278"/>
      <c r="EQ24" s="278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8"/>
      <c r="FG24" s="278"/>
      <c r="FH24" s="278"/>
      <c r="FI24" s="278"/>
      <c r="FJ24" s="278"/>
      <c r="FK24" s="278"/>
      <c r="FL24" s="278"/>
      <c r="FM24" s="278"/>
      <c r="FN24" s="278"/>
      <c r="FO24" s="278"/>
      <c r="FP24" s="278"/>
      <c r="FQ24" s="278"/>
      <c r="FR24" s="278"/>
      <c r="FS24" s="278"/>
      <c r="FT24" s="278"/>
      <c r="FU24" s="278"/>
      <c r="FV24" s="278"/>
      <c r="FW24" s="278"/>
      <c r="FX24" s="278"/>
      <c r="FY24" s="278"/>
      <c r="FZ24" s="278"/>
      <c r="GA24" s="278"/>
      <c r="GB24" s="278"/>
      <c r="GC24" s="278"/>
      <c r="GD24" s="278"/>
      <c r="GE24" s="278"/>
      <c r="GF24" s="278"/>
      <c r="GG24" s="278"/>
      <c r="GH24" s="278"/>
      <c r="GI24" s="278"/>
      <c r="GJ24" s="278"/>
      <c r="GK24" s="278"/>
      <c r="GL24" s="278"/>
      <c r="GM24" s="278"/>
      <c r="GN24" s="278"/>
      <c r="GO24" s="278"/>
      <c r="GP24" s="278"/>
      <c r="GQ24" s="278"/>
      <c r="GR24" s="278"/>
      <c r="GS24" s="278"/>
      <c r="GT24" s="278"/>
      <c r="GU24" s="278"/>
      <c r="GV24" s="278"/>
      <c r="GW24" s="278"/>
      <c r="GX24" s="278"/>
      <c r="GY24" s="278"/>
      <c r="GZ24" s="278"/>
      <c r="HA24" s="278"/>
      <c r="HB24" s="278"/>
      <c r="HC24" s="278"/>
      <c r="HD24" s="278"/>
      <c r="HE24" s="278"/>
      <c r="HF24" s="278"/>
      <c r="HG24" s="278"/>
      <c r="HH24" s="278"/>
      <c r="HI24" s="278"/>
      <c r="HJ24" s="278"/>
    </row>
    <row r="25" spans="1:218" s="282" customFormat="1" ht="11.25" customHeight="1">
      <c r="A25" s="8"/>
      <c r="B25" s="8"/>
      <c r="C25" s="8"/>
      <c r="D25" s="8"/>
      <c r="E25" s="61"/>
      <c r="F25" s="61"/>
      <c r="G25" s="241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J25" s="291"/>
      <c r="AK25" s="291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  <c r="FL25" s="278"/>
      <c r="FM25" s="278"/>
      <c r="FN25" s="278"/>
      <c r="FO25" s="278"/>
      <c r="FP25" s="278"/>
      <c r="FQ25" s="278"/>
      <c r="FR25" s="278"/>
      <c r="FS25" s="278"/>
      <c r="FT25" s="278"/>
      <c r="FU25" s="278"/>
      <c r="FV25" s="278"/>
      <c r="FW25" s="278"/>
      <c r="FX25" s="278"/>
      <c r="FY25" s="278"/>
      <c r="FZ25" s="278"/>
      <c r="GA25" s="278"/>
      <c r="GB25" s="278"/>
      <c r="GC25" s="278"/>
      <c r="GD25" s="278"/>
      <c r="GE25" s="278"/>
      <c r="GF25" s="278"/>
      <c r="GG25" s="278"/>
      <c r="GH25" s="278"/>
      <c r="GI25" s="278"/>
      <c r="GJ25" s="278"/>
      <c r="GK25" s="278"/>
      <c r="GL25" s="278"/>
      <c r="GM25" s="278"/>
      <c r="GN25" s="278"/>
      <c r="GO25" s="278"/>
      <c r="GP25" s="278"/>
      <c r="GQ25" s="278"/>
      <c r="GR25" s="278"/>
      <c r="GS25" s="278"/>
      <c r="GT25" s="278"/>
      <c r="GU25" s="278"/>
      <c r="GV25" s="278"/>
      <c r="GW25" s="278"/>
      <c r="GX25" s="278"/>
      <c r="GY25" s="278"/>
      <c r="GZ25" s="278"/>
      <c r="HA25" s="278"/>
      <c r="HB25" s="278"/>
      <c r="HC25" s="278"/>
      <c r="HD25" s="278"/>
      <c r="HE25" s="278"/>
      <c r="HF25" s="278"/>
      <c r="HG25" s="278"/>
      <c r="HH25" s="278"/>
      <c r="HI25" s="278"/>
      <c r="HJ25" s="278"/>
    </row>
    <row r="26" spans="1:218" s="284" customFormat="1" ht="6" customHeight="1">
      <c r="A26" s="8"/>
      <c r="B26" s="8"/>
      <c r="C26" s="8"/>
      <c r="D26" s="8"/>
      <c r="E26" s="61"/>
      <c r="F26" s="61"/>
      <c r="G26" s="292"/>
      <c r="H26" s="292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303"/>
      <c r="W26" s="303"/>
      <c r="X26" s="303"/>
      <c r="Y26" s="303"/>
      <c r="Z26" s="303"/>
      <c r="AA26" s="303"/>
      <c r="AB26" s="303"/>
      <c r="AC26" s="291"/>
      <c r="AD26" s="291"/>
      <c r="AE26" s="291"/>
      <c r="AF26" s="291"/>
      <c r="AG26" s="291"/>
      <c r="AH26" s="291"/>
      <c r="AI26" s="291"/>
      <c r="AJ26" s="291"/>
      <c r="AK26" s="291"/>
    </row>
    <row r="27" spans="1:218" s="284" customFormat="1" ht="21" customHeight="1">
      <c r="A27" s="511" t="s">
        <v>255</v>
      </c>
      <c r="B27" s="512"/>
      <c r="C27" s="512"/>
      <c r="D27" s="512"/>
      <c r="E27" s="64"/>
      <c r="F27" s="64"/>
      <c r="G27" s="249" t="s">
        <v>55</v>
      </c>
      <c r="AJ27" s="291"/>
      <c r="AK27" s="291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  <c r="GD27" s="290"/>
      <c r="GE27" s="290"/>
      <c r="GF27" s="290"/>
      <c r="GG27" s="290"/>
      <c r="GH27" s="290"/>
      <c r="GI27" s="290"/>
      <c r="GJ27" s="290"/>
      <c r="GK27" s="290"/>
      <c r="GL27" s="290"/>
      <c r="GM27" s="290"/>
      <c r="GN27" s="290"/>
      <c r="GO27" s="290"/>
      <c r="GP27" s="290"/>
      <c r="GQ27" s="290"/>
      <c r="GR27" s="290"/>
      <c r="GS27" s="290"/>
      <c r="GT27" s="290"/>
      <c r="GU27" s="290"/>
      <c r="GV27" s="290"/>
      <c r="GW27" s="290"/>
      <c r="GX27" s="290"/>
      <c r="GY27" s="290"/>
      <c r="GZ27" s="290"/>
      <c r="HA27" s="290"/>
      <c r="HB27" s="290"/>
      <c r="HC27" s="290"/>
      <c r="HD27" s="290"/>
      <c r="HE27" s="290"/>
      <c r="HF27" s="290"/>
      <c r="HG27" s="290"/>
      <c r="HH27" s="290"/>
      <c r="HI27" s="290"/>
      <c r="HJ27" s="290"/>
    </row>
    <row r="28" spans="1:218" s="284" customFormat="1" ht="11.25" customHeight="1">
      <c r="A28" s="9"/>
      <c r="B28" s="9"/>
      <c r="C28" s="9"/>
      <c r="D28" s="9"/>
      <c r="E28" s="64"/>
      <c r="F28" s="64"/>
      <c r="G28" s="292"/>
      <c r="H28" s="304">
        <v>2002</v>
      </c>
      <c r="I28" s="304">
        <v>2004</v>
      </c>
      <c r="J28" s="304">
        <v>2006</v>
      </c>
      <c r="K28" s="304">
        <v>2008</v>
      </c>
      <c r="L28" s="304">
        <v>2010</v>
      </c>
      <c r="M28" s="304">
        <v>2012</v>
      </c>
      <c r="N28" s="304">
        <v>2014</v>
      </c>
      <c r="O28" s="304">
        <v>2016</v>
      </c>
      <c r="AD28" s="291"/>
      <c r="AE28" s="291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290"/>
      <c r="FT28" s="290"/>
      <c r="FU28" s="290"/>
      <c r="FV28" s="290"/>
      <c r="FW28" s="290"/>
      <c r="FX28" s="290"/>
      <c r="FY28" s="290"/>
      <c r="FZ28" s="290"/>
      <c r="GA28" s="290"/>
      <c r="GB28" s="290"/>
      <c r="GC28" s="290"/>
      <c r="GD28" s="290"/>
      <c r="GE28" s="290"/>
      <c r="GF28" s="290"/>
      <c r="GG28" s="290"/>
      <c r="GH28" s="290"/>
      <c r="GI28" s="290"/>
      <c r="GJ28" s="290"/>
      <c r="GK28" s="290"/>
      <c r="GL28" s="290"/>
      <c r="GM28" s="290"/>
      <c r="GN28" s="290"/>
      <c r="GO28" s="290"/>
      <c r="GP28" s="290"/>
      <c r="GQ28" s="290"/>
      <c r="GR28" s="290"/>
      <c r="GS28" s="290"/>
      <c r="GT28" s="290"/>
      <c r="GU28" s="290"/>
      <c r="GV28" s="290"/>
      <c r="GW28" s="290"/>
      <c r="GX28" s="290"/>
      <c r="GY28" s="290"/>
      <c r="GZ28" s="290"/>
      <c r="HA28" s="290"/>
      <c r="HB28" s="290"/>
      <c r="HC28" s="290"/>
      <c r="HD28" s="290"/>
    </row>
    <row r="29" spans="1:218" s="284" customFormat="1" ht="11.25" customHeight="1">
      <c r="A29" s="9"/>
      <c r="B29" s="9"/>
      <c r="C29" s="9"/>
      <c r="D29" s="9"/>
      <c r="E29" s="63"/>
      <c r="F29" s="63"/>
      <c r="G29" s="305" t="s">
        <v>201</v>
      </c>
      <c r="H29" s="306">
        <v>1.8753999999999997</v>
      </c>
      <c r="I29" s="306">
        <v>3.04</v>
      </c>
      <c r="J29" s="306">
        <v>4.9630000000000001</v>
      </c>
      <c r="K29" s="306">
        <v>6.4859999999999998</v>
      </c>
      <c r="L29" s="306">
        <v>7.5745950000000004</v>
      </c>
      <c r="M29" s="306">
        <v>8.5078870000000002</v>
      </c>
      <c r="N29" s="306">
        <v>8.8585139999999996</v>
      </c>
      <c r="O29" s="306">
        <v>9.4781129999999987</v>
      </c>
      <c r="AD29" s="291"/>
      <c r="AE29" s="291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  <c r="GD29" s="290"/>
      <c r="GE29" s="290"/>
      <c r="GF29" s="290"/>
      <c r="GG29" s="290"/>
      <c r="GH29" s="290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  <c r="GY29" s="290"/>
      <c r="GZ29" s="290"/>
      <c r="HA29" s="290"/>
      <c r="HB29" s="290"/>
      <c r="HC29" s="290"/>
      <c r="HD29" s="290"/>
    </row>
    <row r="30" spans="1:218" s="284" customFormat="1" ht="11.25" customHeight="1">
      <c r="A30" s="9"/>
      <c r="B30" s="9"/>
      <c r="C30" s="9"/>
      <c r="D30" s="9"/>
      <c r="E30" s="63"/>
      <c r="F30" s="63"/>
      <c r="G30" s="305" t="s">
        <v>199</v>
      </c>
      <c r="H30" s="306">
        <v>6.7060000000000004</v>
      </c>
      <c r="I30" s="306">
        <v>7.5439999999999996</v>
      </c>
      <c r="J30" s="306">
        <v>7.3630000000000004</v>
      </c>
      <c r="K30" s="306">
        <v>7.2939999999999996</v>
      </c>
      <c r="L30" s="306">
        <v>5.5380589999999996</v>
      </c>
      <c r="M30" s="306">
        <v>5.362393</v>
      </c>
      <c r="N30" s="306">
        <v>5.0554639999999997</v>
      </c>
      <c r="O30" s="306">
        <v>4.821205</v>
      </c>
      <c r="P30" s="307"/>
      <c r="Q30" s="307"/>
      <c r="R30" s="307"/>
      <c r="S30" s="292"/>
      <c r="T30" s="292"/>
      <c r="U30" s="292"/>
      <c r="V30" s="292"/>
      <c r="W30" s="291"/>
      <c r="X30" s="291"/>
      <c r="Y30" s="291"/>
      <c r="Z30" s="291"/>
      <c r="AA30" s="291"/>
      <c r="AB30" s="291"/>
      <c r="AC30" s="291"/>
      <c r="AD30" s="291"/>
      <c r="AE30" s="291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  <c r="ES30" s="290"/>
      <c r="ET30" s="290"/>
      <c r="EU30" s="290"/>
      <c r="EV30" s="290"/>
      <c r="EW30" s="290"/>
      <c r="EX30" s="290"/>
      <c r="EY30" s="290"/>
      <c r="EZ30" s="290"/>
      <c r="FA30" s="290"/>
      <c r="FB30" s="290"/>
      <c r="FC30" s="290"/>
      <c r="FD30" s="290"/>
      <c r="FE30" s="290"/>
      <c r="FF30" s="290"/>
      <c r="FG30" s="290"/>
      <c r="FH30" s="290"/>
      <c r="FI30" s="290"/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0"/>
      <c r="FV30" s="290"/>
      <c r="FW30" s="290"/>
      <c r="FX30" s="290"/>
      <c r="FY30" s="290"/>
      <c r="FZ30" s="290"/>
      <c r="GA30" s="290"/>
      <c r="GB30" s="290"/>
      <c r="GC30" s="290"/>
      <c r="GD30" s="290"/>
      <c r="GE30" s="290"/>
      <c r="GF30" s="290"/>
      <c r="GG30" s="290"/>
      <c r="GH30" s="290"/>
      <c r="GI30" s="290"/>
      <c r="GJ30" s="290"/>
      <c r="GK30" s="290"/>
      <c r="GL30" s="290"/>
      <c r="GM30" s="290"/>
      <c r="GN30" s="290"/>
      <c r="GO30" s="290"/>
      <c r="GP30" s="290"/>
      <c r="GQ30" s="290"/>
      <c r="GR30" s="290"/>
      <c r="GS30" s="290"/>
      <c r="GT30" s="290"/>
      <c r="GU30" s="290"/>
      <c r="GV30" s="290"/>
      <c r="GW30" s="290"/>
      <c r="GX30" s="290"/>
      <c r="GY30" s="290"/>
      <c r="GZ30" s="290"/>
      <c r="HA30" s="290"/>
      <c r="HB30" s="290"/>
      <c r="HC30" s="290"/>
      <c r="HD30" s="290"/>
    </row>
    <row r="31" spans="1:218" s="284" customFormat="1" ht="11.25" customHeight="1">
      <c r="A31" s="9"/>
      <c r="B31" s="9"/>
      <c r="C31" s="9"/>
      <c r="D31" s="9"/>
      <c r="E31" s="63"/>
      <c r="F31" s="63"/>
      <c r="G31" s="305"/>
      <c r="H31" s="306"/>
      <c r="I31" s="306"/>
      <c r="J31" s="306"/>
      <c r="K31" s="306"/>
      <c r="L31" s="306"/>
      <c r="M31" s="306"/>
      <c r="O31" s="307"/>
      <c r="P31" s="307"/>
      <c r="Q31" s="307"/>
      <c r="R31" s="307"/>
      <c r="S31" s="292"/>
      <c r="T31" s="292"/>
      <c r="U31" s="292"/>
      <c r="V31" s="292"/>
      <c r="W31" s="291"/>
      <c r="X31" s="291"/>
      <c r="Y31" s="291"/>
      <c r="Z31" s="291"/>
      <c r="AA31" s="291"/>
      <c r="AB31" s="291"/>
      <c r="AC31" s="291"/>
      <c r="AD31" s="291"/>
      <c r="AE31" s="291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/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0"/>
      <c r="FV31" s="290"/>
      <c r="FW31" s="290"/>
      <c r="FX31" s="290"/>
      <c r="FY31" s="290"/>
      <c r="FZ31" s="290"/>
      <c r="GA31" s="290"/>
      <c r="GB31" s="290"/>
      <c r="GC31" s="290"/>
      <c r="GD31" s="290"/>
      <c r="GE31" s="290"/>
      <c r="GF31" s="290"/>
      <c r="GG31" s="290"/>
      <c r="GH31" s="290"/>
      <c r="GI31" s="290"/>
      <c r="GJ31" s="290"/>
      <c r="GK31" s="290"/>
      <c r="GL31" s="290"/>
      <c r="GM31" s="290"/>
      <c r="GN31" s="290"/>
      <c r="GO31" s="290"/>
      <c r="GP31" s="290"/>
      <c r="GQ31" s="290"/>
      <c r="GR31" s="290"/>
      <c r="GS31" s="290"/>
      <c r="GT31" s="290"/>
      <c r="GU31" s="290"/>
      <c r="GV31" s="290"/>
      <c r="GW31" s="290"/>
      <c r="GX31" s="290"/>
      <c r="GY31" s="290"/>
      <c r="GZ31" s="290"/>
      <c r="HA31" s="290"/>
      <c r="HB31" s="290"/>
      <c r="HC31" s="290"/>
      <c r="HD31" s="290"/>
    </row>
    <row r="32" spans="1:218" s="282" customFormat="1" ht="11.25" customHeight="1">
      <c r="A32" s="9"/>
      <c r="B32" s="9"/>
      <c r="C32" s="9"/>
      <c r="D32" s="9"/>
      <c r="E32" s="63"/>
      <c r="F32" s="63"/>
      <c r="G32" s="294"/>
      <c r="H32" s="308"/>
      <c r="I32" s="308"/>
      <c r="J32" s="308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10"/>
      <c r="V32" s="310"/>
      <c r="W32" s="309"/>
      <c r="X32" s="309"/>
      <c r="Y32" s="292"/>
      <c r="Z32" s="292"/>
      <c r="AA32" s="292"/>
      <c r="AB32" s="292"/>
      <c r="AC32" s="291"/>
      <c r="AD32" s="291"/>
      <c r="AE32" s="291"/>
      <c r="AF32" s="291"/>
      <c r="AG32" s="291"/>
      <c r="AH32" s="291"/>
      <c r="AI32" s="291"/>
      <c r="AJ32" s="291"/>
      <c r="AK32" s="291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278"/>
      <c r="FL32" s="278"/>
      <c r="FM32" s="278"/>
      <c r="FN32" s="278"/>
      <c r="FO32" s="278"/>
      <c r="FP32" s="278"/>
      <c r="FQ32" s="278"/>
      <c r="FR32" s="278"/>
      <c r="FS32" s="278"/>
      <c r="FT32" s="278"/>
      <c r="FU32" s="278"/>
      <c r="FV32" s="278"/>
      <c r="FW32" s="278"/>
      <c r="FX32" s="278"/>
      <c r="FY32" s="278"/>
      <c r="FZ32" s="278"/>
      <c r="GA32" s="278"/>
      <c r="GB32" s="278"/>
      <c r="GC32" s="278"/>
      <c r="GD32" s="278"/>
      <c r="GE32" s="278"/>
      <c r="GF32" s="278"/>
      <c r="GG32" s="278"/>
      <c r="GH32" s="278"/>
      <c r="GI32" s="278"/>
      <c r="GJ32" s="278"/>
      <c r="GK32" s="278"/>
      <c r="GL32" s="278"/>
      <c r="GM32" s="278"/>
      <c r="GN32" s="278"/>
      <c r="GO32" s="278"/>
      <c r="GP32" s="278"/>
      <c r="GQ32" s="278"/>
      <c r="GR32" s="278"/>
      <c r="GS32" s="278"/>
      <c r="GT32" s="278"/>
      <c r="GU32" s="278"/>
      <c r="GV32" s="278"/>
      <c r="GW32" s="278"/>
      <c r="GX32" s="278"/>
      <c r="GY32" s="278"/>
      <c r="GZ32" s="278"/>
      <c r="HA32" s="278"/>
      <c r="HB32" s="278"/>
      <c r="HC32" s="278"/>
      <c r="HD32" s="278"/>
      <c r="HE32" s="278"/>
      <c r="HF32" s="278"/>
      <c r="HG32" s="278"/>
      <c r="HH32" s="278"/>
      <c r="HI32" s="278"/>
      <c r="HJ32" s="278"/>
    </row>
    <row r="33" spans="1:218" s="282" customFormat="1" ht="11.25" customHeight="1">
      <c r="A33" s="9"/>
      <c r="B33" s="9"/>
      <c r="C33" s="9"/>
      <c r="D33" s="9"/>
      <c r="E33" s="63"/>
      <c r="F33" s="63"/>
      <c r="G33" s="292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10"/>
      <c r="X33" s="310"/>
      <c r="Y33" s="292"/>
      <c r="Z33" s="292"/>
      <c r="AA33" s="292"/>
      <c r="AB33" s="292"/>
      <c r="AC33" s="291"/>
      <c r="AD33" s="291"/>
      <c r="AE33" s="291"/>
      <c r="AF33" s="291"/>
      <c r="AG33" s="291"/>
      <c r="AH33" s="291"/>
      <c r="AI33" s="291"/>
      <c r="AJ33" s="291"/>
      <c r="AK33" s="291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  <c r="FE33" s="278"/>
      <c r="FF33" s="278"/>
      <c r="FG33" s="278"/>
      <c r="FH33" s="278"/>
      <c r="FI33" s="278"/>
      <c r="FJ33" s="278"/>
      <c r="FK33" s="278"/>
      <c r="FL33" s="278"/>
      <c r="FM33" s="278"/>
      <c r="FN33" s="278"/>
      <c r="FO33" s="278"/>
      <c r="FP33" s="278"/>
      <c r="FQ33" s="278"/>
      <c r="FR33" s="278"/>
      <c r="FS33" s="278"/>
      <c r="FT33" s="278"/>
      <c r="FU33" s="278"/>
      <c r="FV33" s="278"/>
      <c r="FW33" s="278"/>
      <c r="FX33" s="278"/>
      <c r="FY33" s="278"/>
      <c r="FZ33" s="278"/>
      <c r="GA33" s="278"/>
      <c r="GB33" s="278"/>
      <c r="GC33" s="278"/>
      <c r="GD33" s="278"/>
      <c r="GE33" s="278"/>
      <c r="GF33" s="278"/>
      <c r="GG33" s="278"/>
      <c r="GH33" s="278"/>
      <c r="GI33" s="278"/>
      <c r="GJ33" s="278"/>
      <c r="GK33" s="278"/>
      <c r="GL33" s="278"/>
      <c r="GM33" s="278"/>
      <c r="GN33" s="278"/>
      <c r="GO33" s="278"/>
      <c r="GP33" s="278"/>
      <c r="GQ33" s="278"/>
      <c r="GR33" s="278"/>
      <c r="GS33" s="278"/>
      <c r="GT33" s="278"/>
      <c r="GU33" s="278"/>
      <c r="GV33" s="278"/>
      <c r="GW33" s="278"/>
      <c r="GX33" s="278"/>
      <c r="GY33" s="278"/>
    </row>
    <row r="34" spans="1:218" s="282" customFormat="1" ht="11.25" customHeight="1">
      <c r="A34" s="8"/>
      <c r="B34" s="8"/>
      <c r="C34" s="8"/>
      <c r="D34" s="8"/>
      <c r="E34" s="63"/>
      <c r="F34" s="63"/>
      <c r="G34" s="305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10"/>
      <c r="X34" s="310"/>
      <c r="Y34" s="292"/>
      <c r="Z34" s="292"/>
      <c r="AA34" s="292"/>
      <c r="AB34" s="292"/>
      <c r="AC34" s="291"/>
      <c r="AD34" s="291"/>
      <c r="AE34" s="291"/>
      <c r="AF34" s="291"/>
      <c r="AG34" s="291"/>
      <c r="AH34" s="291"/>
      <c r="AI34" s="291"/>
      <c r="AJ34" s="291"/>
      <c r="AK34" s="291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  <c r="FE34" s="278"/>
      <c r="FF34" s="278"/>
      <c r="FG34" s="278"/>
      <c r="FH34" s="278"/>
      <c r="FI34" s="278"/>
      <c r="FJ34" s="278"/>
      <c r="FK34" s="278"/>
      <c r="FL34" s="278"/>
      <c r="FM34" s="278"/>
      <c r="FN34" s="278"/>
      <c r="FO34" s="278"/>
      <c r="FP34" s="278"/>
      <c r="FQ34" s="278"/>
      <c r="FR34" s="278"/>
      <c r="FS34" s="278"/>
      <c r="FT34" s="278"/>
      <c r="FU34" s="278"/>
      <c r="FV34" s="278"/>
      <c r="FW34" s="278"/>
      <c r="FX34" s="278"/>
      <c r="FY34" s="278"/>
      <c r="FZ34" s="278"/>
      <c r="GA34" s="278"/>
      <c r="GB34" s="278"/>
      <c r="GC34" s="278"/>
      <c r="GD34" s="278"/>
      <c r="GE34" s="278"/>
      <c r="GF34" s="278"/>
      <c r="GG34" s="278"/>
      <c r="GH34" s="278"/>
      <c r="GI34" s="278"/>
      <c r="GJ34" s="278"/>
      <c r="GK34" s="278"/>
      <c r="GL34" s="278"/>
      <c r="GM34" s="278"/>
      <c r="GN34" s="278"/>
      <c r="GO34" s="278"/>
      <c r="GP34" s="278"/>
      <c r="GQ34" s="278"/>
      <c r="GR34" s="278"/>
      <c r="GS34" s="278"/>
      <c r="GT34" s="278"/>
      <c r="GU34" s="278"/>
      <c r="GV34" s="278"/>
      <c r="GW34" s="278"/>
      <c r="GX34" s="278"/>
      <c r="GY34" s="278"/>
    </row>
    <row r="35" spans="1:218" s="282" customFormat="1" ht="11.25" customHeight="1">
      <c r="A35" s="8"/>
      <c r="B35" s="8"/>
      <c r="C35" s="8"/>
      <c r="D35" s="8"/>
      <c r="E35" s="65"/>
      <c r="F35" s="65"/>
      <c r="G35" s="305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11"/>
      <c r="X35" s="311"/>
      <c r="Y35" s="292"/>
      <c r="Z35" s="292"/>
      <c r="AA35" s="292"/>
      <c r="AB35" s="292"/>
      <c r="AC35" s="291"/>
      <c r="AD35" s="291"/>
      <c r="AE35" s="291"/>
      <c r="AF35" s="291"/>
      <c r="AG35" s="291"/>
      <c r="AH35" s="291"/>
      <c r="AI35" s="291"/>
      <c r="AJ35" s="291"/>
      <c r="AK35" s="291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  <c r="EL35" s="278"/>
      <c r="EM35" s="278"/>
      <c r="EN35" s="278"/>
      <c r="EO35" s="278"/>
      <c r="EP35" s="278"/>
      <c r="EQ35" s="278"/>
      <c r="ER35" s="278"/>
      <c r="ES35" s="278"/>
      <c r="ET35" s="278"/>
      <c r="EU35" s="278"/>
      <c r="EV35" s="278"/>
      <c r="EW35" s="278"/>
      <c r="EX35" s="278"/>
      <c r="EY35" s="278"/>
      <c r="EZ35" s="278"/>
      <c r="FA35" s="278"/>
      <c r="FB35" s="278"/>
      <c r="FC35" s="278"/>
      <c r="FD35" s="278"/>
      <c r="FE35" s="278"/>
      <c r="FF35" s="278"/>
      <c r="FG35" s="278"/>
      <c r="FH35" s="278"/>
      <c r="FI35" s="278"/>
      <c r="FJ35" s="278"/>
      <c r="FK35" s="278"/>
      <c r="FL35" s="278"/>
      <c r="FM35" s="278"/>
      <c r="FN35" s="278"/>
      <c r="FO35" s="278"/>
      <c r="FP35" s="278"/>
      <c r="FQ35" s="278"/>
      <c r="FR35" s="278"/>
      <c r="FS35" s="278"/>
      <c r="FT35" s="278"/>
      <c r="FU35" s="278"/>
      <c r="FV35" s="278"/>
      <c r="FW35" s="278"/>
      <c r="FX35" s="278"/>
      <c r="FY35" s="278"/>
      <c r="FZ35" s="278"/>
      <c r="GA35" s="278"/>
      <c r="GB35" s="278"/>
      <c r="GC35" s="278"/>
      <c r="GD35" s="278"/>
      <c r="GE35" s="278"/>
      <c r="GF35" s="278"/>
      <c r="GG35" s="278"/>
      <c r="GH35" s="278"/>
      <c r="GI35" s="278"/>
      <c r="GJ35" s="278"/>
      <c r="GK35" s="278"/>
      <c r="GL35" s="278"/>
      <c r="GM35" s="278"/>
      <c r="GN35" s="278"/>
      <c r="GO35" s="278"/>
      <c r="GP35" s="278"/>
      <c r="GQ35" s="278"/>
      <c r="GR35" s="278"/>
      <c r="GS35" s="278"/>
      <c r="GT35" s="278"/>
      <c r="GU35" s="278"/>
      <c r="GV35" s="278"/>
      <c r="GW35" s="278"/>
      <c r="GX35" s="278"/>
      <c r="GY35" s="278"/>
    </row>
    <row r="36" spans="1:218" s="284" customFormat="1" ht="11.25" customHeight="1">
      <c r="A36" s="513" t="s">
        <v>256</v>
      </c>
      <c r="B36" s="513"/>
      <c r="C36" s="513"/>
      <c r="D36" s="513"/>
      <c r="E36" s="63"/>
      <c r="F36" s="63"/>
      <c r="W36" s="311"/>
      <c r="X36" s="311"/>
      <c r="Y36" s="292"/>
      <c r="Z36" s="292"/>
      <c r="AA36" s="292"/>
      <c r="AB36" s="292"/>
      <c r="AC36" s="291"/>
      <c r="AD36" s="291"/>
      <c r="AE36" s="291"/>
      <c r="AF36" s="291"/>
      <c r="AG36" s="291"/>
      <c r="AH36" s="291"/>
      <c r="AI36" s="291"/>
      <c r="AJ36" s="291"/>
      <c r="AK36" s="291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0"/>
      <c r="DO36" s="290"/>
      <c r="DP36" s="290"/>
      <c r="DQ36" s="290"/>
      <c r="DR36" s="290"/>
      <c r="DS36" s="290"/>
      <c r="DT36" s="290"/>
      <c r="DU36" s="290"/>
      <c r="DV36" s="290"/>
      <c r="DW36" s="290"/>
      <c r="DX36" s="290"/>
      <c r="DY36" s="290"/>
      <c r="DZ36" s="290"/>
      <c r="EA36" s="290"/>
      <c r="EB36" s="290"/>
      <c r="EC36" s="290"/>
      <c r="ED36" s="290"/>
      <c r="EE36" s="290"/>
      <c r="EF36" s="290"/>
      <c r="EG36" s="290"/>
      <c r="EH36" s="290"/>
      <c r="EI36" s="290"/>
      <c r="EJ36" s="290"/>
      <c r="EK36" s="290"/>
      <c r="EL36" s="290"/>
      <c r="EM36" s="290"/>
      <c r="EN36" s="290"/>
      <c r="EO36" s="290"/>
      <c r="EP36" s="290"/>
      <c r="EQ36" s="290"/>
      <c r="ER36" s="290"/>
      <c r="ES36" s="290"/>
      <c r="ET36" s="290"/>
      <c r="EU36" s="290"/>
      <c r="EV36" s="290"/>
      <c r="EW36" s="290"/>
      <c r="EX36" s="290"/>
      <c r="EY36" s="290"/>
      <c r="EZ36" s="290"/>
      <c r="FA36" s="290"/>
      <c r="FB36" s="290"/>
      <c r="FC36" s="290"/>
      <c r="FD36" s="290"/>
      <c r="FE36" s="290"/>
      <c r="FF36" s="290"/>
      <c r="FG36" s="290"/>
      <c r="FH36" s="290"/>
      <c r="FI36" s="290"/>
      <c r="FJ36" s="290"/>
      <c r="FK36" s="290"/>
      <c r="FL36" s="290"/>
      <c r="FM36" s="290"/>
      <c r="FN36" s="290"/>
      <c r="FO36" s="290"/>
      <c r="FP36" s="290"/>
      <c r="FQ36" s="290"/>
      <c r="FR36" s="290"/>
      <c r="FS36" s="290"/>
      <c r="FT36" s="290"/>
      <c r="FU36" s="290"/>
      <c r="FV36" s="290"/>
      <c r="FW36" s="290"/>
      <c r="FX36" s="290"/>
      <c r="FY36" s="290"/>
      <c r="FZ36" s="290"/>
      <c r="GA36" s="290"/>
      <c r="GB36" s="290"/>
      <c r="GC36" s="290"/>
      <c r="GD36" s="290"/>
      <c r="GE36" s="290"/>
      <c r="GF36" s="290"/>
      <c r="GG36" s="290"/>
      <c r="GH36" s="290"/>
      <c r="GI36" s="290"/>
      <c r="GJ36" s="290"/>
      <c r="GK36" s="290"/>
      <c r="GL36" s="290"/>
      <c r="GM36" s="290"/>
      <c r="GN36" s="290"/>
      <c r="GO36" s="290"/>
      <c r="GP36" s="290"/>
      <c r="GQ36" s="290"/>
      <c r="GR36" s="290"/>
      <c r="GS36" s="290"/>
      <c r="GT36" s="290"/>
      <c r="GU36" s="290"/>
      <c r="GV36" s="290"/>
      <c r="GW36" s="290"/>
      <c r="GX36" s="290"/>
      <c r="GY36" s="290"/>
      <c r="GZ36" s="290"/>
      <c r="HA36" s="290"/>
      <c r="HB36" s="290"/>
      <c r="HC36" s="290"/>
      <c r="HD36" s="290"/>
      <c r="HE36" s="290"/>
      <c r="HF36" s="290"/>
      <c r="HG36" s="290"/>
      <c r="HH36" s="290"/>
      <c r="HI36" s="290"/>
      <c r="HJ36" s="290"/>
    </row>
    <row r="37" spans="1:218" s="284" customFormat="1" ht="6.75" customHeight="1">
      <c r="A37" s="9"/>
      <c r="B37" s="9"/>
      <c r="C37" s="9"/>
      <c r="D37" s="9"/>
      <c r="E37" s="63"/>
      <c r="F37" s="63"/>
      <c r="G37" s="305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11"/>
      <c r="W37" s="311"/>
      <c r="X37" s="311"/>
      <c r="Y37" s="292"/>
      <c r="Z37" s="292"/>
      <c r="AA37" s="292"/>
      <c r="AB37" s="292"/>
      <c r="AC37" s="291"/>
      <c r="AD37" s="291"/>
      <c r="AE37" s="291"/>
      <c r="AF37" s="291"/>
      <c r="AG37" s="291"/>
      <c r="AH37" s="291"/>
      <c r="AI37" s="291"/>
      <c r="AJ37" s="291"/>
      <c r="AK37" s="291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290"/>
      <c r="DM37" s="290"/>
      <c r="DN37" s="290"/>
      <c r="DO37" s="290"/>
      <c r="DP37" s="290"/>
      <c r="DQ37" s="290"/>
      <c r="DR37" s="290"/>
      <c r="DS37" s="290"/>
      <c r="DT37" s="290"/>
      <c r="DU37" s="290"/>
      <c r="DV37" s="290"/>
      <c r="DW37" s="290"/>
      <c r="DX37" s="290"/>
      <c r="DY37" s="290"/>
      <c r="DZ37" s="290"/>
      <c r="EA37" s="290"/>
      <c r="EB37" s="290"/>
      <c r="EC37" s="290"/>
      <c r="ED37" s="290"/>
      <c r="EE37" s="290"/>
      <c r="EF37" s="290"/>
      <c r="EG37" s="290"/>
      <c r="EH37" s="290"/>
      <c r="EI37" s="290"/>
      <c r="EJ37" s="290"/>
      <c r="EK37" s="290"/>
      <c r="EL37" s="290"/>
      <c r="EM37" s="290"/>
      <c r="EN37" s="290"/>
      <c r="EO37" s="290"/>
      <c r="EP37" s="290"/>
      <c r="EQ37" s="290"/>
      <c r="ER37" s="290"/>
      <c r="ES37" s="290"/>
      <c r="ET37" s="290"/>
      <c r="EU37" s="290"/>
      <c r="EV37" s="290"/>
      <c r="EW37" s="290"/>
      <c r="EX37" s="290"/>
      <c r="EY37" s="290"/>
      <c r="EZ37" s="290"/>
      <c r="FA37" s="290"/>
      <c r="FB37" s="290"/>
      <c r="FC37" s="290"/>
      <c r="FD37" s="290"/>
      <c r="FE37" s="290"/>
      <c r="FF37" s="290"/>
      <c r="FG37" s="290"/>
      <c r="FH37" s="290"/>
      <c r="FI37" s="290"/>
      <c r="FJ37" s="290"/>
      <c r="FK37" s="290"/>
      <c r="FL37" s="290"/>
      <c r="FM37" s="290"/>
      <c r="FN37" s="290"/>
      <c r="FO37" s="290"/>
      <c r="FP37" s="290"/>
      <c r="FQ37" s="290"/>
      <c r="FR37" s="290"/>
      <c r="FS37" s="290"/>
      <c r="FT37" s="290"/>
      <c r="FU37" s="290"/>
      <c r="FV37" s="290"/>
      <c r="FW37" s="290"/>
      <c r="FX37" s="290"/>
      <c r="FY37" s="290"/>
      <c r="FZ37" s="290"/>
      <c r="GA37" s="290"/>
      <c r="GB37" s="290"/>
      <c r="GC37" s="290"/>
      <c r="GD37" s="290"/>
      <c r="GE37" s="290"/>
      <c r="GF37" s="290"/>
      <c r="GG37" s="290"/>
      <c r="GH37" s="290"/>
      <c r="GI37" s="290"/>
      <c r="GJ37" s="290"/>
      <c r="GK37" s="290"/>
      <c r="GL37" s="290"/>
      <c r="GM37" s="290"/>
      <c r="GN37" s="290"/>
      <c r="GO37" s="290"/>
      <c r="GP37" s="290"/>
      <c r="GQ37" s="290"/>
      <c r="GR37" s="290"/>
      <c r="GS37" s="290"/>
      <c r="GT37" s="290"/>
      <c r="GU37" s="290"/>
      <c r="GV37" s="290"/>
      <c r="GW37" s="290"/>
      <c r="GX37" s="290"/>
      <c r="GY37" s="290"/>
      <c r="GZ37" s="290"/>
      <c r="HA37" s="290"/>
      <c r="HB37" s="290"/>
      <c r="HC37" s="290"/>
      <c r="HD37" s="290"/>
      <c r="HE37" s="290"/>
      <c r="HF37" s="290"/>
      <c r="HG37" s="290"/>
      <c r="HH37" s="290"/>
      <c r="HI37" s="290"/>
      <c r="HJ37" s="290"/>
    </row>
    <row r="38" spans="1:218" s="284" customFormat="1" ht="11.25" customHeight="1">
      <c r="A38" s="508" t="s">
        <v>289</v>
      </c>
      <c r="B38" s="509"/>
      <c r="C38" s="509"/>
      <c r="D38" s="509"/>
      <c r="E38" s="61"/>
      <c r="F38" s="61"/>
      <c r="G38" s="249" t="s">
        <v>56</v>
      </c>
      <c r="V38" s="312"/>
      <c r="W38" s="312"/>
      <c r="X38" s="312"/>
      <c r="Y38" s="292"/>
      <c r="Z38" s="292"/>
      <c r="AA38" s="292"/>
      <c r="AB38" s="292"/>
      <c r="AC38" s="291"/>
      <c r="AD38" s="291"/>
      <c r="AE38" s="291"/>
      <c r="AF38" s="291"/>
      <c r="AG38" s="291"/>
      <c r="AH38" s="291"/>
      <c r="AI38" s="291"/>
      <c r="AJ38" s="291"/>
      <c r="AK38" s="291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0"/>
      <c r="DO38" s="290"/>
      <c r="DP38" s="290"/>
      <c r="DQ38" s="290"/>
      <c r="DR38" s="290"/>
      <c r="DS38" s="290"/>
      <c r="DT38" s="290"/>
      <c r="DU38" s="290"/>
      <c r="DV38" s="290"/>
      <c r="DW38" s="290"/>
      <c r="DX38" s="290"/>
      <c r="DY38" s="290"/>
      <c r="DZ38" s="290"/>
      <c r="EA38" s="290"/>
      <c r="EB38" s="290"/>
      <c r="EC38" s="290"/>
      <c r="ED38" s="290"/>
      <c r="EE38" s="290"/>
      <c r="EF38" s="290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290"/>
      <c r="EV38" s="290"/>
      <c r="EW38" s="290"/>
      <c r="EX38" s="290"/>
      <c r="EY38" s="290"/>
      <c r="EZ38" s="290"/>
      <c r="FA38" s="290"/>
      <c r="FB38" s="290"/>
      <c r="FC38" s="290"/>
      <c r="FD38" s="290"/>
      <c r="FE38" s="290"/>
      <c r="FF38" s="290"/>
      <c r="FG38" s="290"/>
      <c r="FH38" s="290"/>
      <c r="FI38" s="290"/>
      <c r="FJ38" s="290"/>
      <c r="FK38" s="290"/>
      <c r="FL38" s="290"/>
      <c r="FM38" s="290"/>
      <c r="FN38" s="290"/>
      <c r="FO38" s="290"/>
      <c r="FP38" s="290"/>
      <c r="FQ38" s="290"/>
      <c r="FR38" s="290"/>
      <c r="FS38" s="290"/>
      <c r="FT38" s="290"/>
      <c r="FU38" s="290"/>
      <c r="FV38" s="290"/>
      <c r="FW38" s="290"/>
      <c r="FX38" s="290"/>
      <c r="FY38" s="290"/>
      <c r="FZ38" s="290"/>
      <c r="GA38" s="290"/>
      <c r="GB38" s="290"/>
      <c r="GC38" s="290"/>
      <c r="GD38" s="290"/>
      <c r="GE38" s="290"/>
      <c r="GF38" s="290"/>
      <c r="GG38" s="290"/>
      <c r="GH38" s="290"/>
      <c r="GI38" s="290"/>
      <c r="GJ38" s="290"/>
      <c r="GK38" s="290"/>
      <c r="GL38" s="290"/>
      <c r="GM38" s="290"/>
      <c r="GN38" s="290"/>
      <c r="GO38" s="290"/>
      <c r="GP38" s="290"/>
      <c r="GQ38" s="290"/>
      <c r="GR38" s="290"/>
      <c r="GS38" s="290"/>
      <c r="GT38" s="290"/>
      <c r="GU38" s="290"/>
      <c r="GV38" s="290"/>
      <c r="GW38" s="290"/>
      <c r="GX38" s="290"/>
      <c r="GY38" s="290"/>
      <c r="GZ38" s="290"/>
      <c r="HA38" s="290"/>
      <c r="HB38" s="290"/>
      <c r="HC38" s="290"/>
      <c r="HD38" s="290"/>
      <c r="HE38" s="290"/>
      <c r="HF38" s="290"/>
      <c r="HG38" s="290"/>
      <c r="HH38" s="290"/>
      <c r="HI38" s="290"/>
      <c r="HJ38" s="290"/>
    </row>
    <row r="39" spans="1:218" s="284" customFormat="1" ht="10.5" customHeight="1">
      <c r="A39" s="509"/>
      <c r="B39" s="509"/>
      <c r="C39" s="509"/>
      <c r="D39" s="509"/>
      <c r="E39" s="61"/>
      <c r="F39" s="61"/>
      <c r="G39" s="292"/>
      <c r="H39" s="313">
        <v>2009</v>
      </c>
      <c r="I39" s="313">
        <v>2010</v>
      </c>
      <c r="J39" s="313">
        <v>2011</v>
      </c>
      <c r="K39" s="313">
        <v>2012</v>
      </c>
      <c r="L39" s="313">
        <v>2013</v>
      </c>
      <c r="M39" s="313">
        <v>2014</v>
      </c>
      <c r="N39" s="313">
        <v>2015</v>
      </c>
      <c r="O39" s="313">
        <v>2016</v>
      </c>
      <c r="P39" s="298"/>
      <c r="R39" s="298"/>
      <c r="S39" s="298"/>
      <c r="T39" s="298"/>
      <c r="U39" s="298"/>
      <c r="V39" s="291"/>
      <c r="W39" s="291"/>
      <c r="X39" s="291"/>
      <c r="Y39" s="291"/>
      <c r="Z39" s="291"/>
      <c r="AA39" s="291"/>
      <c r="AB39" s="291"/>
      <c r="AC39" s="291"/>
      <c r="AD39" s="291"/>
    </row>
    <row r="40" spans="1:218" s="284" customFormat="1" ht="10.5" customHeight="1">
      <c r="A40" s="8"/>
      <c r="B40" s="8"/>
      <c r="C40" s="8"/>
      <c r="D40" s="8"/>
      <c r="E40" s="61"/>
      <c r="F40" s="61"/>
      <c r="G40" s="314" t="s">
        <v>209</v>
      </c>
      <c r="H40" s="315">
        <v>106.499</v>
      </c>
      <c r="I40" s="315">
        <v>178.596</v>
      </c>
      <c r="J40" s="315">
        <v>322.83699999999999</v>
      </c>
      <c r="K40" s="315">
        <v>533.20000000000005</v>
      </c>
      <c r="L40" s="315">
        <v>613.91300000000001</v>
      </c>
      <c r="M40" s="315">
        <v>688.21400000000006</v>
      </c>
      <c r="N40" s="316">
        <v>744.05600000000004</v>
      </c>
      <c r="O40" s="316">
        <v>837.85599999999999</v>
      </c>
      <c r="P40" s="298"/>
      <c r="R40" s="298"/>
      <c r="S40" s="298"/>
      <c r="T40" s="298"/>
      <c r="U40" s="298"/>
      <c r="V40" s="291"/>
      <c r="W40" s="291"/>
      <c r="X40" s="291"/>
      <c r="Y40" s="291"/>
      <c r="Z40" s="291"/>
      <c r="AA40" s="291"/>
      <c r="AB40" s="291"/>
      <c r="AC40" s="291"/>
      <c r="AD40" s="291"/>
    </row>
    <row r="41" spans="1:218" s="284" customFormat="1" ht="10.5" customHeight="1">
      <c r="A41" s="8"/>
      <c r="B41" s="8"/>
      <c r="C41" s="8"/>
      <c r="D41" s="8"/>
      <c r="E41" s="61"/>
      <c r="F41" s="61"/>
      <c r="P41" s="298"/>
      <c r="Q41" s="298"/>
      <c r="R41" s="298"/>
      <c r="S41" s="298"/>
      <c r="T41" s="298"/>
      <c r="U41" s="298"/>
      <c r="V41" s="291"/>
      <c r="W41" s="291"/>
      <c r="X41" s="291"/>
      <c r="Y41" s="291"/>
      <c r="Z41" s="291"/>
      <c r="AA41" s="291"/>
      <c r="AB41" s="291"/>
      <c r="AC41" s="291"/>
      <c r="AD41" s="291"/>
    </row>
    <row r="42" spans="1:218" s="284" customFormat="1" ht="10.5" customHeight="1">
      <c r="A42" s="8"/>
      <c r="B42" s="8"/>
      <c r="C42" s="8"/>
      <c r="D42" s="8"/>
      <c r="E42" s="61"/>
      <c r="F42" s="61"/>
      <c r="G42" s="249"/>
      <c r="V42" s="291"/>
      <c r="W42" s="291"/>
      <c r="X42" s="291"/>
      <c r="Y42" s="291"/>
      <c r="Z42" s="291"/>
      <c r="AA42" s="291"/>
      <c r="AB42" s="291"/>
      <c r="AC42" s="291"/>
      <c r="AD42" s="291"/>
    </row>
    <row r="43" spans="1:218" s="289" customFormat="1" ht="10.5" customHeight="1">
      <c r="A43" s="5"/>
      <c r="B43" s="4"/>
      <c r="C43" s="4"/>
      <c r="D43" s="5"/>
      <c r="E43" s="63"/>
      <c r="F43" s="63"/>
      <c r="H43" s="313"/>
      <c r="I43" s="313"/>
      <c r="J43" s="313"/>
      <c r="K43" s="313"/>
      <c r="L43" s="313"/>
      <c r="M43" s="313"/>
      <c r="N43" s="313"/>
      <c r="O43" s="313"/>
      <c r="P43" s="284"/>
      <c r="Q43" s="284"/>
      <c r="R43" s="284"/>
      <c r="S43" s="284"/>
      <c r="T43" s="284"/>
      <c r="U43" s="284"/>
      <c r="V43" s="292"/>
      <c r="W43" s="292"/>
      <c r="X43" s="292"/>
      <c r="Y43" s="292"/>
      <c r="Z43" s="292"/>
      <c r="AA43" s="292"/>
      <c r="AB43" s="292"/>
      <c r="AC43" s="291"/>
      <c r="AD43" s="291"/>
      <c r="AE43" s="291"/>
      <c r="AF43" s="291"/>
      <c r="AG43" s="291"/>
      <c r="AH43" s="291"/>
      <c r="AI43" s="291"/>
      <c r="AJ43" s="291"/>
      <c r="AK43" s="291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290"/>
      <c r="EN43" s="290"/>
      <c r="EO43" s="290"/>
      <c r="EP43" s="290"/>
      <c r="EQ43" s="290"/>
      <c r="ER43" s="290"/>
      <c r="ES43" s="290"/>
      <c r="ET43" s="290"/>
      <c r="EU43" s="290"/>
      <c r="EV43" s="290"/>
      <c r="EW43" s="290"/>
      <c r="EX43" s="290"/>
      <c r="EY43" s="290"/>
      <c r="EZ43" s="290"/>
      <c r="FA43" s="290"/>
      <c r="FB43" s="290"/>
      <c r="FC43" s="290"/>
      <c r="FD43" s="290"/>
      <c r="FE43" s="290"/>
      <c r="FF43" s="290"/>
      <c r="FG43" s="290"/>
      <c r="FH43" s="290"/>
      <c r="FI43" s="290"/>
      <c r="FJ43" s="290"/>
      <c r="FK43" s="290"/>
      <c r="FL43" s="290"/>
      <c r="FM43" s="290"/>
      <c r="FN43" s="290"/>
      <c r="FO43" s="290"/>
      <c r="FP43" s="290"/>
      <c r="FQ43" s="290"/>
      <c r="FR43" s="290"/>
      <c r="FS43" s="290"/>
      <c r="FT43" s="290"/>
      <c r="FU43" s="290"/>
      <c r="FV43" s="290"/>
      <c r="FW43" s="290"/>
      <c r="FX43" s="290"/>
      <c r="FY43" s="290"/>
      <c r="FZ43" s="290"/>
      <c r="GA43" s="290"/>
      <c r="GB43" s="290"/>
      <c r="GC43" s="290"/>
      <c r="GD43" s="290"/>
      <c r="GE43" s="290"/>
      <c r="GF43" s="290"/>
      <c r="GG43" s="290"/>
      <c r="GH43" s="290"/>
      <c r="GI43" s="290"/>
      <c r="GJ43" s="290"/>
      <c r="GK43" s="290"/>
      <c r="GL43" s="290"/>
      <c r="GM43" s="290"/>
      <c r="GN43" s="290"/>
      <c r="GO43" s="290"/>
      <c r="GP43" s="290"/>
      <c r="GQ43" s="290"/>
      <c r="GR43" s="290"/>
      <c r="GS43" s="290"/>
      <c r="GT43" s="290"/>
      <c r="GU43" s="290"/>
      <c r="GV43" s="290"/>
      <c r="GW43" s="290"/>
      <c r="GX43" s="290"/>
      <c r="GY43" s="290"/>
      <c r="GZ43" s="290"/>
      <c r="HA43" s="290"/>
      <c r="HB43" s="290"/>
      <c r="HC43" s="290"/>
      <c r="HD43" s="290"/>
      <c r="HE43" s="290"/>
      <c r="HF43" s="290"/>
      <c r="HG43" s="290"/>
      <c r="HH43" s="290"/>
      <c r="HI43" s="290"/>
      <c r="HJ43" s="290"/>
    </row>
    <row r="44" spans="1:218" s="289" customFormat="1" ht="10.5" customHeight="1">
      <c r="A44" s="5"/>
      <c r="B44" s="8"/>
      <c r="C44" s="8"/>
      <c r="D44" s="2"/>
      <c r="E44" s="18"/>
      <c r="F44" s="18"/>
      <c r="H44" s="315"/>
      <c r="I44" s="315"/>
      <c r="J44" s="315"/>
      <c r="K44" s="315"/>
      <c r="L44" s="315"/>
      <c r="M44" s="315"/>
      <c r="N44" s="316"/>
      <c r="O44" s="316"/>
      <c r="P44" s="284"/>
      <c r="Q44" s="284"/>
      <c r="R44" s="284"/>
      <c r="S44" s="284"/>
      <c r="T44" s="284"/>
      <c r="U44" s="284"/>
      <c r="V44" s="292"/>
      <c r="W44" s="292"/>
      <c r="X44" s="292"/>
      <c r="Y44" s="292"/>
      <c r="Z44" s="292"/>
      <c r="AA44" s="292"/>
      <c r="AB44" s="292"/>
      <c r="AC44" s="291"/>
      <c r="AD44" s="291"/>
      <c r="AE44" s="291"/>
      <c r="AF44" s="291"/>
      <c r="AG44" s="291"/>
      <c r="AH44" s="291"/>
      <c r="AI44" s="291"/>
      <c r="AJ44" s="291"/>
      <c r="AK44" s="291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  <c r="EZ44" s="290"/>
      <c r="FA44" s="290"/>
      <c r="FB44" s="290"/>
      <c r="FC44" s="290"/>
      <c r="FD44" s="290"/>
      <c r="FE44" s="290"/>
      <c r="FF44" s="290"/>
      <c r="FG44" s="290"/>
      <c r="FH44" s="290"/>
      <c r="FI44" s="290"/>
      <c r="FJ44" s="290"/>
      <c r="FK44" s="290"/>
      <c r="FL44" s="290"/>
      <c r="FM44" s="290"/>
      <c r="FN44" s="290"/>
      <c r="FO44" s="290"/>
      <c r="FP44" s="290"/>
      <c r="FQ44" s="290"/>
      <c r="FR44" s="290"/>
      <c r="FS44" s="290"/>
      <c r="FT44" s="290"/>
      <c r="FU44" s="290"/>
      <c r="FV44" s="290"/>
      <c r="FW44" s="290"/>
      <c r="FX44" s="290"/>
      <c r="FY44" s="290"/>
      <c r="FZ44" s="290"/>
      <c r="GA44" s="290"/>
      <c r="GB44" s="290"/>
      <c r="GC44" s="290"/>
      <c r="GD44" s="290"/>
      <c r="GE44" s="290"/>
      <c r="GF44" s="290"/>
      <c r="GG44" s="290"/>
      <c r="GH44" s="290"/>
      <c r="GI44" s="290"/>
      <c r="GJ44" s="290"/>
      <c r="GK44" s="290"/>
      <c r="GL44" s="290"/>
      <c r="GM44" s="290"/>
      <c r="GN44" s="290"/>
      <c r="GO44" s="290"/>
      <c r="GP44" s="290"/>
      <c r="GQ44" s="290"/>
      <c r="GR44" s="290"/>
      <c r="GS44" s="290"/>
      <c r="GT44" s="290"/>
      <c r="GU44" s="290"/>
      <c r="GV44" s="290"/>
      <c r="GW44" s="290"/>
      <c r="GX44" s="290"/>
      <c r="GY44" s="290"/>
      <c r="GZ44" s="290"/>
      <c r="HA44" s="290"/>
      <c r="HB44" s="290"/>
      <c r="HC44" s="290"/>
      <c r="HD44" s="290"/>
      <c r="HE44" s="290"/>
      <c r="HF44" s="290"/>
      <c r="HG44" s="290"/>
      <c r="HH44" s="290"/>
      <c r="HI44" s="290"/>
      <c r="HJ44" s="290"/>
    </row>
    <row r="45" spans="1:218" s="284" customFormat="1" ht="10.5" customHeight="1">
      <c r="A45" s="9"/>
      <c r="B45" s="9"/>
      <c r="C45" s="9"/>
      <c r="D45" s="9"/>
      <c r="E45" s="9"/>
      <c r="F45" s="9"/>
      <c r="G45" s="305"/>
      <c r="H45" s="306"/>
      <c r="I45" s="306"/>
      <c r="J45" s="306"/>
      <c r="K45" s="306"/>
      <c r="L45" s="306"/>
      <c r="M45" s="306"/>
      <c r="O45" s="307"/>
      <c r="P45" s="307"/>
      <c r="Q45" s="307"/>
      <c r="R45" s="307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1"/>
      <c r="AD45" s="291"/>
      <c r="AE45" s="291"/>
      <c r="AF45" s="291"/>
      <c r="AG45" s="291"/>
      <c r="AH45" s="291"/>
      <c r="AI45" s="291"/>
      <c r="AJ45" s="291"/>
      <c r="AK45" s="291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ED45" s="290"/>
      <c r="EE45" s="290"/>
      <c r="EF45" s="290"/>
      <c r="EG45" s="290"/>
      <c r="EH45" s="290"/>
      <c r="EI45" s="290"/>
      <c r="EJ45" s="290"/>
      <c r="EK45" s="290"/>
      <c r="EL45" s="290"/>
      <c r="EM45" s="290"/>
      <c r="EN45" s="290"/>
      <c r="EO45" s="290"/>
      <c r="EP45" s="290"/>
      <c r="EQ45" s="290"/>
      <c r="ER45" s="290"/>
      <c r="ES45" s="290"/>
      <c r="ET45" s="290"/>
      <c r="EU45" s="290"/>
      <c r="EV45" s="290"/>
      <c r="EW45" s="290"/>
      <c r="EX45" s="290"/>
      <c r="EY45" s="290"/>
      <c r="EZ45" s="290"/>
      <c r="FA45" s="290"/>
      <c r="FB45" s="290"/>
      <c r="FC45" s="290"/>
      <c r="FD45" s="290"/>
      <c r="FE45" s="290"/>
      <c r="FF45" s="290"/>
      <c r="FG45" s="290"/>
      <c r="FH45" s="290"/>
      <c r="FI45" s="290"/>
      <c r="FJ45" s="290"/>
      <c r="FK45" s="290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0"/>
      <c r="GG45" s="290"/>
      <c r="GH45" s="290"/>
      <c r="GI45" s="290"/>
      <c r="GJ45" s="290"/>
      <c r="GK45" s="290"/>
      <c r="GL45" s="290"/>
      <c r="GM45" s="290"/>
      <c r="GN45" s="290"/>
      <c r="GO45" s="290"/>
      <c r="GP45" s="290"/>
      <c r="GQ45" s="290"/>
      <c r="GR45" s="290"/>
      <c r="GS45" s="290"/>
      <c r="GT45" s="290"/>
      <c r="GU45" s="290"/>
      <c r="GV45" s="290"/>
      <c r="GW45" s="290"/>
      <c r="GX45" s="290"/>
      <c r="GY45" s="290"/>
      <c r="GZ45" s="290"/>
      <c r="HA45" s="290"/>
      <c r="HB45" s="290"/>
      <c r="HC45" s="290"/>
      <c r="HD45" s="290"/>
      <c r="HE45" s="290"/>
      <c r="HF45" s="290"/>
      <c r="HG45" s="290"/>
      <c r="HH45" s="290"/>
      <c r="HI45" s="290"/>
      <c r="HJ45" s="290"/>
    </row>
    <row r="46" spans="1:218" s="284" customFormat="1" ht="10.5" customHeight="1">
      <c r="A46" s="5"/>
      <c r="B46" s="5"/>
      <c r="C46" s="5"/>
      <c r="D46" s="5"/>
      <c r="E46" s="5"/>
      <c r="F46" s="5"/>
      <c r="G46" s="292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9"/>
      <c r="V46" s="292"/>
      <c r="W46" s="292"/>
      <c r="X46" s="292"/>
      <c r="Y46" s="292"/>
      <c r="Z46" s="292"/>
      <c r="AA46" s="292"/>
      <c r="AB46" s="292"/>
      <c r="AC46" s="291"/>
      <c r="AD46" s="291"/>
      <c r="AE46" s="291"/>
      <c r="AF46" s="291"/>
      <c r="AG46" s="291"/>
      <c r="AH46" s="291"/>
      <c r="AI46" s="291"/>
      <c r="AJ46" s="291"/>
      <c r="AK46" s="291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DZ46" s="290"/>
      <c r="EA46" s="290"/>
      <c r="EB46" s="290"/>
      <c r="EC46" s="290"/>
      <c r="ED46" s="290"/>
      <c r="EE46" s="290"/>
      <c r="EF46" s="290"/>
      <c r="EG46" s="290"/>
      <c r="EH46" s="290"/>
      <c r="EI46" s="290"/>
      <c r="EJ46" s="290"/>
      <c r="EK46" s="290"/>
      <c r="EL46" s="290"/>
      <c r="EM46" s="290"/>
      <c r="EN46" s="290"/>
      <c r="EO46" s="290"/>
      <c r="EP46" s="290"/>
      <c r="EQ46" s="290"/>
      <c r="ER46" s="290"/>
      <c r="ES46" s="290"/>
      <c r="ET46" s="290"/>
      <c r="EU46" s="290"/>
      <c r="EV46" s="290"/>
      <c r="EW46" s="290"/>
      <c r="EX46" s="290"/>
      <c r="EY46" s="290"/>
      <c r="EZ46" s="290"/>
      <c r="FA46" s="290"/>
      <c r="FB46" s="290"/>
      <c r="FC46" s="290"/>
      <c r="FD46" s="290"/>
      <c r="FE46" s="290"/>
      <c r="FF46" s="290"/>
      <c r="FG46" s="290"/>
      <c r="FH46" s="290"/>
      <c r="FI46" s="290"/>
      <c r="FJ46" s="290"/>
      <c r="FK46" s="290"/>
      <c r="FL46" s="290"/>
      <c r="FM46" s="290"/>
      <c r="FN46" s="290"/>
      <c r="FO46" s="290"/>
      <c r="FP46" s="290"/>
      <c r="FQ46" s="290"/>
      <c r="FR46" s="290"/>
      <c r="FS46" s="290"/>
      <c r="FT46" s="290"/>
      <c r="FU46" s="290"/>
      <c r="FV46" s="290"/>
      <c r="FW46" s="290"/>
      <c r="FX46" s="290"/>
      <c r="FY46" s="290"/>
      <c r="FZ46" s="290"/>
      <c r="GA46" s="290"/>
      <c r="GB46" s="290"/>
      <c r="GC46" s="290"/>
      <c r="GD46" s="290"/>
      <c r="GE46" s="290"/>
      <c r="GF46" s="290"/>
      <c r="GG46" s="290"/>
      <c r="GH46" s="290"/>
      <c r="GI46" s="290"/>
      <c r="GJ46" s="290"/>
      <c r="GK46" s="290"/>
      <c r="GL46" s="290"/>
      <c r="GM46" s="290"/>
      <c r="GN46" s="290"/>
      <c r="GO46" s="290"/>
      <c r="GP46" s="290"/>
      <c r="GQ46" s="290"/>
      <c r="GR46" s="290"/>
      <c r="GS46" s="290"/>
      <c r="GT46" s="290"/>
      <c r="GU46" s="290"/>
      <c r="GV46" s="290"/>
      <c r="GW46" s="290"/>
      <c r="GX46" s="290"/>
      <c r="GY46" s="290"/>
      <c r="GZ46" s="290"/>
      <c r="HA46" s="290"/>
      <c r="HB46" s="290"/>
      <c r="HC46" s="290"/>
      <c r="HD46" s="290"/>
      <c r="HE46" s="290"/>
      <c r="HF46" s="290"/>
      <c r="HG46" s="290"/>
      <c r="HH46" s="290"/>
      <c r="HI46" s="290"/>
      <c r="HJ46" s="290"/>
    </row>
    <row r="47" spans="1:218" ht="15" customHeight="1">
      <c r="D47" s="70" t="s">
        <v>272</v>
      </c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</row>
    <row r="48" spans="1:218"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</row>
    <row r="49" spans="7:37"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</row>
    <row r="50" spans="7:37"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</row>
    <row r="51" spans="7:37"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</row>
    <row r="52" spans="7:37"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</row>
  </sheetData>
  <mergeCells count="7">
    <mergeCell ref="A38:D39"/>
    <mergeCell ref="A13:D13"/>
    <mergeCell ref="A1:D1"/>
    <mergeCell ref="A27:D27"/>
    <mergeCell ref="A16:D16"/>
    <mergeCell ref="A36:D36"/>
    <mergeCell ref="A14:D14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85546875" style="24" customWidth="1"/>
    <col min="3" max="3" width="14.140625" style="24" customWidth="1"/>
    <col min="4" max="12" width="9" style="14" customWidth="1"/>
    <col min="13" max="16384" width="9.140625" style="1"/>
  </cols>
  <sheetData>
    <row r="1" spans="1:25" s="3" customFormat="1" ht="24" customHeight="1">
      <c r="A1" s="201" t="s">
        <v>23</v>
      </c>
      <c r="B1" s="49"/>
      <c r="C1" s="121" t="s">
        <v>86</v>
      </c>
      <c r="D1" s="138"/>
      <c r="F1" s="84"/>
      <c r="G1" s="14"/>
      <c r="H1" s="178"/>
      <c r="I1" s="14"/>
      <c r="J1" s="14"/>
      <c r="K1" s="14"/>
      <c r="L1" s="14"/>
    </row>
    <row r="2" spans="1:25" s="2" customFormat="1" ht="30" customHeight="1">
      <c r="A2" s="90" t="s">
        <v>315</v>
      </c>
      <c r="B2" s="29"/>
      <c r="C2" s="121" t="s">
        <v>85</v>
      </c>
      <c r="D2" s="363" t="s">
        <v>316</v>
      </c>
      <c r="E2" s="291"/>
      <c r="F2" s="75"/>
      <c r="G2" s="14"/>
      <c r="H2" s="126"/>
      <c r="I2" s="123"/>
      <c r="J2" s="123"/>
      <c r="K2" s="123"/>
      <c r="L2" s="123"/>
    </row>
    <row r="3" spans="1:25" s="8" customFormat="1" ht="11.25" customHeight="1">
      <c r="A3" s="7"/>
      <c r="B3" s="14"/>
      <c r="D3" s="291"/>
      <c r="E3" s="501">
        <v>2017</v>
      </c>
      <c r="F3" s="99"/>
      <c r="G3" s="14"/>
      <c r="H3" s="123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s="9" customFormat="1" ht="11.25" customHeight="1">
      <c r="A4" s="317"/>
      <c r="B4" s="18"/>
      <c r="C4" s="18"/>
      <c r="D4" s="291" t="s">
        <v>11</v>
      </c>
      <c r="E4" s="324">
        <v>2.8</v>
      </c>
      <c r="F4" s="205"/>
      <c r="G4" s="14"/>
      <c r="H4" s="123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70"/>
    </row>
    <row r="5" spans="1:25" s="9" customFormat="1" ht="11.25" customHeight="1">
      <c r="A5" s="7"/>
      <c r="B5" s="18"/>
      <c r="C5" s="18"/>
      <c r="D5" s="291" t="s">
        <v>5</v>
      </c>
      <c r="E5" s="324">
        <v>3.2</v>
      </c>
      <c r="F5" s="205"/>
      <c r="G5" s="14"/>
      <c r="H5" s="123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70"/>
    </row>
    <row r="6" spans="1:25" s="9" customFormat="1" ht="11.25" customHeight="1">
      <c r="A6" s="13"/>
      <c r="B6" s="18"/>
      <c r="C6" s="18"/>
      <c r="D6" s="291" t="s">
        <v>3</v>
      </c>
      <c r="E6" s="324">
        <v>6.4</v>
      </c>
      <c r="F6" s="205"/>
      <c r="G6" s="14"/>
      <c r="H6" s="9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4"/>
    </row>
    <row r="7" spans="1:25" s="9" customFormat="1" ht="11.25" customHeight="1">
      <c r="A7" s="10"/>
      <c r="B7" s="18"/>
      <c r="C7" s="18"/>
      <c r="D7" s="291" t="s">
        <v>12</v>
      </c>
      <c r="E7" s="324">
        <v>7.9</v>
      </c>
      <c r="F7" s="205"/>
      <c r="G7" s="14"/>
      <c r="H7" s="123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70"/>
    </row>
    <row r="8" spans="1:25" s="9" customFormat="1" ht="11.25" customHeight="1">
      <c r="A8" s="10"/>
      <c r="B8" s="18"/>
      <c r="C8" s="18"/>
      <c r="D8" s="363" t="s">
        <v>30</v>
      </c>
      <c r="E8" s="322">
        <v>8.5</v>
      </c>
      <c r="F8" s="205"/>
      <c r="G8" s="14"/>
      <c r="H8" s="123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70"/>
    </row>
    <row r="9" spans="1:25" s="9" customFormat="1" ht="11.25" customHeight="1">
      <c r="A9" s="8"/>
      <c r="B9" s="18"/>
      <c r="C9" s="18"/>
      <c r="D9" s="291" t="s">
        <v>10</v>
      </c>
      <c r="E9" s="324">
        <v>10</v>
      </c>
      <c r="F9" s="205"/>
      <c r="G9" s="14"/>
      <c r="H9" s="123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70"/>
    </row>
    <row r="10" spans="1:25" s="9" customFormat="1" ht="11.25" customHeight="1">
      <c r="A10" s="10"/>
      <c r="B10" s="18"/>
      <c r="C10" s="18"/>
      <c r="D10" s="291" t="s">
        <v>1</v>
      </c>
      <c r="E10" s="324">
        <v>11.4</v>
      </c>
      <c r="F10" s="205"/>
      <c r="G10" s="14"/>
      <c r="H10" s="123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70"/>
    </row>
    <row r="11" spans="1:25" s="9" customFormat="1" ht="11.25" customHeight="1">
      <c r="A11" s="10"/>
      <c r="B11" s="18"/>
      <c r="C11" s="18"/>
      <c r="D11" s="291" t="s">
        <v>53</v>
      </c>
      <c r="E11" s="324">
        <v>11.9</v>
      </c>
      <c r="F11" s="205"/>
      <c r="G11" s="14"/>
      <c r="H11" s="123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70"/>
    </row>
    <row r="12" spans="1:25" s="9" customFormat="1" ht="11.25" customHeight="1">
      <c r="A12" s="10"/>
      <c r="B12" s="18"/>
      <c r="C12" s="18"/>
      <c r="D12" s="291" t="s">
        <v>19</v>
      </c>
      <c r="E12" s="324">
        <v>13.5</v>
      </c>
      <c r="F12" s="205"/>
      <c r="G12" s="14"/>
      <c r="H12" s="123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70"/>
    </row>
    <row r="13" spans="1:25" s="9" customFormat="1" ht="11.25" customHeight="1">
      <c r="A13" s="11"/>
      <c r="B13" s="18"/>
      <c r="C13" s="18"/>
      <c r="D13" s="291" t="s">
        <v>2</v>
      </c>
      <c r="E13" s="324">
        <v>15.1</v>
      </c>
      <c r="F13" s="205"/>
      <c r="G13" s="14"/>
      <c r="H13" s="123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70"/>
    </row>
    <row r="14" spans="1:25" s="9" customFormat="1" ht="11.25" customHeight="1">
      <c r="A14" s="11"/>
      <c r="B14" s="18"/>
      <c r="C14" s="18"/>
      <c r="D14" s="291" t="s">
        <v>13</v>
      </c>
      <c r="E14" s="324">
        <v>15.8</v>
      </c>
      <c r="F14" s="200"/>
      <c r="G14" s="14"/>
      <c r="H14" s="123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70"/>
    </row>
    <row r="15" spans="1:25" s="9" customFormat="1" ht="11.25" customHeight="1">
      <c r="A15" s="8"/>
      <c r="B15" s="18"/>
      <c r="C15" s="18"/>
      <c r="D15" s="291" t="s">
        <v>16</v>
      </c>
      <c r="E15" s="324">
        <v>15.9</v>
      </c>
      <c r="F15" s="85"/>
      <c r="G15" s="14"/>
      <c r="H15" s="123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70"/>
    </row>
    <row r="16" spans="1:25" s="9" customFormat="1" ht="11.25" customHeight="1">
      <c r="A16" s="6"/>
      <c r="B16" s="18"/>
      <c r="C16" s="18"/>
      <c r="D16" s="291" t="s">
        <v>21</v>
      </c>
      <c r="E16" s="324">
        <v>17.100000000000001</v>
      </c>
      <c r="F16" s="205"/>
      <c r="G16" s="14"/>
      <c r="H16" s="123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70"/>
    </row>
    <row r="17" spans="1:25" s="9" customFormat="1" ht="11.25" customHeight="1">
      <c r="A17" s="8"/>
      <c r="B17" s="18"/>
      <c r="C17" s="18"/>
      <c r="D17" s="291" t="s">
        <v>6</v>
      </c>
      <c r="E17" s="324">
        <v>17.899999999999999</v>
      </c>
      <c r="F17" s="205"/>
      <c r="G17" s="14"/>
      <c r="H17" s="123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70"/>
    </row>
    <row r="18" spans="1:25" s="9" customFormat="1" ht="11.25" customHeight="1">
      <c r="A18" s="8"/>
      <c r="B18" s="18"/>
      <c r="C18" s="18"/>
      <c r="D18" s="291" t="s">
        <v>14</v>
      </c>
      <c r="E18" s="324">
        <v>18.7</v>
      </c>
      <c r="F18" s="200"/>
      <c r="G18" s="14"/>
      <c r="H18" s="123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70"/>
    </row>
    <row r="19" spans="1:25" s="9" customFormat="1" ht="11.25" customHeight="1">
      <c r="A19" s="8"/>
      <c r="B19" s="18"/>
      <c r="C19" s="18"/>
      <c r="D19" s="291" t="s">
        <v>17</v>
      </c>
      <c r="E19" s="324">
        <v>19.600000000000001</v>
      </c>
      <c r="F19" s="205"/>
      <c r="G19" s="14"/>
      <c r="H19" s="123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70"/>
    </row>
    <row r="20" spans="1:25" s="9" customFormat="1" ht="11.25" customHeight="1">
      <c r="A20" s="8"/>
      <c r="B20" s="18"/>
      <c r="C20" s="18"/>
      <c r="D20" s="291" t="s">
        <v>8</v>
      </c>
      <c r="E20" s="324">
        <v>20.5</v>
      </c>
      <c r="F20" s="205"/>
      <c r="G20" s="14"/>
      <c r="H20" s="123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70"/>
    </row>
    <row r="21" spans="1:25" s="9" customFormat="1" ht="11.25" customHeight="1">
      <c r="A21" s="8"/>
      <c r="B21" s="18"/>
      <c r="C21" s="18"/>
      <c r="D21" s="291" t="s">
        <v>22</v>
      </c>
      <c r="E21" s="324">
        <v>21.1</v>
      </c>
      <c r="F21" s="205"/>
      <c r="G21" s="14"/>
      <c r="H21" s="123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70"/>
    </row>
    <row r="22" spans="1:25" s="9" customFormat="1" ht="11.25" customHeight="1">
      <c r="A22" s="8"/>
      <c r="B22" s="18"/>
      <c r="C22" s="18"/>
      <c r="D22" s="291" t="s">
        <v>9</v>
      </c>
      <c r="E22" s="324">
        <v>22.2</v>
      </c>
      <c r="F22" s="205"/>
      <c r="G22" s="14"/>
      <c r="H22" s="123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70"/>
    </row>
    <row r="23" spans="1:25" s="9" customFormat="1" ht="11.25" customHeight="1">
      <c r="A23" s="8"/>
      <c r="B23" s="18"/>
      <c r="C23" s="18"/>
      <c r="D23" s="291" t="s">
        <v>18</v>
      </c>
      <c r="E23" s="324">
        <v>101.5</v>
      </c>
      <c r="F23" s="205"/>
      <c r="G23" s="14"/>
      <c r="H23" s="123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70"/>
    </row>
    <row r="24" spans="1:25" s="9" customFormat="1" ht="11.25" customHeight="1">
      <c r="A24" s="8"/>
      <c r="B24" s="18"/>
      <c r="C24" s="18"/>
      <c r="D24" s="291" t="s">
        <v>18</v>
      </c>
      <c r="E24" s="324">
        <v>101.5</v>
      </c>
      <c r="F24" s="205"/>
      <c r="G24" s="14"/>
      <c r="H24" s="123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70"/>
    </row>
    <row r="25" spans="1:25" s="9" customFormat="1" ht="11.25" customHeight="1">
      <c r="B25" s="18"/>
      <c r="C25" s="18"/>
      <c r="D25" s="77"/>
      <c r="E25" s="85"/>
      <c r="F25" s="205"/>
      <c r="G25" s="14"/>
      <c r="H25" s="123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70"/>
    </row>
    <row r="26" spans="1:25" s="9" customFormat="1" ht="11.25" customHeight="1">
      <c r="B26" s="18"/>
      <c r="C26" s="18"/>
      <c r="D26" s="77"/>
      <c r="E26" s="85"/>
      <c r="F26" s="205"/>
      <c r="G26" s="14"/>
      <c r="H26" s="123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70"/>
    </row>
    <row r="27" spans="1:25" s="9" customFormat="1" ht="11.25" customHeight="1">
      <c r="A27" s="8"/>
      <c r="B27" s="18"/>
      <c r="C27" s="18"/>
      <c r="D27" s="77"/>
      <c r="E27" s="85"/>
      <c r="F27" s="205"/>
      <c r="G27" s="14"/>
      <c r="H27" s="12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70"/>
    </row>
    <row r="28" spans="1:25" s="9" customFormat="1" ht="11.25" customHeight="1">
      <c r="A28" s="8"/>
      <c r="B28" s="91"/>
      <c r="C28" s="91"/>
      <c r="D28" s="77"/>
      <c r="E28" s="85"/>
      <c r="F28" s="205"/>
      <c r="G28" s="14"/>
      <c r="H28" s="123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70"/>
    </row>
    <row r="29" spans="1:25" s="9" customFormat="1" ht="11.25" customHeight="1">
      <c r="A29" s="8"/>
      <c r="B29" s="18"/>
      <c r="C29" s="18"/>
      <c r="D29" s="77"/>
      <c r="E29" s="85"/>
      <c r="F29" s="205"/>
      <c r="G29" s="14"/>
      <c r="H29" s="123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70"/>
    </row>
    <row r="30" spans="1:25" s="9" customFormat="1" ht="11.25" customHeight="1">
      <c r="A30" s="8"/>
      <c r="B30" s="18"/>
      <c r="C30" s="18"/>
      <c r="D30" s="77"/>
      <c r="E30" s="85"/>
      <c r="F30" s="205"/>
      <c r="G30" s="14"/>
      <c r="H30" s="123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70"/>
    </row>
    <row r="31" spans="1:25" s="9" customFormat="1" ht="11.25" customHeight="1">
      <c r="A31" s="8"/>
      <c r="B31" s="18"/>
      <c r="C31" s="18"/>
      <c r="D31" s="77"/>
      <c r="E31" s="85"/>
      <c r="F31" s="205"/>
      <c r="G31" s="14"/>
      <c r="H31" s="123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70"/>
    </row>
    <row r="32" spans="1:25" s="9" customFormat="1" ht="11.25" customHeight="1">
      <c r="A32" s="8"/>
      <c r="B32" s="18"/>
      <c r="C32" s="18"/>
      <c r="D32" s="77"/>
      <c r="E32" s="85"/>
      <c r="F32" s="205"/>
      <c r="G32" s="14"/>
      <c r="H32" s="9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4"/>
    </row>
    <row r="33" spans="1:12" s="9" customFormat="1" ht="11.25" customHeight="1">
      <c r="A33" s="8"/>
      <c r="B33" s="18"/>
      <c r="C33" s="18"/>
      <c r="E33" s="14"/>
      <c r="F33" s="14"/>
      <c r="G33" s="14"/>
      <c r="H33" s="123"/>
      <c r="I33" s="14"/>
      <c r="J33" s="14"/>
      <c r="K33" s="14"/>
      <c r="L33" s="14"/>
    </row>
    <row r="34" spans="1:12" s="9" customFormat="1" ht="11.25" customHeight="1">
      <c r="A34" s="8"/>
      <c r="B34" s="18"/>
      <c r="C34" s="18"/>
      <c r="D34" s="14"/>
      <c r="E34" s="14"/>
      <c r="F34" s="14"/>
      <c r="G34" s="14"/>
      <c r="H34" s="14"/>
      <c r="I34" s="14"/>
      <c r="J34" s="14"/>
      <c r="K34" s="14"/>
      <c r="L34" s="14"/>
    </row>
    <row r="35" spans="1:12" s="9" customFormat="1" ht="11.25" customHeight="1">
      <c r="A35" s="8"/>
      <c r="B35" s="18"/>
      <c r="C35" s="18"/>
      <c r="D35" s="123"/>
      <c r="E35" s="171"/>
      <c r="F35" s="171"/>
      <c r="G35" s="14"/>
      <c r="H35" s="14"/>
      <c r="I35" s="14"/>
      <c r="J35" s="14"/>
      <c r="K35" s="14"/>
      <c r="L35" s="14"/>
    </row>
    <row r="36" spans="1:12" s="9" customFormat="1" ht="11.25" customHeight="1">
      <c r="A36" s="5"/>
      <c r="B36" s="18"/>
      <c r="C36" s="18"/>
      <c r="D36" s="123"/>
      <c r="E36" s="127"/>
      <c r="F36" s="170"/>
      <c r="G36" s="14"/>
      <c r="H36" s="14"/>
      <c r="I36" s="14"/>
      <c r="J36" s="14"/>
      <c r="K36" s="14"/>
      <c r="L36" s="14"/>
    </row>
    <row r="37" spans="1:12" s="9" customFormat="1" ht="11.25" customHeight="1">
      <c r="A37" s="4"/>
      <c r="B37" s="18"/>
      <c r="C37" s="18"/>
      <c r="D37" s="123"/>
      <c r="E37" s="127"/>
      <c r="F37" s="170"/>
      <c r="G37" s="14"/>
      <c r="H37" s="14"/>
      <c r="I37" s="14"/>
      <c r="J37" s="14"/>
      <c r="K37" s="14"/>
      <c r="L37" s="14"/>
    </row>
    <row r="38" spans="1:12" s="5" customFormat="1" ht="11.25" customHeight="1">
      <c r="A38" s="4"/>
      <c r="B38" s="18"/>
      <c r="C38" s="18"/>
      <c r="D38" s="123"/>
      <c r="E38" s="127"/>
      <c r="F38" s="170"/>
      <c r="G38" s="14"/>
      <c r="H38" s="14"/>
      <c r="I38" s="14"/>
      <c r="J38" s="14"/>
      <c r="K38" s="14"/>
      <c r="L38" s="14"/>
    </row>
    <row r="39" spans="1:12" s="5" customFormat="1" ht="11.25" customHeight="1">
      <c r="A39" s="4"/>
      <c r="B39" s="18"/>
      <c r="C39" s="18"/>
      <c r="D39" s="123"/>
      <c r="E39" s="127"/>
      <c r="F39" s="170"/>
      <c r="G39" s="14"/>
      <c r="H39" s="14"/>
      <c r="I39" s="14"/>
      <c r="J39" s="14"/>
      <c r="K39" s="14"/>
      <c r="L39" s="14"/>
    </row>
    <row r="40" spans="1:12" s="5" customFormat="1" ht="11.25" customHeight="1">
      <c r="A40" s="4"/>
      <c r="B40" s="18"/>
      <c r="C40" s="18"/>
      <c r="D40" s="123"/>
      <c r="E40" s="127"/>
      <c r="F40" s="170"/>
      <c r="G40" s="14"/>
      <c r="H40" s="14"/>
      <c r="I40" s="14"/>
      <c r="J40" s="14"/>
      <c r="K40" s="14"/>
      <c r="L40" s="14"/>
    </row>
    <row r="41" spans="1:12" s="5" customFormat="1" ht="11.25" customHeight="1">
      <c r="A41" s="4"/>
      <c r="B41" s="18"/>
      <c r="C41" s="18"/>
      <c r="D41" s="123"/>
      <c r="E41" s="127"/>
      <c r="F41" s="170"/>
      <c r="G41" s="14"/>
      <c r="H41" s="14"/>
      <c r="I41" s="14"/>
      <c r="J41" s="14"/>
      <c r="K41" s="14"/>
      <c r="L41" s="14"/>
    </row>
    <row r="42" spans="1:12" s="5" customFormat="1" ht="11.25" customHeight="1">
      <c r="A42" s="4"/>
      <c r="B42" s="18"/>
      <c r="C42" s="18"/>
      <c r="D42" s="123"/>
      <c r="E42" s="127"/>
      <c r="F42" s="170"/>
      <c r="G42" s="14"/>
      <c r="H42" s="14"/>
      <c r="I42" s="14"/>
      <c r="J42" s="14"/>
      <c r="K42" s="14"/>
      <c r="L42" s="14"/>
    </row>
    <row r="43" spans="1:12" s="5" customFormat="1" ht="11.25" customHeight="1">
      <c r="A43" s="4"/>
      <c r="B43" s="18"/>
      <c r="C43" s="18"/>
      <c r="D43" s="123"/>
      <c r="E43" s="127"/>
      <c r="F43" s="170"/>
      <c r="G43" s="14"/>
      <c r="H43" s="14"/>
      <c r="I43" s="14"/>
      <c r="J43" s="14"/>
      <c r="K43" s="14"/>
      <c r="L43" s="14"/>
    </row>
    <row r="44" spans="1:12" s="5" customFormat="1" ht="18.75" customHeight="1">
      <c r="A44" s="502" t="s">
        <v>317</v>
      </c>
      <c r="B44" s="18"/>
      <c r="C44" s="18"/>
      <c r="D44" s="123"/>
      <c r="E44" s="127"/>
      <c r="F44" s="170"/>
      <c r="G44" s="14"/>
      <c r="H44" s="14"/>
      <c r="I44" s="14"/>
      <c r="J44" s="14"/>
      <c r="K44" s="14"/>
      <c r="L44" s="14"/>
    </row>
    <row r="45" spans="1:12" s="5" customFormat="1" ht="15" customHeight="1">
      <c r="A45" s="500" t="s">
        <v>241</v>
      </c>
      <c r="B45" s="18"/>
      <c r="C45" s="18"/>
      <c r="D45" s="123"/>
      <c r="E45" s="127"/>
      <c r="F45" s="170"/>
      <c r="G45" s="14"/>
      <c r="H45" s="14"/>
      <c r="I45" s="14"/>
      <c r="J45" s="14"/>
      <c r="K45" s="14"/>
      <c r="L45" s="14"/>
    </row>
    <row r="46" spans="1:12" s="5" customFormat="1" ht="11.25" customHeight="1">
      <c r="A46" s="8"/>
      <c r="B46" s="18"/>
      <c r="C46" s="18"/>
      <c r="D46" s="123"/>
      <c r="E46" s="127"/>
      <c r="F46" s="170"/>
      <c r="G46" s="14"/>
      <c r="H46" s="14"/>
      <c r="I46" s="14"/>
      <c r="J46" s="14"/>
      <c r="K46" s="14"/>
      <c r="L46" s="14"/>
    </row>
    <row r="47" spans="1:12" s="9" customFormat="1" ht="9.75" customHeight="1">
      <c r="A47" s="2"/>
      <c r="B47" s="18"/>
      <c r="C47" s="18"/>
      <c r="D47" s="123"/>
      <c r="E47" s="127"/>
      <c r="F47" s="170"/>
      <c r="G47" s="14"/>
      <c r="H47" s="14"/>
      <c r="I47" s="14"/>
      <c r="J47" s="14"/>
      <c r="K47" s="14"/>
      <c r="L47" s="14"/>
    </row>
    <row r="48" spans="1:12" s="9" customFormat="1" ht="9.75" customHeight="1">
      <c r="A48" s="2"/>
      <c r="B48" s="18"/>
      <c r="C48" s="18"/>
      <c r="D48" s="123"/>
      <c r="E48" s="127"/>
      <c r="F48" s="170"/>
      <c r="G48" s="14"/>
      <c r="H48" s="14"/>
      <c r="I48" s="14"/>
      <c r="J48" s="14"/>
      <c r="K48" s="14"/>
      <c r="L48" s="14"/>
    </row>
    <row r="49" spans="4:6" ht="9.75" customHeight="1">
      <c r="D49" s="123"/>
      <c r="E49" s="127"/>
      <c r="F49" s="170"/>
    </row>
    <row r="50" spans="4:6" ht="9.75" customHeight="1">
      <c r="D50" s="123"/>
      <c r="E50" s="127"/>
      <c r="F50" s="170"/>
    </row>
    <row r="51" spans="4:6" ht="9.75" customHeight="1">
      <c r="D51" s="123"/>
      <c r="E51" s="127"/>
      <c r="F51" s="170"/>
    </row>
    <row r="52" spans="4:6">
      <c r="D52" s="123"/>
      <c r="E52" s="127"/>
      <c r="F52" s="170"/>
    </row>
    <row r="53" spans="4:6">
      <c r="D53" s="123"/>
      <c r="E53" s="127"/>
      <c r="F53" s="170"/>
    </row>
    <row r="54" spans="4:6">
      <c r="D54" s="123"/>
      <c r="E54" s="127"/>
      <c r="F54" s="170"/>
    </row>
    <row r="55" spans="4:6">
      <c r="D55" s="123"/>
      <c r="E55" s="127"/>
      <c r="F55" s="170"/>
    </row>
    <row r="56" spans="4:6">
      <c r="D56" s="123"/>
      <c r="E56" s="127"/>
      <c r="F56" s="170"/>
    </row>
    <row r="57" spans="4:6">
      <c r="D57" s="123"/>
      <c r="E57" s="127"/>
      <c r="F57" s="170"/>
    </row>
    <row r="58" spans="4:6">
      <c r="D58" s="123"/>
      <c r="E58" s="127"/>
      <c r="F58" s="170"/>
    </row>
    <row r="59" spans="4:6">
      <c r="D59" s="123"/>
      <c r="E59" s="127"/>
      <c r="F59" s="170"/>
    </row>
    <row r="60" spans="4:6">
      <c r="D60" s="123"/>
      <c r="E60" s="127"/>
      <c r="F60" s="170"/>
    </row>
    <row r="61" spans="4:6">
      <c r="D61" s="123"/>
      <c r="E61" s="127"/>
      <c r="F61" s="170"/>
    </row>
    <row r="62" spans="4:6">
      <c r="D62" s="123"/>
      <c r="E62" s="127"/>
      <c r="F62" s="170"/>
    </row>
  </sheetData>
  <sortState ref="D4:F32">
    <sortCondition ref="F4:F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89"/>
  <sheetViews>
    <sheetView showGridLines="0" view="pageBreakPreview" zoomScale="140" zoomScaleNormal="140" zoomScaleSheetLayoutView="140" workbookViewId="0">
      <selection sqref="A1:D1"/>
    </sheetView>
  </sheetViews>
  <sheetFormatPr defaultRowHeight="12"/>
  <cols>
    <col min="1" max="1" width="24.85546875" style="2" customWidth="1"/>
    <col min="2" max="4" width="5.5703125" style="2" customWidth="1"/>
    <col min="5" max="5" width="2.7109375" style="81" customWidth="1"/>
    <col min="6" max="6" width="15.7109375" style="59" customWidth="1"/>
    <col min="7" max="7" width="20.7109375" style="328" customWidth="1"/>
    <col min="8" max="58" width="5.7109375" style="328" customWidth="1"/>
    <col min="59" max="70" width="5.7109375" style="290" customWidth="1"/>
    <col min="71" max="16384" width="9.140625" style="290"/>
  </cols>
  <sheetData>
    <row r="1" spans="1:218" s="277" customFormat="1" ht="24" customHeight="1">
      <c r="A1" s="505" t="s">
        <v>23</v>
      </c>
      <c r="B1" s="506"/>
      <c r="C1" s="506"/>
      <c r="D1" s="506"/>
      <c r="E1" s="79"/>
      <c r="F1" s="121" t="s">
        <v>86</v>
      </c>
      <c r="G1" s="232"/>
      <c r="H1" s="233"/>
      <c r="I1" s="234"/>
      <c r="J1" s="235"/>
      <c r="K1" s="236"/>
      <c r="L1" s="237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</row>
    <row r="2" spans="1:218" s="278" customFormat="1" ht="18.75" customHeight="1">
      <c r="A2" s="20" t="s">
        <v>101</v>
      </c>
      <c r="B2" s="2"/>
      <c r="C2" s="2"/>
      <c r="D2" s="2"/>
      <c r="E2" s="80"/>
      <c r="F2" s="121" t="s">
        <v>85</v>
      </c>
      <c r="G2" s="240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</row>
    <row r="3" spans="1:218" s="282" customFormat="1" ht="10.5" customHeight="1">
      <c r="A3" s="7"/>
      <c r="B3" s="8"/>
      <c r="C3" s="8"/>
      <c r="D3" s="12" t="s">
        <v>192</v>
      </c>
      <c r="E3" s="79"/>
      <c r="F3" s="8"/>
      <c r="P3" s="319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 spans="1:218" s="284" customFormat="1" ht="10.5" customHeight="1">
      <c r="A4" s="31"/>
      <c r="B4" s="32">
        <v>2014</v>
      </c>
      <c r="C4" s="32">
        <v>2015</v>
      </c>
      <c r="D4" s="32">
        <v>2016</v>
      </c>
      <c r="E4" s="79"/>
      <c r="F4" s="9"/>
      <c r="H4" s="320"/>
      <c r="I4" s="320"/>
      <c r="J4" s="320"/>
      <c r="K4" s="320"/>
      <c r="L4" s="320"/>
      <c r="M4" s="320"/>
      <c r="N4" s="320"/>
      <c r="O4" s="320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</row>
    <row r="5" spans="1:218" s="284" customFormat="1" ht="10.5" customHeight="1">
      <c r="A5" s="184" t="s">
        <v>24</v>
      </c>
      <c r="B5" s="26">
        <v>2047.241</v>
      </c>
      <c r="C5" s="26">
        <v>1687.192</v>
      </c>
      <c r="D5" s="36">
        <v>1489.433321</v>
      </c>
      <c r="E5" s="79"/>
      <c r="F5" s="9"/>
      <c r="G5" s="321"/>
      <c r="H5" s="322"/>
      <c r="I5" s="322"/>
      <c r="J5" s="322"/>
      <c r="K5" s="322"/>
      <c r="L5" s="322"/>
      <c r="M5" s="322"/>
      <c r="N5" s="322"/>
      <c r="O5" s="322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</row>
    <row r="6" spans="1:218" s="284" customFormat="1" ht="10.5" customHeight="1">
      <c r="A6" s="184" t="s">
        <v>98</v>
      </c>
      <c r="B6" s="26">
        <v>1739.7919999999999</v>
      </c>
      <c r="C6" s="26">
        <v>1420.6030000000001</v>
      </c>
      <c r="D6" s="26">
        <v>1373.1783399999999</v>
      </c>
      <c r="E6" s="79"/>
      <c r="F6" s="79"/>
      <c r="G6" s="321"/>
      <c r="H6" s="322"/>
      <c r="I6" s="322"/>
      <c r="J6" s="322"/>
      <c r="K6" s="322"/>
      <c r="L6" s="322"/>
      <c r="M6" s="322"/>
      <c r="N6" s="322"/>
      <c r="O6" s="322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</row>
    <row r="7" spans="1:218" s="284" customFormat="1" ht="10.5" customHeight="1">
      <c r="A7" s="10" t="s">
        <v>46</v>
      </c>
      <c r="B7" s="27">
        <v>1259.7929999999999</v>
      </c>
      <c r="C7" s="27">
        <v>1005.727</v>
      </c>
      <c r="D7" s="37">
        <v>857.9325980000001</v>
      </c>
      <c r="E7" s="79"/>
      <c r="F7" s="9"/>
      <c r="G7" s="323"/>
      <c r="H7" s="324"/>
      <c r="I7" s="324"/>
      <c r="J7" s="324"/>
      <c r="K7" s="324"/>
      <c r="L7" s="324"/>
      <c r="M7" s="324"/>
      <c r="N7" s="324"/>
      <c r="O7" s="324"/>
      <c r="Y7" s="325"/>
      <c r="Z7" s="325"/>
      <c r="AA7" s="325"/>
      <c r="AB7" s="325"/>
      <c r="AC7" s="325"/>
      <c r="AD7" s="325"/>
      <c r="AE7" s="325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0"/>
      <c r="EG7" s="290"/>
      <c r="EH7" s="290"/>
      <c r="EI7" s="290"/>
      <c r="EJ7" s="290"/>
      <c r="EK7" s="290"/>
      <c r="EL7" s="290"/>
      <c r="EM7" s="290"/>
      <c r="EN7" s="290"/>
      <c r="EO7" s="290"/>
      <c r="EP7" s="290"/>
      <c r="EQ7" s="290"/>
      <c r="ER7" s="290"/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0"/>
      <c r="FL7" s="290"/>
      <c r="FM7" s="290"/>
    </row>
    <row r="8" spans="1:218" s="284" customFormat="1" ht="10.5" customHeight="1">
      <c r="A8" s="10" t="s">
        <v>45</v>
      </c>
      <c r="B8" s="27">
        <v>479.99900000000002</v>
      </c>
      <c r="C8" s="27">
        <v>414.87599999999998</v>
      </c>
      <c r="D8" s="37">
        <v>515.24574199999995</v>
      </c>
      <c r="E8" s="79"/>
      <c r="F8" s="9"/>
      <c r="G8" s="323"/>
      <c r="H8" s="324"/>
      <c r="I8" s="324"/>
      <c r="J8" s="324"/>
      <c r="K8" s="324"/>
      <c r="L8" s="324"/>
      <c r="M8" s="324"/>
      <c r="N8" s="324"/>
      <c r="O8" s="324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</row>
    <row r="9" spans="1:218" ht="10.5" customHeight="1">
      <c r="A9" s="67" t="s">
        <v>96</v>
      </c>
      <c r="B9" s="76">
        <v>152.79300000000001</v>
      </c>
      <c r="C9" s="76">
        <v>110.129</v>
      </c>
      <c r="D9" s="133">
        <v>116.254981</v>
      </c>
      <c r="G9" s="326"/>
      <c r="H9" s="322"/>
      <c r="I9" s="322"/>
      <c r="J9" s="322"/>
      <c r="K9" s="322"/>
      <c r="L9" s="322"/>
      <c r="M9" s="322"/>
      <c r="N9" s="322"/>
      <c r="O9" s="322"/>
      <c r="P9" s="284"/>
      <c r="Q9" s="284"/>
      <c r="R9" s="284"/>
      <c r="S9" s="284"/>
      <c r="T9" s="284"/>
      <c r="U9" s="284"/>
      <c r="V9" s="284"/>
      <c r="W9" s="284"/>
      <c r="X9" s="284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</row>
    <row r="10" spans="1:218" s="284" customFormat="1" ht="10.5" customHeight="1">
      <c r="A10" s="16" t="s">
        <v>97</v>
      </c>
      <c r="B10" s="27">
        <v>154.65600000000001</v>
      </c>
      <c r="C10" s="27">
        <v>156.46</v>
      </c>
      <c r="D10" s="37">
        <v>112.02398599999998</v>
      </c>
      <c r="E10" s="79"/>
      <c r="F10" s="9"/>
      <c r="G10" s="327"/>
      <c r="H10" s="324"/>
      <c r="I10" s="324"/>
      <c r="J10" s="324"/>
      <c r="K10" s="324"/>
      <c r="L10" s="324"/>
      <c r="M10" s="324"/>
      <c r="N10" s="324"/>
      <c r="O10" s="324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U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  <c r="EF10" s="290"/>
      <c r="EG10" s="290"/>
      <c r="EH10" s="290"/>
      <c r="EI10" s="290"/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0"/>
      <c r="FL10" s="290"/>
      <c r="FM10" s="290"/>
      <c r="FN10" s="290"/>
      <c r="FO10" s="290"/>
      <c r="FP10" s="290"/>
    </row>
    <row r="11" spans="1:218" s="284" customFormat="1" ht="10.5" customHeight="1">
      <c r="A11" s="132" t="s">
        <v>193</v>
      </c>
      <c r="B11" s="76"/>
      <c r="C11" s="76"/>
      <c r="D11" s="76"/>
      <c r="E11" s="79"/>
      <c r="F11" s="9"/>
      <c r="G11" s="327"/>
      <c r="H11" s="258"/>
      <c r="I11" s="258"/>
      <c r="J11" s="258"/>
      <c r="K11" s="258"/>
      <c r="L11" s="258"/>
      <c r="M11" s="258"/>
      <c r="N11" s="258"/>
      <c r="O11" s="258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</row>
    <row r="12" spans="1:218" s="284" customFormat="1" ht="10.5" customHeight="1">
      <c r="A12" s="16" t="s">
        <v>94</v>
      </c>
      <c r="B12" s="154" t="s">
        <v>89</v>
      </c>
      <c r="C12" s="28">
        <v>11550.222331920004</v>
      </c>
      <c r="D12" s="28">
        <v>11565.510783319993</v>
      </c>
      <c r="E12" s="79"/>
      <c r="F12" s="9"/>
      <c r="G12" s="327"/>
      <c r="H12" s="258"/>
      <c r="I12" s="258"/>
      <c r="J12" s="258"/>
      <c r="K12" s="258"/>
      <c r="L12" s="258"/>
      <c r="M12" s="258"/>
      <c r="N12" s="258"/>
      <c r="O12" s="258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</row>
    <row r="13" spans="1:218" s="284" customFormat="1" ht="10.5" customHeight="1">
      <c r="A13" s="33" t="s">
        <v>95</v>
      </c>
      <c r="B13" s="155" t="s">
        <v>89</v>
      </c>
      <c r="C13" s="34">
        <v>9084.2604759999977</v>
      </c>
      <c r="D13" s="34">
        <v>9413.403693000002</v>
      </c>
      <c r="E13" s="79"/>
      <c r="F13" s="9"/>
      <c r="G13" s="327"/>
      <c r="H13" s="258"/>
      <c r="I13" s="258"/>
      <c r="J13" s="258"/>
      <c r="K13" s="258"/>
      <c r="L13" s="258"/>
      <c r="M13" s="258"/>
      <c r="N13" s="258"/>
      <c r="O13" s="258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</row>
    <row r="14" spans="1:218" s="284" customFormat="1" ht="11.25" customHeight="1">
      <c r="A14" s="231" t="s">
        <v>296</v>
      </c>
      <c r="B14" s="8"/>
      <c r="C14" s="8"/>
      <c r="D14" s="8"/>
      <c r="E14" s="79"/>
      <c r="F14" s="9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/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290"/>
      <c r="GQ14" s="290"/>
      <c r="GR14" s="290"/>
      <c r="GS14" s="290"/>
      <c r="GT14" s="290"/>
      <c r="GU14" s="290"/>
      <c r="GV14" s="290"/>
      <c r="GW14" s="290"/>
      <c r="GX14" s="290"/>
      <c r="GY14" s="290"/>
      <c r="GZ14" s="290"/>
      <c r="HA14" s="290"/>
      <c r="HB14" s="290"/>
      <c r="HC14" s="290"/>
      <c r="HD14" s="290"/>
      <c r="HE14" s="290"/>
      <c r="HF14" s="290"/>
      <c r="HG14" s="290"/>
      <c r="HH14" s="290"/>
      <c r="HI14" s="290"/>
      <c r="HJ14" s="290"/>
    </row>
    <row r="15" spans="1:218" s="284" customFormat="1" ht="7.5" customHeight="1">
      <c r="A15" s="47"/>
      <c r="B15" s="8"/>
      <c r="C15" s="8"/>
      <c r="D15" s="8"/>
      <c r="E15" s="79"/>
      <c r="F15" s="9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290"/>
      <c r="GJ15" s="290"/>
      <c r="GK15" s="290"/>
      <c r="GL15" s="290"/>
      <c r="GM15" s="290"/>
      <c r="GN15" s="290"/>
      <c r="GO15" s="290"/>
      <c r="GP15" s="290"/>
      <c r="GQ15" s="290"/>
      <c r="GR15" s="290"/>
      <c r="GS15" s="290"/>
      <c r="GT15" s="290"/>
      <c r="GU15" s="290"/>
      <c r="GV15" s="290"/>
      <c r="GW15" s="290"/>
      <c r="GX15" s="290"/>
      <c r="GY15" s="290"/>
      <c r="GZ15" s="290"/>
      <c r="HA15" s="290"/>
      <c r="HB15" s="290"/>
      <c r="HC15" s="290"/>
      <c r="HD15" s="290"/>
      <c r="HE15" s="290"/>
      <c r="HF15" s="290"/>
      <c r="HG15" s="290"/>
      <c r="HH15" s="290"/>
      <c r="HI15" s="290"/>
      <c r="HJ15" s="290"/>
    </row>
    <row r="16" spans="1:218" s="282" customFormat="1" ht="11.25" customHeight="1">
      <c r="A16" s="515" t="s">
        <v>184</v>
      </c>
      <c r="B16" s="515"/>
      <c r="C16" s="515"/>
      <c r="D16" s="515"/>
      <c r="E16" s="61"/>
      <c r="F16" s="61"/>
      <c r="G16" s="294" t="s">
        <v>57</v>
      </c>
      <c r="H16" s="311"/>
      <c r="I16" s="311"/>
      <c r="J16" s="311"/>
      <c r="K16" s="311"/>
      <c r="L16" s="311"/>
      <c r="M16" s="311"/>
      <c r="N16" s="311"/>
      <c r="U16" s="312"/>
      <c r="V16" s="292"/>
      <c r="W16" s="292"/>
      <c r="X16" s="292"/>
      <c r="Y16" s="292"/>
      <c r="Z16" s="291"/>
      <c r="AA16" s="291"/>
      <c r="AB16" s="291"/>
      <c r="AC16" s="291"/>
      <c r="AD16" s="291"/>
      <c r="AE16" s="291"/>
      <c r="AF16" s="291"/>
      <c r="AG16" s="291"/>
      <c r="AH16" s="291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  <c r="GD16" s="290"/>
      <c r="GE16" s="290"/>
      <c r="GF16" s="290"/>
      <c r="GG16" s="290"/>
      <c r="GH16" s="290"/>
      <c r="GI16" s="290"/>
      <c r="GJ16" s="290"/>
      <c r="GK16" s="290"/>
      <c r="GL16" s="290"/>
      <c r="GM16" s="290"/>
      <c r="GN16" s="290"/>
      <c r="GO16" s="290"/>
      <c r="GP16" s="290"/>
      <c r="GQ16" s="290"/>
      <c r="GR16" s="290"/>
      <c r="GS16" s="290"/>
      <c r="GT16" s="290"/>
      <c r="GU16" s="290"/>
      <c r="GV16" s="290"/>
      <c r="GW16" s="290"/>
      <c r="GX16" s="290"/>
      <c r="GY16" s="290"/>
      <c r="GZ16" s="290"/>
      <c r="HA16" s="290"/>
      <c r="HB16" s="290"/>
      <c r="HC16" s="290"/>
      <c r="HD16" s="290"/>
      <c r="HE16" s="290"/>
      <c r="HF16" s="290"/>
      <c r="HG16" s="290"/>
    </row>
    <row r="17" spans="1:218" s="282" customFormat="1" ht="11.25" customHeight="1">
      <c r="A17" s="92"/>
      <c r="B17" s="92"/>
      <c r="C17" s="92"/>
      <c r="D17" s="92"/>
      <c r="E17" s="61"/>
      <c r="F17" s="61"/>
      <c r="G17" s="292"/>
      <c r="H17" s="329">
        <v>2008</v>
      </c>
      <c r="I17" s="329">
        <v>2009</v>
      </c>
      <c r="J17" s="329">
        <v>2010</v>
      </c>
      <c r="K17" s="329">
        <v>2011</v>
      </c>
      <c r="L17" s="329">
        <v>2012</v>
      </c>
      <c r="M17" s="329">
        <v>2013</v>
      </c>
      <c r="N17" s="329">
        <v>2014</v>
      </c>
      <c r="O17" s="329">
        <v>2015</v>
      </c>
      <c r="P17" s="329">
        <v>2016</v>
      </c>
      <c r="V17" s="312"/>
      <c r="W17" s="312"/>
      <c r="X17" s="312"/>
      <c r="Y17" s="292"/>
      <c r="Z17" s="292"/>
      <c r="AA17" s="292"/>
      <c r="AB17" s="292"/>
      <c r="AC17" s="291"/>
      <c r="AD17" s="291"/>
      <c r="AE17" s="291"/>
      <c r="AF17" s="291"/>
      <c r="AG17" s="291"/>
      <c r="AH17" s="291"/>
      <c r="AI17" s="291"/>
      <c r="AJ17" s="291"/>
      <c r="AK17" s="291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  <c r="GD17" s="290"/>
      <c r="GE17" s="290"/>
      <c r="GF17" s="290"/>
      <c r="GG17" s="290"/>
      <c r="GH17" s="290"/>
      <c r="GI17" s="290"/>
      <c r="GJ17" s="290"/>
      <c r="GK17" s="290"/>
      <c r="GL17" s="290"/>
      <c r="GM17" s="290"/>
      <c r="GN17" s="290"/>
      <c r="GO17" s="290"/>
      <c r="GP17" s="290"/>
      <c r="GQ17" s="290"/>
      <c r="GR17" s="290"/>
      <c r="GS17" s="290"/>
      <c r="GT17" s="290"/>
      <c r="GU17" s="290"/>
      <c r="GV17" s="290"/>
      <c r="GW17" s="290"/>
      <c r="GX17" s="290"/>
      <c r="GY17" s="290"/>
      <c r="GZ17" s="290"/>
      <c r="HA17" s="290"/>
      <c r="HB17" s="290"/>
      <c r="HC17" s="290"/>
      <c r="HD17" s="290"/>
      <c r="HE17" s="290"/>
      <c r="HF17" s="290"/>
      <c r="HG17" s="290"/>
      <c r="HH17" s="290"/>
      <c r="HI17" s="290"/>
      <c r="HJ17" s="290"/>
    </row>
    <row r="18" spans="1:218" s="282" customFormat="1" ht="11.25" customHeight="1">
      <c r="A18" s="92"/>
      <c r="B18" s="92"/>
      <c r="C18" s="92"/>
      <c r="D18" s="92"/>
      <c r="E18" s="61"/>
      <c r="F18" s="61"/>
      <c r="G18" s="292" t="s">
        <v>202</v>
      </c>
      <c r="H18" s="292">
        <v>3170</v>
      </c>
      <c r="I18" s="292">
        <v>2793</v>
      </c>
      <c r="J18" s="292">
        <v>2274</v>
      </c>
      <c r="K18" s="292">
        <v>2028</v>
      </c>
      <c r="L18" s="292">
        <v>1739</v>
      </c>
      <c r="M18" s="292">
        <v>1559</v>
      </c>
      <c r="N18" s="292">
        <v>1369.6410799999999</v>
      </c>
      <c r="O18" s="292">
        <v>1040.0271129999999</v>
      </c>
      <c r="P18" s="292">
        <v>1011.1733273999999</v>
      </c>
      <c r="V18" s="312"/>
      <c r="W18" s="312"/>
      <c r="X18" s="312"/>
      <c r="Y18" s="292"/>
      <c r="Z18" s="292"/>
      <c r="AA18" s="292"/>
      <c r="AB18" s="292"/>
      <c r="AC18" s="291"/>
      <c r="AD18" s="291"/>
      <c r="AE18" s="291"/>
      <c r="AF18" s="291"/>
      <c r="AG18" s="291"/>
      <c r="AH18" s="291"/>
      <c r="AI18" s="291"/>
      <c r="AJ18" s="291"/>
      <c r="AK18" s="291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  <c r="GD18" s="290"/>
      <c r="GE18" s="290"/>
      <c r="GF18" s="290"/>
      <c r="GG18" s="290"/>
      <c r="GH18" s="290"/>
      <c r="GI18" s="290"/>
      <c r="GJ18" s="290"/>
      <c r="GK18" s="290"/>
      <c r="GL18" s="290"/>
      <c r="GM18" s="290"/>
      <c r="GN18" s="290"/>
      <c r="GO18" s="290"/>
      <c r="GP18" s="290"/>
      <c r="GQ18" s="290"/>
      <c r="GR18" s="290"/>
      <c r="GS18" s="290"/>
      <c r="GT18" s="290"/>
      <c r="GU18" s="290"/>
      <c r="GV18" s="290"/>
      <c r="GW18" s="290"/>
      <c r="GX18" s="290"/>
      <c r="GY18" s="290"/>
      <c r="GZ18" s="290"/>
      <c r="HA18" s="290"/>
      <c r="HB18" s="290"/>
      <c r="HC18" s="290"/>
      <c r="HD18" s="290"/>
      <c r="HE18" s="290"/>
      <c r="HF18" s="290"/>
      <c r="HG18" s="290"/>
      <c r="HH18" s="290"/>
      <c r="HI18" s="290"/>
      <c r="HJ18" s="290"/>
    </row>
    <row r="19" spans="1:218" s="282" customFormat="1" ht="11.25" customHeight="1">
      <c r="A19" s="8"/>
      <c r="B19" s="8"/>
      <c r="C19" s="8"/>
      <c r="D19" s="8"/>
      <c r="E19" s="61"/>
      <c r="F19" s="61"/>
      <c r="G19" s="282" t="s">
        <v>194</v>
      </c>
      <c r="H19" s="292">
        <v>359</v>
      </c>
      <c r="I19" s="292">
        <v>406</v>
      </c>
      <c r="J19" s="292">
        <v>489</v>
      </c>
      <c r="K19" s="292">
        <v>546</v>
      </c>
      <c r="L19" s="292">
        <v>533</v>
      </c>
      <c r="M19" s="292">
        <v>582</v>
      </c>
      <c r="N19" s="292">
        <v>691.5746583399997</v>
      </c>
      <c r="O19" s="292">
        <v>647.16490399999998</v>
      </c>
      <c r="P19" s="292">
        <v>590.28397959999995</v>
      </c>
      <c r="U19" s="311"/>
      <c r="V19" s="312"/>
      <c r="W19" s="312"/>
      <c r="X19" s="312"/>
      <c r="Y19" s="292"/>
      <c r="Z19" s="292"/>
      <c r="AA19" s="292"/>
      <c r="AB19" s="292"/>
      <c r="AC19" s="291"/>
      <c r="AD19" s="291"/>
      <c r="AE19" s="291"/>
      <c r="AF19" s="291"/>
      <c r="AG19" s="291"/>
      <c r="AH19" s="291"/>
      <c r="AI19" s="291"/>
      <c r="AJ19" s="291"/>
      <c r="AK19" s="291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  <c r="GP19" s="290"/>
      <c r="GQ19" s="290"/>
      <c r="GR19" s="290"/>
      <c r="GS19" s="290"/>
      <c r="GT19" s="290"/>
      <c r="GU19" s="290"/>
      <c r="GV19" s="290"/>
      <c r="GW19" s="290"/>
      <c r="GX19" s="290"/>
      <c r="GY19" s="290"/>
      <c r="GZ19" s="290"/>
      <c r="HA19" s="290"/>
      <c r="HB19" s="290"/>
      <c r="HC19" s="290"/>
      <c r="HD19" s="290"/>
      <c r="HE19" s="290"/>
      <c r="HF19" s="290"/>
      <c r="HG19" s="290"/>
      <c r="HH19" s="290"/>
      <c r="HI19" s="290"/>
      <c r="HJ19" s="290"/>
    </row>
    <row r="20" spans="1:218" s="282" customFormat="1" ht="11.25" customHeight="1">
      <c r="A20" s="8"/>
      <c r="B20" s="8"/>
      <c r="C20" s="8"/>
      <c r="D20" s="8"/>
      <c r="E20" s="61"/>
      <c r="F20" s="61"/>
      <c r="Q20" s="292"/>
      <c r="R20" s="292"/>
      <c r="U20" s="311"/>
      <c r="V20" s="312"/>
      <c r="W20" s="312"/>
      <c r="X20" s="312"/>
      <c r="Y20" s="292"/>
      <c r="Z20" s="292"/>
      <c r="AA20" s="292"/>
      <c r="AB20" s="292"/>
      <c r="AC20" s="291"/>
      <c r="AD20" s="291"/>
      <c r="AE20" s="291"/>
      <c r="AF20" s="291"/>
      <c r="AG20" s="291"/>
      <c r="AH20" s="291"/>
      <c r="AI20" s="291"/>
      <c r="AJ20" s="291"/>
      <c r="AK20" s="291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0"/>
      <c r="GD20" s="290"/>
      <c r="GE20" s="290"/>
      <c r="GF20" s="290"/>
      <c r="GG20" s="290"/>
      <c r="GH20" s="290"/>
      <c r="GI20" s="290"/>
      <c r="GJ20" s="290"/>
      <c r="GK20" s="290"/>
      <c r="GL20" s="290"/>
      <c r="GM20" s="290"/>
      <c r="GN20" s="290"/>
      <c r="GO20" s="290"/>
      <c r="GP20" s="290"/>
      <c r="GQ20" s="290"/>
      <c r="GR20" s="290"/>
      <c r="GS20" s="290"/>
      <c r="GT20" s="290"/>
      <c r="GU20" s="290"/>
      <c r="GV20" s="290"/>
      <c r="GW20" s="290"/>
      <c r="GX20" s="290"/>
      <c r="GY20" s="290"/>
      <c r="GZ20" s="290"/>
      <c r="HA20" s="290"/>
      <c r="HB20" s="290"/>
      <c r="HC20" s="290"/>
      <c r="HD20" s="290"/>
      <c r="HE20" s="290"/>
      <c r="HF20" s="290"/>
      <c r="HG20" s="290"/>
      <c r="HH20" s="290"/>
      <c r="HI20" s="290"/>
      <c r="HJ20" s="290"/>
    </row>
    <row r="21" spans="1:218" s="282" customFormat="1" ht="11.25" customHeight="1">
      <c r="A21" s="8"/>
      <c r="B21" s="8"/>
      <c r="C21" s="8"/>
      <c r="D21" s="8"/>
      <c r="E21" s="61"/>
      <c r="F21" s="61"/>
      <c r="G21" s="294"/>
      <c r="U21" s="311"/>
      <c r="V21" s="312"/>
      <c r="W21" s="312"/>
      <c r="X21" s="312"/>
      <c r="Y21" s="292"/>
      <c r="Z21" s="292"/>
      <c r="AA21" s="292"/>
      <c r="AB21" s="292"/>
      <c r="AC21" s="291"/>
      <c r="AD21" s="291"/>
      <c r="AE21" s="291"/>
      <c r="AF21" s="291"/>
      <c r="AG21" s="291"/>
      <c r="AH21" s="291"/>
      <c r="AI21" s="291"/>
      <c r="AJ21" s="291"/>
      <c r="AK21" s="291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0"/>
      <c r="GD21" s="290"/>
      <c r="GE21" s="290"/>
      <c r="GF21" s="290"/>
      <c r="GG21" s="290"/>
      <c r="GH21" s="290"/>
      <c r="GI21" s="290"/>
      <c r="GJ21" s="290"/>
      <c r="GK21" s="290"/>
      <c r="GL21" s="290"/>
      <c r="GM21" s="290"/>
      <c r="GN21" s="290"/>
      <c r="GO21" s="290"/>
      <c r="GP21" s="290"/>
      <c r="GQ21" s="290"/>
      <c r="GR21" s="290"/>
      <c r="GS21" s="290"/>
      <c r="GT21" s="290"/>
      <c r="GU21" s="290"/>
      <c r="GV21" s="290"/>
      <c r="GW21" s="290"/>
      <c r="GX21" s="290"/>
      <c r="GY21" s="290"/>
      <c r="GZ21" s="290"/>
      <c r="HA21" s="290"/>
      <c r="HB21" s="290"/>
      <c r="HC21" s="290"/>
      <c r="HD21" s="290"/>
      <c r="HE21" s="290"/>
      <c r="HF21" s="290"/>
      <c r="HG21" s="290"/>
      <c r="HH21" s="290"/>
      <c r="HI21" s="290"/>
      <c r="HJ21" s="290"/>
    </row>
    <row r="22" spans="1:218" s="282" customFormat="1" ht="12" customHeight="1">
      <c r="A22" s="4"/>
      <c r="B22" s="4"/>
      <c r="C22" s="4"/>
      <c r="D22" s="4"/>
      <c r="E22" s="61"/>
      <c r="F22" s="61"/>
      <c r="G22" s="292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12"/>
      <c r="V22" s="312"/>
      <c r="W22" s="312"/>
      <c r="X22" s="312"/>
      <c r="Y22" s="292"/>
      <c r="Z22" s="292"/>
      <c r="AA22" s="292"/>
      <c r="AB22" s="292"/>
      <c r="AC22" s="291"/>
      <c r="AD22" s="291"/>
      <c r="AE22" s="291"/>
      <c r="AF22" s="291"/>
      <c r="AG22" s="291"/>
      <c r="AH22" s="291"/>
      <c r="AI22" s="291"/>
      <c r="AJ22" s="291"/>
      <c r="AK22" s="291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U22" s="290"/>
      <c r="DV22" s="290"/>
      <c r="DW22" s="290"/>
      <c r="DX22" s="290"/>
      <c r="DY22" s="290"/>
      <c r="DZ22" s="290"/>
      <c r="EA22" s="290"/>
      <c r="EB22" s="290"/>
      <c r="EC22" s="290"/>
      <c r="ED22" s="290"/>
      <c r="EE22" s="290"/>
      <c r="EF22" s="290"/>
      <c r="EG22" s="290"/>
      <c r="EH22" s="290"/>
      <c r="EI22" s="290"/>
      <c r="EJ22" s="290"/>
      <c r="EK22" s="290"/>
      <c r="EL22" s="290"/>
      <c r="EM22" s="290"/>
      <c r="EN22" s="290"/>
      <c r="EO22" s="290"/>
      <c r="EP22" s="290"/>
      <c r="EQ22" s="290"/>
      <c r="ER22" s="290"/>
      <c r="ES22" s="290"/>
      <c r="ET22" s="290"/>
      <c r="EU22" s="290"/>
      <c r="EV22" s="290"/>
      <c r="EW22" s="290"/>
      <c r="EX22" s="290"/>
      <c r="EY22" s="290"/>
      <c r="EZ22" s="290"/>
      <c r="FA22" s="290"/>
      <c r="FB22" s="290"/>
      <c r="FC22" s="290"/>
      <c r="FD22" s="290"/>
      <c r="FE22" s="290"/>
      <c r="FF22" s="290"/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290"/>
      <c r="FT22" s="290"/>
      <c r="FU22" s="290"/>
      <c r="FV22" s="290"/>
      <c r="FW22" s="290"/>
      <c r="FX22" s="290"/>
      <c r="FY22" s="290"/>
      <c r="FZ22" s="290"/>
      <c r="GA22" s="290"/>
      <c r="GB22" s="290"/>
      <c r="GC22" s="290"/>
      <c r="GD22" s="290"/>
      <c r="GE22" s="290"/>
      <c r="GF22" s="290"/>
      <c r="GG22" s="290"/>
      <c r="GH22" s="290"/>
      <c r="GI22" s="290"/>
      <c r="GJ22" s="290"/>
      <c r="GK22" s="290"/>
      <c r="GL22" s="290"/>
      <c r="GM22" s="290"/>
      <c r="GN22" s="290"/>
      <c r="GO22" s="290"/>
      <c r="GP22" s="290"/>
      <c r="GQ22" s="290"/>
      <c r="GR22" s="290"/>
      <c r="GS22" s="290"/>
      <c r="GT22" s="290"/>
      <c r="GU22" s="290"/>
      <c r="GV22" s="290"/>
      <c r="GW22" s="290"/>
      <c r="GX22" s="290"/>
      <c r="GY22" s="290"/>
      <c r="GZ22" s="290"/>
      <c r="HA22" s="290"/>
      <c r="HB22" s="290"/>
      <c r="HC22" s="290"/>
      <c r="HD22" s="290"/>
      <c r="HE22" s="290"/>
      <c r="HF22" s="290"/>
      <c r="HG22" s="290"/>
      <c r="HH22" s="290"/>
      <c r="HI22" s="290"/>
      <c r="HJ22" s="290"/>
    </row>
    <row r="23" spans="1:218" s="282" customFormat="1" ht="12" customHeight="1">
      <c r="A23" s="4"/>
      <c r="B23" s="4"/>
      <c r="C23" s="4"/>
      <c r="D23" s="4"/>
      <c r="E23" s="66"/>
      <c r="F23" s="66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312"/>
      <c r="V23" s="312"/>
      <c r="W23" s="312"/>
      <c r="X23" s="312"/>
      <c r="Y23" s="292"/>
      <c r="Z23" s="292"/>
      <c r="AA23" s="292"/>
      <c r="AB23" s="292"/>
      <c r="AC23" s="291"/>
      <c r="AD23" s="291"/>
      <c r="AE23" s="291"/>
      <c r="AF23" s="291"/>
      <c r="AG23" s="291"/>
      <c r="AH23" s="291"/>
      <c r="AI23" s="291"/>
      <c r="AJ23" s="291"/>
      <c r="AK23" s="291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  <c r="ES23" s="290"/>
      <c r="ET23" s="290"/>
      <c r="EU23" s="290"/>
      <c r="EV23" s="290"/>
      <c r="EW23" s="290"/>
      <c r="EX23" s="290"/>
      <c r="EY23" s="290"/>
      <c r="EZ23" s="290"/>
      <c r="FA23" s="290"/>
      <c r="FB23" s="290"/>
      <c r="FC23" s="290"/>
      <c r="FD23" s="290"/>
      <c r="FE23" s="290"/>
      <c r="FF23" s="290"/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290"/>
      <c r="FT23" s="290"/>
      <c r="FU23" s="290"/>
      <c r="FV23" s="290"/>
      <c r="FW23" s="290"/>
      <c r="FX23" s="290"/>
      <c r="FY23" s="290"/>
      <c r="FZ23" s="290"/>
      <c r="GA23" s="290"/>
      <c r="GB23" s="290"/>
      <c r="GC23" s="290"/>
      <c r="GD23" s="290"/>
      <c r="GE23" s="290"/>
      <c r="GF23" s="290"/>
      <c r="GG23" s="290"/>
      <c r="GH23" s="290"/>
      <c r="GI23" s="290"/>
      <c r="GJ23" s="290"/>
      <c r="GK23" s="290"/>
      <c r="GL23" s="290"/>
      <c r="GM23" s="290"/>
      <c r="GN23" s="290"/>
      <c r="GO23" s="290"/>
      <c r="GP23" s="290"/>
      <c r="GQ23" s="290"/>
      <c r="GR23" s="290"/>
      <c r="GS23" s="290"/>
      <c r="GT23" s="290"/>
      <c r="GU23" s="290"/>
      <c r="GV23" s="290"/>
      <c r="GW23" s="290"/>
      <c r="GX23" s="290"/>
      <c r="GY23" s="290"/>
      <c r="GZ23" s="290"/>
      <c r="HA23" s="290"/>
      <c r="HB23" s="290"/>
      <c r="HC23" s="290"/>
      <c r="HD23" s="290"/>
      <c r="HE23" s="290"/>
      <c r="HF23" s="290"/>
      <c r="HG23" s="290"/>
      <c r="HH23" s="290"/>
      <c r="HI23" s="290"/>
      <c r="HJ23" s="290"/>
    </row>
    <row r="24" spans="1:218" s="330" customFormat="1" ht="12" customHeight="1">
      <c r="A24" s="5"/>
      <c r="B24" s="5"/>
      <c r="C24" s="5"/>
      <c r="D24" s="5"/>
      <c r="E24" s="63"/>
      <c r="F24" s="63"/>
      <c r="G24" s="282"/>
      <c r="H24" s="282"/>
      <c r="I24" s="282"/>
      <c r="J24" s="282"/>
      <c r="K24" s="282"/>
      <c r="L24" s="292"/>
      <c r="M24" s="292"/>
      <c r="N24" s="292"/>
      <c r="O24" s="292"/>
      <c r="P24" s="292"/>
      <c r="Q24" s="292"/>
      <c r="R24" s="292"/>
      <c r="S24" s="292"/>
      <c r="T24" s="292"/>
      <c r="U24" s="312"/>
      <c r="V24" s="312"/>
      <c r="W24" s="312"/>
      <c r="X24" s="312"/>
      <c r="Y24" s="292"/>
      <c r="Z24" s="292"/>
      <c r="AA24" s="292"/>
      <c r="AB24" s="292"/>
      <c r="AC24" s="291"/>
      <c r="AD24" s="291"/>
      <c r="AE24" s="291"/>
      <c r="AF24" s="291"/>
      <c r="AG24" s="291"/>
      <c r="AH24" s="291"/>
      <c r="AI24" s="291"/>
      <c r="AJ24" s="291"/>
      <c r="AK24" s="291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290"/>
      <c r="DR24" s="290"/>
      <c r="DS24" s="290"/>
      <c r="DT24" s="290"/>
      <c r="DU24" s="290"/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290"/>
      <c r="FT24" s="290"/>
      <c r="FU24" s="290"/>
      <c r="FV24" s="290"/>
      <c r="FW24" s="290"/>
      <c r="FX24" s="290"/>
      <c r="FY24" s="290"/>
      <c r="FZ24" s="290"/>
      <c r="GA24" s="290"/>
      <c r="GB24" s="290"/>
      <c r="GC24" s="290"/>
      <c r="GD24" s="290"/>
      <c r="GE24" s="290"/>
      <c r="GF24" s="290"/>
      <c r="GG24" s="290"/>
      <c r="GH24" s="290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  <c r="GY24" s="290"/>
      <c r="GZ24" s="290"/>
      <c r="HA24" s="290"/>
      <c r="HB24" s="290"/>
      <c r="HC24" s="290"/>
      <c r="HD24" s="290"/>
      <c r="HE24" s="290"/>
      <c r="HF24" s="290"/>
      <c r="HG24" s="290"/>
      <c r="HH24" s="290"/>
      <c r="HI24" s="290"/>
      <c r="HJ24" s="290"/>
    </row>
    <row r="25" spans="1:218" s="289" customFormat="1" ht="12" customHeight="1">
      <c r="A25" s="4"/>
      <c r="B25" s="4"/>
      <c r="C25" s="4"/>
      <c r="D25" s="4"/>
      <c r="E25" s="63"/>
      <c r="F25" s="63"/>
      <c r="U25" s="292"/>
      <c r="V25" s="292"/>
      <c r="W25" s="292"/>
      <c r="X25" s="292"/>
      <c r="Y25" s="292"/>
      <c r="Z25" s="292"/>
      <c r="AA25" s="292"/>
      <c r="AB25" s="292"/>
      <c r="AC25" s="291"/>
      <c r="AD25" s="291"/>
      <c r="AE25" s="291"/>
      <c r="AF25" s="291"/>
      <c r="AG25" s="291"/>
      <c r="AH25" s="291"/>
      <c r="AI25" s="291"/>
      <c r="AJ25" s="291"/>
      <c r="AK25" s="291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290"/>
      <c r="DR25" s="290"/>
      <c r="DS25" s="290"/>
      <c r="DT25" s="29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0"/>
      <c r="FF25" s="290"/>
      <c r="FG25" s="290"/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290"/>
      <c r="FT25" s="290"/>
      <c r="FU25" s="290"/>
      <c r="FV25" s="290"/>
      <c r="FW25" s="290"/>
      <c r="FX25" s="290"/>
      <c r="FY25" s="290"/>
      <c r="FZ25" s="290"/>
      <c r="GA25" s="290"/>
      <c r="GB25" s="290"/>
      <c r="GC25" s="290"/>
      <c r="GD25" s="290"/>
      <c r="GE25" s="290"/>
      <c r="GF25" s="290"/>
      <c r="GG25" s="290"/>
      <c r="GH25" s="290"/>
      <c r="GI25" s="290"/>
      <c r="GJ25" s="290"/>
      <c r="GK25" s="290"/>
      <c r="GL25" s="290"/>
      <c r="GM25" s="290"/>
      <c r="GN25" s="290"/>
      <c r="GO25" s="290"/>
      <c r="GP25" s="290"/>
      <c r="GQ25" s="290"/>
      <c r="GR25" s="290"/>
      <c r="GS25" s="290"/>
      <c r="GT25" s="290"/>
      <c r="GU25" s="290"/>
      <c r="GV25" s="290"/>
      <c r="GW25" s="290"/>
      <c r="GX25" s="290"/>
      <c r="GY25" s="290"/>
      <c r="GZ25" s="290"/>
      <c r="HA25" s="290"/>
      <c r="HB25" s="290"/>
      <c r="HC25" s="290"/>
      <c r="HD25" s="290"/>
      <c r="HE25" s="290"/>
      <c r="HF25" s="290"/>
      <c r="HG25" s="290"/>
      <c r="HH25" s="290"/>
      <c r="HI25" s="290"/>
      <c r="HJ25" s="290"/>
    </row>
    <row r="26" spans="1:218" s="289" customFormat="1" ht="7.5" customHeight="1">
      <c r="A26" s="4"/>
      <c r="B26" s="4"/>
      <c r="C26" s="4"/>
      <c r="D26" s="4"/>
      <c r="E26" s="63"/>
      <c r="F26" s="63"/>
      <c r="G26" s="294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1"/>
      <c r="AD26" s="291"/>
      <c r="AE26" s="291"/>
      <c r="AF26" s="291"/>
      <c r="AG26" s="291"/>
      <c r="AH26" s="291"/>
      <c r="AI26" s="291"/>
      <c r="AJ26" s="291"/>
      <c r="AK26" s="291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  <c r="EU26" s="290"/>
      <c r="EV26" s="290"/>
      <c r="EW26" s="290"/>
      <c r="EX26" s="290"/>
      <c r="EY26" s="290"/>
      <c r="EZ26" s="290"/>
      <c r="FA26" s="290"/>
      <c r="FB26" s="290"/>
      <c r="FC26" s="290"/>
      <c r="FD26" s="290"/>
      <c r="FE26" s="290"/>
      <c r="FF26" s="290"/>
      <c r="FG26" s="290"/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290"/>
      <c r="FT26" s="290"/>
      <c r="FU26" s="290"/>
      <c r="FV26" s="290"/>
      <c r="FW26" s="290"/>
      <c r="FX26" s="290"/>
      <c r="FY26" s="290"/>
      <c r="FZ26" s="290"/>
      <c r="GA26" s="290"/>
      <c r="GB26" s="290"/>
      <c r="GC26" s="290"/>
      <c r="GD26" s="290"/>
      <c r="GE26" s="290"/>
      <c r="GF26" s="290"/>
      <c r="GG26" s="290"/>
      <c r="GH26" s="290"/>
      <c r="GI26" s="290"/>
      <c r="GJ26" s="290"/>
      <c r="GK26" s="290"/>
      <c r="GL26" s="290"/>
      <c r="GM26" s="290"/>
      <c r="GN26" s="290"/>
      <c r="GO26" s="290"/>
      <c r="GP26" s="290"/>
      <c r="GQ26" s="290"/>
      <c r="GR26" s="290"/>
      <c r="GS26" s="290"/>
      <c r="GT26" s="290"/>
      <c r="GU26" s="290"/>
      <c r="GV26" s="290"/>
      <c r="GW26" s="290"/>
      <c r="GX26" s="290"/>
      <c r="GY26" s="290"/>
      <c r="GZ26" s="290"/>
      <c r="HA26" s="290"/>
      <c r="HB26" s="290"/>
      <c r="HC26" s="290"/>
      <c r="HD26" s="290"/>
      <c r="HE26" s="290"/>
      <c r="HF26" s="290"/>
      <c r="HG26" s="290"/>
      <c r="HH26" s="290"/>
      <c r="HI26" s="290"/>
      <c r="HJ26" s="290"/>
    </row>
    <row r="27" spans="1:218" s="289" customFormat="1" ht="11.25" customHeight="1">
      <c r="A27" s="512" t="s">
        <v>195</v>
      </c>
      <c r="B27" s="512"/>
      <c r="C27" s="512"/>
      <c r="D27" s="512"/>
      <c r="E27" s="63"/>
      <c r="F27" s="63"/>
      <c r="G27" s="294" t="s">
        <v>58</v>
      </c>
      <c r="H27" s="329"/>
      <c r="I27" s="329"/>
      <c r="J27" s="329"/>
      <c r="K27" s="329"/>
      <c r="L27" s="329"/>
      <c r="M27" s="294"/>
      <c r="N27" s="311"/>
      <c r="O27" s="311"/>
      <c r="P27" s="311"/>
      <c r="Q27" s="311"/>
      <c r="R27" s="311"/>
      <c r="S27" s="311"/>
      <c r="T27" s="311"/>
      <c r="U27" s="328"/>
      <c r="V27" s="292"/>
      <c r="W27" s="292"/>
      <c r="X27" s="292"/>
      <c r="Y27" s="292"/>
      <c r="Z27" s="292"/>
      <c r="AA27" s="292"/>
      <c r="AB27" s="292"/>
      <c r="AC27" s="291"/>
      <c r="AD27" s="291"/>
      <c r="AE27" s="291"/>
      <c r="AF27" s="291"/>
      <c r="AG27" s="291"/>
      <c r="AH27" s="291"/>
      <c r="AI27" s="291"/>
      <c r="AJ27" s="291"/>
      <c r="AK27" s="291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  <c r="GD27" s="290"/>
      <c r="GE27" s="290"/>
      <c r="GF27" s="290"/>
      <c r="GG27" s="290"/>
      <c r="GH27" s="290"/>
      <c r="GI27" s="290"/>
      <c r="GJ27" s="290"/>
      <c r="GK27" s="290"/>
      <c r="GL27" s="290"/>
      <c r="GM27" s="290"/>
      <c r="GN27" s="290"/>
      <c r="GO27" s="290"/>
      <c r="GP27" s="290"/>
      <c r="GQ27" s="290"/>
      <c r="GR27" s="290"/>
      <c r="GS27" s="290"/>
      <c r="GT27" s="290"/>
      <c r="GU27" s="290"/>
      <c r="GV27" s="290"/>
      <c r="GW27" s="290"/>
      <c r="GX27" s="290"/>
      <c r="GY27" s="290"/>
      <c r="GZ27" s="290"/>
      <c r="HA27" s="290"/>
      <c r="HB27" s="290"/>
      <c r="HC27" s="290"/>
      <c r="HD27" s="290"/>
      <c r="HE27" s="290"/>
      <c r="HF27" s="290"/>
      <c r="HG27" s="290"/>
      <c r="HH27" s="290"/>
      <c r="HI27" s="290"/>
      <c r="HJ27" s="290"/>
    </row>
    <row r="28" spans="1:218" ht="11.25" customHeight="1">
      <c r="G28" s="323"/>
      <c r="H28" s="329">
        <v>2010</v>
      </c>
      <c r="I28" s="329">
        <v>2012</v>
      </c>
      <c r="J28" s="329">
        <v>2014</v>
      </c>
      <c r="K28" s="329">
        <v>2016</v>
      </c>
      <c r="L28" s="331"/>
      <c r="M28" s="292"/>
      <c r="N28" s="329"/>
      <c r="O28" s="329"/>
      <c r="P28" s="329"/>
      <c r="Q28" s="329"/>
      <c r="R28" s="329"/>
      <c r="S28" s="329"/>
      <c r="T28" s="329"/>
      <c r="U28" s="329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</row>
    <row r="29" spans="1:218" ht="11.25" customHeight="1">
      <c r="G29" s="332" t="s">
        <v>257</v>
      </c>
      <c r="H29" s="292">
        <v>1898.2090000000001</v>
      </c>
      <c r="I29" s="292">
        <v>1523.6959999999999</v>
      </c>
      <c r="J29" s="292">
        <v>1259.7929999999999</v>
      </c>
      <c r="K29" s="292">
        <v>857.9325980000001</v>
      </c>
      <c r="L29" s="329"/>
      <c r="M29" s="292"/>
      <c r="N29" s="333"/>
      <c r="O29" s="333"/>
      <c r="P29" s="333"/>
      <c r="Q29" s="333"/>
      <c r="R29" s="333"/>
      <c r="S29" s="333"/>
      <c r="T29" s="333"/>
      <c r="U29" s="333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</row>
    <row r="30" spans="1:218" ht="11.25" customHeight="1">
      <c r="G30" s="332" t="s">
        <v>258</v>
      </c>
      <c r="H30" s="292">
        <v>411.79300000000001</v>
      </c>
      <c r="I30" s="292">
        <v>437.31099999999998</v>
      </c>
      <c r="J30" s="292">
        <v>479.99900000000002</v>
      </c>
      <c r="K30" s="292">
        <v>515.24574199999995</v>
      </c>
      <c r="L30" s="334"/>
      <c r="M30" s="292"/>
      <c r="N30" s="333"/>
      <c r="O30" s="333"/>
      <c r="P30" s="333"/>
      <c r="Q30" s="333"/>
      <c r="R30" s="333"/>
      <c r="S30" s="333"/>
      <c r="T30" s="333"/>
      <c r="U30" s="333"/>
    </row>
    <row r="31" spans="1:218" ht="11.25" customHeight="1">
      <c r="L31" s="334"/>
      <c r="M31" s="290"/>
      <c r="N31" s="334"/>
      <c r="O31" s="290"/>
    </row>
    <row r="32" spans="1:218" ht="11.25" customHeight="1"/>
    <row r="33" spans="1:58" ht="11.25" customHeight="1"/>
    <row r="34" spans="1:58" ht="11.25" customHeight="1"/>
    <row r="35" spans="1:58" ht="11.25" customHeight="1"/>
    <row r="36" spans="1:58" ht="11.25" customHeight="1">
      <c r="G36" s="292"/>
      <c r="H36" s="335"/>
      <c r="I36" s="335"/>
      <c r="J36" s="335"/>
      <c r="K36" s="335"/>
      <c r="L36" s="335"/>
      <c r="M36" s="335"/>
      <c r="N36" s="335"/>
      <c r="O36" s="335"/>
    </row>
    <row r="37" spans="1:58" ht="7.5" customHeight="1">
      <c r="G37" s="336"/>
      <c r="H37" s="337"/>
      <c r="I37" s="337"/>
      <c r="J37" s="337"/>
      <c r="K37" s="337"/>
      <c r="L37" s="337"/>
      <c r="M37" s="337"/>
      <c r="N37" s="337"/>
      <c r="O37" s="337"/>
    </row>
    <row r="38" spans="1:58" ht="21" customHeight="1">
      <c r="A38" s="516" t="s">
        <v>143</v>
      </c>
      <c r="B38" s="516"/>
      <c r="C38" s="516"/>
      <c r="D38" s="516"/>
      <c r="G38" s="321" t="s">
        <v>111</v>
      </c>
      <c r="H38" s="338"/>
      <c r="I38" s="338"/>
      <c r="J38" s="338"/>
      <c r="K38" s="338"/>
      <c r="L38" s="338"/>
      <c r="M38" s="338"/>
      <c r="N38" s="294"/>
      <c r="O38" s="311"/>
      <c r="P38" s="311"/>
      <c r="Q38" s="311"/>
      <c r="R38" s="311"/>
      <c r="S38" s="311"/>
      <c r="T38" s="311"/>
      <c r="U38" s="311"/>
    </row>
    <row r="39" spans="1:58" ht="11.25" customHeight="1">
      <c r="G39" s="321"/>
      <c r="H39" s="331">
        <v>2008</v>
      </c>
      <c r="I39" s="331">
        <v>2010</v>
      </c>
      <c r="J39" s="331">
        <v>2012</v>
      </c>
      <c r="K39" s="331">
        <v>2014</v>
      </c>
      <c r="L39" s="331">
        <v>2016</v>
      </c>
      <c r="M39" s="331"/>
      <c r="N39" s="292"/>
      <c r="O39" s="329"/>
      <c r="P39" s="329"/>
      <c r="Q39" s="329"/>
      <c r="R39" s="329"/>
      <c r="S39" s="329"/>
      <c r="T39" s="329"/>
      <c r="U39" s="329"/>
      <c r="V39" s="329"/>
      <c r="W39" s="329"/>
      <c r="BB39" s="290"/>
      <c r="BC39" s="290"/>
      <c r="BD39" s="290"/>
      <c r="BE39" s="290"/>
      <c r="BF39" s="290"/>
    </row>
    <row r="40" spans="1:58" ht="11.25" customHeight="1">
      <c r="G40" s="323" t="s">
        <v>142</v>
      </c>
      <c r="H40" s="339">
        <v>1399.9596352332301</v>
      </c>
      <c r="I40" s="339">
        <v>1203.8115404976179</v>
      </c>
      <c r="J40" s="339">
        <v>1148.6129458388375</v>
      </c>
      <c r="K40" s="339">
        <v>1340.7991494952084</v>
      </c>
      <c r="L40" s="339">
        <v>1215.0517148398353</v>
      </c>
      <c r="M40" s="339"/>
      <c r="N40" s="292"/>
      <c r="O40" s="340"/>
      <c r="P40" s="340"/>
      <c r="Q40" s="340"/>
      <c r="R40" s="340"/>
      <c r="S40" s="340"/>
      <c r="T40" s="340"/>
      <c r="U40" s="340"/>
      <c r="V40" s="340"/>
      <c r="W40" s="340"/>
      <c r="BB40" s="290"/>
      <c r="BC40" s="290"/>
      <c r="BD40" s="290"/>
      <c r="BE40" s="290"/>
      <c r="BF40" s="290"/>
    </row>
    <row r="41" spans="1:58" ht="11.25" customHeight="1">
      <c r="G41" s="323" t="s">
        <v>169</v>
      </c>
      <c r="H41" s="339">
        <v>1161.8122977346279</v>
      </c>
      <c r="I41" s="339">
        <v>1057.322444425705</v>
      </c>
      <c r="J41" s="339">
        <v>852.8</v>
      </c>
      <c r="K41" s="339">
        <v>810.51345534453321</v>
      </c>
      <c r="L41" s="339">
        <v>643.54014423627268</v>
      </c>
      <c r="M41" s="339"/>
      <c r="N41" s="292"/>
      <c r="O41" s="340"/>
      <c r="P41" s="340"/>
      <c r="Q41" s="340"/>
      <c r="R41" s="340"/>
      <c r="S41" s="340"/>
      <c r="T41" s="340"/>
      <c r="U41" s="340"/>
      <c r="V41" s="340"/>
      <c r="W41" s="340"/>
      <c r="BB41" s="290"/>
      <c r="BC41" s="290"/>
      <c r="BD41" s="290"/>
      <c r="BE41" s="290"/>
      <c r="BF41" s="290"/>
    </row>
    <row r="42" spans="1:58" ht="11.25" customHeight="1">
      <c r="H42" s="338"/>
      <c r="N42" s="336"/>
      <c r="O42" s="337"/>
      <c r="P42" s="337"/>
      <c r="Q42" s="337"/>
      <c r="R42" s="337"/>
      <c r="S42" s="337"/>
      <c r="T42" s="337"/>
      <c r="U42" s="337"/>
      <c r="V42" s="337"/>
      <c r="W42" s="337"/>
    </row>
    <row r="43" spans="1:58" ht="11.25" customHeight="1"/>
    <row r="44" spans="1:58" ht="11.25" customHeight="1">
      <c r="G44" s="284"/>
      <c r="H44" s="284"/>
      <c r="I44" s="284"/>
      <c r="J44" s="284"/>
      <c r="K44" s="284"/>
      <c r="L44" s="284"/>
      <c r="M44" s="284"/>
      <c r="N44" s="284"/>
      <c r="O44" s="284"/>
    </row>
    <row r="45" spans="1:58" ht="11.25" customHeight="1">
      <c r="G45" s="284"/>
      <c r="H45" s="284"/>
      <c r="I45" s="284"/>
      <c r="J45" s="284"/>
      <c r="K45" s="284"/>
      <c r="L45" s="284"/>
      <c r="M45" s="284"/>
      <c r="N45" s="284"/>
      <c r="O45" s="284"/>
    </row>
    <row r="46" spans="1:58" ht="11.25" customHeight="1">
      <c r="H46" s="250"/>
      <c r="I46" s="250"/>
      <c r="J46" s="250"/>
      <c r="K46" s="250"/>
      <c r="L46" s="250"/>
      <c r="M46" s="250"/>
      <c r="N46" s="250"/>
      <c r="O46" s="250"/>
    </row>
    <row r="47" spans="1:58" ht="11.25" customHeight="1"/>
    <row r="48" spans="1:58" ht="15" customHeight="1">
      <c r="D48" s="153" t="s">
        <v>272</v>
      </c>
      <c r="G48" s="321"/>
      <c r="H48" s="245"/>
      <c r="I48" s="245"/>
      <c r="J48" s="245"/>
      <c r="K48" s="245"/>
      <c r="L48" s="245"/>
      <c r="M48" s="245"/>
      <c r="N48" s="245"/>
      <c r="O48" s="334"/>
    </row>
    <row r="49" spans="7:16">
      <c r="G49" s="321"/>
      <c r="H49" s="294"/>
      <c r="I49" s="294"/>
      <c r="J49" s="294"/>
      <c r="K49" s="294"/>
      <c r="L49" s="294"/>
      <c r="M49" s="294"/>
      <c r="N49" s="294"/>
      <c r="O49" s="334"/>
      <c r="P49" s="250"/>
    </row>
    <row r="50" spans="7:16">
      <c r="G50" s="323"/>
      <c r="H50" s="292"/>
      <c r="I50" s="292"/>
      <c r="J50" s="292"/>
      <c r="K50" s="292"/>
      <c r="L50" s="292"/>
      <c r="M50" s="292"/>
      <c r="N50" s="292"/>
    </row>
    <row r="51" spans="7:16">
      <c r="G51" s="323"/>
      <c r="H51" s="292"/>
      <c r="I51" s="292"/>
      <c r="J51" s="292"/>
      <c r="K51" s="292"/>
      <c r="L51" s="292"/>
      <c r="M51" s="292"/>
      <c r="N51" s="292"/>
    </row>
    <row r="52" spans="7:16">
      <c r="G52" s="323"/>
      <c r="H52" s="292"/>
      <c r="I52" s="292"/>
      <c r="J52" s="292"/>
      <c r="K52" s="292"/>
      <c r="L52" s="292"/>
      <c r="M52" s="292"/>
      <c r="N52" s="292"/>
    </row>
    <row r="63" spans="7:16">
      <c r="G63" s="323"/>
    </row>
    <row r="64" spans="7:16">
      <c r="G64" s="323"/>
    </row>
    <row r="71" spans="7:15">
      <c r="G71" s="321"/>
      <c r="H71" s="245"/>
      <c r="I71" s="245"/>
      <c r="J71" s="245"/>
      <c r="K71" s="245"/>
      <c r="L71" s="245"/>
      <c r="M71" s="245"/>
      <c r="N71" s="245"/>
    </row>
    <row r="72" spans="7:15">
      <c r="G72" s="321"/>
      <c r="H72" s="294"/>
      <c r="I72" s="294"/>
      <c r="J72" s="294"/>
      <c r="K72" s="294"/>
      <c r="L72" s="294"/>
      <c r="M72" s="294"/>
      <c r="N72" s="294"/>
    </row>
    <row r="73" spans="7:15">
      <c r="G73" s="323"/>
      <c r="H73" s="292"/>
      <c r="I73" s="292"/>
      <c r="J73" s="292"/>
      <c r="K73" s="292"/>
      <c r="L73" s="292"/>
      <c r="M73" s="292"/>
      <c r="N73" s="292"/>
    </row>
    <row r="74" spans="7:15">
      <c r="G74" s="323"/>
      <c r="H74" s="292"/>
      <c r="I74" s="292"/>
      <c r="J74" s="292"/>
      <c r="K74" s="292"/>
      <c r="L74" s="292"/>
      <c r="M74" s="292"/>
      <c r="N74" s="292"/>
    </row>
    <row r="75" spans="7:15">
      <c r="G75" s="290"/>
      <c r="H75" s="290"/>
      <c r="I75" s="290"/>
      <c r="J75" s="290"/>
      <c r="K75" s="290"/>
      <c r="L75" s="290"/>
      <c r="M75" s="290"/>
      <c r="N75" s="290"/>
    </row>
    <row r="80" spans="7:15">
      <c r="G80" s="292"/>
      <c r="H80" s="329"/>
      <c r="I80" s="329"/>
      <c r="J80" s="329"/>
      <c r="K80" s="329"/>
      <c r="L80" s="329"/>
      <c r="M80" s="329"/>
      <c r="N80" s="329"/>
      <c r="O80" s="329"/>
    </row>
    <row r="81" spans="1:15" ht="11.25">
      <c r="A81" s="1"/>
      <c r="B81" s="1"/>
      <c r="C81" s="1"/>
      <c r="D81" s="1"/>
      <c r="E81" s="1"/>
      <c r="F81" s="1"/>
      <c r="G81" s="292"/>
      <c r="H81" s="340"/>
      <c r="I81" s="340"/>
      <c r="J81" s="340"/>
      <c r="K81" s="340"/>
      <c r="L81" s="340"/>
      <c r="M81" s="340"/>
      <c r="N81" s="340"/>
      <c r="O81" s="340"/>
    </row>
    <row r="82" spans="1:15" ht="11.25">
      <c r="A82" s="1"/>
      <c r="B82" s="1"/>
      <c r="C82" s="1"/>
      <c r="D82" s="1"/>
      <c r="E82" s="1"/>
      <c r="F82" s="1"/>
      <c r="G82" s="292"/>
      <c r="H82" s="340"/>
      <c r="I82" s="340"/>
      <c r="J82" s="340"/>
      <c r="K82" s="340"/>
      <c r="L82" s="340"/>
      <c r="M82" s="340"/>
      <c r="N82" s="340"/>
      <c r="O82" s="340"/>
    </row>
    <row r="83" spans="1:15" ht="11.25">
      <c r="A83" s="1"/>
      <c r="B83" s="1"/>
      <c r="C83" s="1"/>
      <c r="D83" s="1"/>
      <c r="E83" s="1"/>
      <c r="F83" s="1"/>
      <c r="G83" s="336"/>
      <c r="H83" s="337"/>
      <c r="I83" s="337"/>
      <c r="J83" s="337"/>
      <c r="K83" s="337"/>
      <c r="L83" s="337"/>
      <c r="M83" s="337"/>
      <c r="N83" s="337"/>
      <c r="O83" s="337"/>
    </row>
    <row r="84" spans="1:15" ht="11.25">
      <c r="A84" s="1"/>
      <c r="B84" s="1"/>
      <c r="C84" s="1"/>
      <c r="D84" s="1"/>
      <c r="E84" s="1"/>
      <c r="F84" s="1"/>
      <c r="G84" s="341"/>
      <c r="H84" s="334"/>
      <c r="I84" s="334"/>
      <c r="J84" s="334"/>
      <c r="K84" s="334"/>
      <c r="L84" s="334"/>
      <c r="M84" s="334"/>
      <c r="N84" s="334"/>
      <c r="O84" s="334"/>
    </row>
    <row r="85" spans="1:15" ht="11.25">
      <c r="A85" s="1"/>
      <c r="B85" s="1"/>
      <c r="C85" s="1"/>
      <c r="D85" s="1"/>
      <c r="E85" s="1"/>
      <c r="F85" s="1"/>
      <c r="G85" s="341"/>
      <c r="H85" s="334"/>
      <c r="I85" s="334"/>
      <c r="J85" s="334"/>
      <c r="K85" s="334"/>
      <c r="L85" s="334"/>
      <c r="M85" s="334"/>
      <c r="N85" s="334"/>
      <c r="O85" s="334"/>
    </row>
    <row r="86" spans="1:15" ht="11.25">
      <c r="A86" s="1"/>
      <c r="B86" s="1"/>
      <c r="C86" s="1"/>
      <c r="D86" s="1"/>
      <c r="E86" s="1"/>
      <c r="F86" s="1"/>
      <c r="G86" s="284"/>
      <c r="H86" s="284"/>
      <c r="I86" s="284"/>
      <c r="J86" s="284"/>
      <c r="K86" s="284"/>
      <c r="L86" s="284"/>
      <c r="M86" s="284"/>
      <c r="N86" s="284"/>
      <c r="O86" s="284"/>
    </row>
    <row r="87" spans="1:15" ht="11.25">
      <c r="A87" s="1"/>
      <c r="B87" s="1"/>
      <c r="C87" s="1"/>
      <c r="D87" s="1"/>
      <c r="E87" s="1"/>
      <c r="F87" s="1"/>
      <c r="G87" s="284"/>
      <c r="H87" s="284"/>
      <c r="I87" s="284"/>
      <c r="J87" s="284"/>
      <c r="K87" s="284"/>
      <c r="L87" s="284"/>
      <c r="M87" s="284"/>
      <c r="N87" s="284"/>
      <c r="O87" s="284"/>
    </row>
    <row r="88" spans="1:15" ht="11.25">
      <c r="A88" s="1"/>
      <c r="B88" s="1"/>
      <c r="C88" s="1"/>
      <c r="D88" s="1"/>
      <c r="E88" s="1"/>
      <c r="F88" s="1"/>
      <c r="H88" s="250"/>
      <c r="I88" s="250"/>
      <c r="J88" s="250"/>
      <c r="K88" s="250"/>
      <c r="L88" s="250"/>
      <c r="M88" s="250"/>
      <c r="N88" s="250"/>
      <c r="O88" s="250"/>
    </row>
    <row r="89" spans="1:15" ht="11.25">
      <c r="A89" s="73"/>
      <c r="B89" s="95"/>
      <c r="C89" s="95"/>
      <c r="D89" s="95"/>
      <c r="E89" s="95"/>
      <c r="F89" s="95"/>
      <c r="G89" s="245"/>
      <c r="H89" s="245"/>
    </row>
  </sheetData>
  <mergeCells count="4">
    <mergeCell ref="A1:D1"/>
    <mergeCell ref="A16:D16"/>
    <mergeCell ref="A38:D38"/>
    <mergeCell ref="A27:D27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85546875" style="24" customWidth="1"/>
    <col min="3" max="3" width="14.140625" style="24" customWidth="1"/>
    <col min="4" max="4" width="10" style="241" customWidth="1"/>
    <col min="5" max="6" width="5.7109375" style="241" customWidth="1"/>
    <col min="7" max="7" width="3" style="14" customWidth="1"/>
    <col min="8" max="8" width="10" style="14" customWidth="1"/>
    <col min="9" max="12" width="5.7109375" style="14" customWidth="1"/>
    <col min="13" max="25" width="5.7109375" style="1" customWidth="1"/>
    <col min="26" max="16384" width="9.140625" style="1"/>
  </cols>
  <sheetData>
    <row r="1" spans="1:25" s="3" customFormat="1" ht="24" customHeight="1">
      <c r="A1" s="139" t="s">
        <v>23</v>
      </c>
      <c r="B1" s="49"/>
      <c r="C1" s="121" t="s">
        <v>86</v>
      </c>
      <c r="D1" s="240"/>
      <c r="E1" s="240"/>
      <c r="F1" s="240"/>
      <c r="G1" s="138"/>
      <c r="H1" s="14"/>
      <c r="I1" s="14"/>
      <c r="J1" s="14"/>
      <c r="K1" s="14"/>
      <c r="L1" s="14"/>
    </row>
    <row r="2" spans="1:25" s="2" customFormat="1" ht="30" customHeight="1">
      <c r="A2" s="90" t="s">
        <v>217</v>
      </c>
      <c r="B2" s="29"/>
      <c r="C2" s="121" t="s">
        <v>85</v>
      </c>
      <c r="D2" s="240" t="s">
        <v>59</v>
      </c>
      <c r="E2" s="241"/>
      <c r="F2" s="240"/>
      <c r="G2" s="14"/>
      <c r="H2" s="126"/>
      <c r="I2" s="123"/>
      <c r="J2" s="123"/>
      <c r="K2" s="123"/>
      <c r="L2" s="123"/>
    </row>
    <row r="3" spans="1:25" s="8" customFormat="1" ht="11.25" customHeight="1">
      <c r="A3" s="144"/>
      <c r="B3" s="14"/>
      <c r="D3" s="241"/>
      <c r="E3" s="257" t="s">
        <v>181</v>
      </c>
      <c r="F3" s="342" t="s">
        <v>259</v>
      </c>
      <c r="G3" s="14"/>
      <c r="H3" s="123"/>
      <c r="I3" s="206"/>
      <c r="J3" s="206"/>
      <c r="K3" s="206"/>
      <c r="L3" s="206"/>
      <c r="M3" s="206"/>
      <c r="N3" s="206"/>
      <c r="O3" s="206"/>
      <c r="P3" s="206"/>
      <c r="Q3" s="126"/>
      <c r="R3" s="126"/>
      <c r="S3" s="126"/>
      <c r="T3" s="126"/>
      <c r="U3" s="126"/>
      <c r="V3" s="126"/>
      <c r="W3" s="206"/>
      <c r="X3" s="206"/>
      <c r="Y3" s="206"/>
    </row>
    <row r="4" spans="1:25" s="9" customFormat="1" ht="11.25" customHeight="1">
      <c r="A4" s="14"/>
      <c r="B4" s="18"/>
      <c r="C4" s="18"/>
      <c r="D4" s="241" t="s">
        <v>7</v>
      </c>
      <c r="E4" s="241">
        <v>577.6267394648321</v>
      </c>
      <c r="F4" s="241">
        <v>758.17160304842457</v>
      </c>
      <c r="G4" s="14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s="9" customFormat="1" ht="11.25" customHeight="1">
      <c r="A5" s="7"/>
      <c r="B5" s="18"/>
      <c r="C5" s="18"/>
      <c r="D5" s="241" t="s">
        <v>13</v>
      </c>
      <c r="E5" s="241">
        <v>672.76687598116166</v>
      </c>
      <c r="F5" s="241">
        <v>1028.4038461538462</v>
      </c>
      <c r="G5" s="1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s="9" customFormat="1" ht="11.25" customHeight="1">
      <c r="A6" s="13"/>
      <c r="B6" s="18"/>
      <c r="C6" s="18"/>
      <c r="D6" s="241" t="s">
        <v>0</v>
      </c>
      <c r="E6" s="241">
        <v>731.38686131386862</v>
      </c>
      <c r="F6" s="241">
        <v>1109.8924731182797</v>
      </c>
      <c r="G6" s="14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s="9" customFormat="1" ht="11.25" customHeight="1">
      <c r="A7" s="10"/>
      <c r="B7" s="18"/>
      <c r="C7" s="18"/>
      <c r="D7" s="241" t="s">
        <v>1</v>
      </c>
      <c r="E7" s="241">
        <v>771.49880763550834</v>
      </c>
      <c r="F7" s="241">
        <v>1157.7531077335664</v>
      </c>
      <c r="G7" s="14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s="9" customFormat="1" ht="11.25" customHeight="1">
      <c r="A8" s="10"/>
      <c r="B8" s="18"/>
      <c r="C8" s="18"/>
      <c r="D8" s="240" t="s">
        <v>30</v>
      </c>
      <c r="E8" s="240">
        <v>780.84052564838873</v>
      </c>
      <c r="F8" s="240">
        <v>1254.840842542741</v>
      </c>
      <c r="G8" s="14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s="9" customFormat="1" ht="11.25" customHeight="1">
      <c r="A9" s="8"/>
      <c r="B9" s="18"/>
      <c r="C9" s="18"/>
      <c r="D9" s="241" t="s">
        <v>3</v>
      </c>
      <c r="E9" s="241">
        <v>902.41211522083915</v>
      </c>
      <c r="F9" s="241">
        <v>2111.3011178484717</v>
      </c>
      <c r="G9" s="14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s="9" customFormat="1" ht="11.25" customHeight="1">
      <c r="A10" s="10"/>
      <c r="B10" s="18"/>
      <c r="C10" s="18"/>
      <c r="D10" s="241" t="s">
        <v>1</v>
      </c>
      <c r="E10" s="241">
        <v>988.89703543250675</v>
      </c>
      <c r="F10" s="241">
        <v>1216.6040182116251</v>
      </c>
      <c r="G10" s="14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s="9" customFormat="1" ht="11.25" customHeight="1">
      <c r="A11" s="10"/>
      <c r="B11" s="18"/>
      <c r="C11" s="18"/>
      <c r="D11" s="241" t="s">
        <v>14</v>
      </c>
      <c r="E11" s="241">
        <v>1007.3379673978451</v>
      </c>
      <c r="F11" s="241">
        <v>1436.2977229525313</v>
      </c>
      <c r="G11" s="14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s="9" customFormat="1" ht="11.25" customHeight="1">
      <c r="A12" s="10"/>
      <c r="B12" s="18"/>
      <c r="C12" s="18"/>
      <c r="D12" s="241" t="s">
        <v>12</v>
      </c>
      <c r="E12" s="241">
        <v>1053.0529755871166</v>
      </c>
      <c r="F12" s="241">
        <v>1622.0246292568684</v>
      </c>
      <c r="G12" s="14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s="9" customFormat="1" ht="11.25" customHeight="1">
      <c r="A13" s="11"/>
      <c r="B13" s="18"/>
      <c r="C13" s="18"/>
      <c r="D13" s="241" t="s">
        <v>4</v>
      </c>
      <c r="E13" s="241">
        <v>1328.3179500822987</v>
      </c>
      <c r="F13" s="241">
        <v>2034.3622461818129</v>
      </c>
      <c r="G13" s="14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s="9" customFormat="1" ht="11.25" customHeight="1">
      <c r="A14" s="11"/>
      <c r="B14" s="18"/>
      <c r="C14" s="18"/>
      <c r="D14" s="247" t="s">
        <v>16</v>
      </c>
      <c r="E14" s="241">
        <v>1328.8455665471229</v>
      </c>
      <c r="F14" s="241">
        <v>2149.8058604026605</v>
      </c>
      <c r="G14" s="14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s="9" customFormat="1" ht="11.25" customHeight="1">
      <c r="A15" s="8"/>
      <c r="B15" s="18"/>
      <c r="C15" s="18"/>
      <c r="D15" s="241" t="s">
        <v>15</v>
      </c>
      <c r="E15" s="241">
        <v>1429.5250729461584</v>
      </c>
      <c r="F15" s="241">
        <v>1739.595119293331</v>
      </c>
      <c r="G15" s="14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s="9" customFormat="1" ht="11.25" customHeight="1">
      <c r="A16" s="6"/>
      <c r="B16" s="18"/>
      <c r="C16" s="18"/>
      <c r="D16" s="241" t="s">
        <v>53</v>
      </c>
      <c r="E16" s="241">
        <v>1456.3649536785672</v>
      </c>
      <c r="F16" s="241">
        <v>2362.2575310812827</v>
      </c>
      <c r="G16" s="14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s="9" customFormat="1" ht="11.25" customHeight="1">
      <c r="A17" s="8"/>
      <c r="B17" s="18"/>
      <c r="C17" s="18"/>
      <c r="D17" s="241" t="s">
        <v>27</v>
      </c>
      <c r="E17" s="241">
        <v>1481.7213694926868</v>
      </c>
      <c r="F17" s="241">
        <v>2318.0865331452105</v>
      </c>
      <c r="G17" s="14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s="9" customFormat="1" ht="11.25" customHeight="1">
      <c r="A18" s="8"/>
      <c r="B18" s="18"/>
      <c r="C18" s="18"/>
      <c r="D18" s="241" t="s">
        <v>25</v>
      </c>
      <c r="E18" s="241">
        <v>1508.6891285292274</v>
      </c>
      <c r="F18" s="241">
        <v>2281.9697960321118</v>
      </c>
      <c r="G18" s="14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pans="1:25" s="9" customFormat="1" ht="11.25" customHeight="1">
      <c r="A19" s="8"/>
      <c r="B19" s="18"/>
      <c r="C19" s="18"/>
      <c r="D19" s="241" t="s">
        <v>10</v>
      </c>
      <c r="E19" s="241">
        <v>1528.2144567836679</v>
      </c>
      <c r="F19" s="241">
        <v>2895.0780464464556</v>
      </c>
      <c r="G19" s="14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spans="1:25" s="9" customFormat="1" ht="11.25" customHeight="1">
      <c r="A20" s="8"/>
      <c r="B20" s="18"/>
      <c r="C20" s="18"/>
      <c r="D20" s="241" t="s">
        <v>21</v>
      </c>
      <c r="E20" s="241">
        <v>1548.4804630969609</v>
      </c>
      <c r="F20" s="241">
        <v>2107.236595425572</v>
      </c>
      <c r="G20" s="14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spans="1:25" s="9" customFormat="1" ht="11.25" customHeight="1">
      <c r="A21" s="8"/>
      <c r="B21" s="18"/>
      <c r="C21" s="18"/>
      <c r="D21" s="241" t="s">
        <v>8</v>
      </c>
      <c r="E21" s="241">
        <v>1717.1717171717171</v>
      </c>
      <c r="F21" s="241">
        <v>2558.1717451523546</v>
      </c>
      <c r="G21" s="14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spans="1:25" s="9" customFormat="1" ht="11.25" customHeight="1">
      <c r="A22" s="8"/>
      <c r="B22" s="18"/>
      <c r="C22" s="18"/>
      <c r="D22" s="241" t="s">
        <v>6</v>
      </c>
      <c r="E22" s="241">
        <v>1792.1602450666944</v>
      </c>
      <c r="F22" s="241">
        <v>2333.851516640912</v>
      </c>
      <c r="G22" s="14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</row>
    <row r="23" spans="1:25" s="9" customFormat="1" ht="11.25" customHeight="1">
      <c r="A23" s="8"/>
      <c r="B23" s="18"/>
      <c r="C23" s="18"/>
      <c r="D23" s="241" t="s">
        <v>22</v>
      </c>
      <c r="E23" s="241">
        <v>1916.8379096545616</v>
      </c>
      <c r="F23" s="241">
        <v>2690.673628515734</v>
      </c>
      <c r="G23" s="14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spans="1:25" s="9" customFormat="1" ht="11.25" customHeight="1">
      <c r="A24" s="8"/>
      <c r="B24" s="18"/>
      <c r="C24" s="18"/>
      <c r="D24" s="241" t="s">
        <v>26</v>
      </c>
      <c r="E24" s="241">
        <v>1970.9641119948117</v>
      </c>
      <c r="F24" s="241">
        <v>2645.2812048402543</v>
      </c>
      <c r="G24" s="14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25" s="9" customFormat="1" ht="11.25" customHeight="1">
      <c r="B25" s="18"/>
      <c r="C25" s="18"/>
      <c r="D25" s="241" t="s">
        <v>20</v>
      </c>
      <c r="E25" s="241">
        <v>2171.9727029517139</v>
      </c>
      <c r="F25" s="241">
        <v>3473.6450533348625</v>
      </c>
      <c r="G25" s="14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</row>
    <row r="26" spans="1:25" s="9" customFormat="1" ht="11.25" customHeight="1">
      <c r="B26" s="18"/>
      <c r="C26" s="18"/>
      <c r="D26" s="241" t="s">
        <v>18</v>
      </c>
      <c r="E26" s="241">
        <v>2421.3952881562864</v>
      </c>
      <c r="F26" s="241">
        <v>3358.8922072311825</v>
      </c>
      <c r="G26" s="14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spans="1:25" s="9" customFormat="1" ht="11.25" customHeight="1">
      <c r="A27" s="8"/>
      <c r="B27" s="18"/>
      <c r="C27" s="18"/>
      <c r="D27" s="241" t="s">
        <v>19</v>
      </c>
      <c r="E27" s="241">
        <v>2752.8344671201812</v>
      </c>
      <c r="F27" s="241">
        <v>3194.3731673852294</v>
      </c>
      <c r="G27" s="14"/>
      <c r="H27" s="123"/>
      <c r="I27" s="123"/>
      <c r="J27" s="123"/>
      <c r="K27" s="123"/>
      <c r="L27" s="123"/>
      <c r="M27" s="98"/>
      <c r="N27" s="98"/>
      <c r="O27" s="98"/>
      <c r="P27" s="98"/>
      <c r="Q27" s="123"/>
      <c r="R27" s="123"/>
      <c r="S27" s="123"/>
      <c r="T27" s="123"/>
      <c r="U27" s="123"/>
      <c r="V27" s="123"/>
      <c r="W27" s="98"/>
      <c r="X27" s="98"/>
      <c r="Y27" s="98"/>
    </row>
    <row r="28" spans="1:25" s="9" customFormat="1" ht="11.25" customHeight="1">
      <c r="A28" s="8"/>
      <c r="B28" s="91"/>
      <c r="C28" s="91"/>
      <c r="D28" s="241" t="s">
        <v>11</v>
      </c>
      <c r="E28" s="241">
        <v>3018.8913215854795</v>
      </c>
      <c r="F28" s="241">
        <v>3316.907088066655</v>
      </c>
      <c r="G28" s="14"/>
      <c r="H28" s="192"/>
      <c r="I28" s="192"/>
      <c r="J28" s="192"/>
      <c r="K28" s="192"/>
      <c r="L28" s="192"/>
      <c r="M28" s="170"/>
      <c r="N28" s="170"/>
      <c r="O28" s="170"/>
      <c r="P28" s="192"/>
      <c r="Q28" s="192"/>
      <c r="R28" s="192"/>
      <c r="S28" s="192"/>
      <c r="T28" s="192"/>
      <c r="U28" s="192"/>
      <c r="V28" s="192"/>
      <c r="W28" s="170"/>
      <c r="X28" s="170"/>
      <c r="Y28" s="170"/>
    </row>
    <row r="29" spans="1:25" s="9" customFormat="1" ht="11.25" customHeight="1">
      <c r="A29" s="8"/>
      <c r="B29" s="18"/>
      <c r="C29" s="18"/>
      <c r="D29" s="241"/>
      <c r="E29" s="241"/>
      <c r="F29" s="241"/>
      <c r="G29" s="14"/>
      <c r="H29" s="192"/>
      <c r="I29" s="192"/>
      <c r="J29" s="192"/>
      <c r="K29" s="192"/>
      <c r="L29" s="192"/>
      <c r="M29" s="170"/>
      <c r="N29" s="170"/>
      <c r="O29" s="170"/>
      <c r="P29" s="170"/>
      <c r="Q29" s="192"/>
      <c r="R29" s="192"/>
      <c r="S29" s="192"/>
      <c r="T29" s="192"/>
      <c r="U29" s="192"/>
      <c r="V29" s="192"/>
      <c r="W29" s="170"/>
      <c r="X29" s="170"/>
      <c r="Y29" s="170"/>
    </row>
    <row r="30" spans="1:25" s="9" customFormat="1" ht="11.25" customHeight="1">
      <c r="A30" s="8"/>
      <c r="B30" s="18"/>
      <c r="C30" s="18"/>
      <c r="D30" s="241"/>
      <c r="E30" s="241"/>
      <c r="F30" s="241"/>
      <c r="G30" s="14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s="9" customFormat="1" ht="11.25" customHeight="1">
      <c r="A31" s="8"/>
      <c r="B31" s="18"/>
      <c r="C31" s="18"/>
      <c r="D31" s="241"/>
      <c r="E31" s="241"/>
      <c r="F31" s="241"/>
      <c r="G31" s="14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s="9" customFormat="1" ht="11.25" customHeight="1">
      <c r="A32" s="8"/>
      <c r="B32" s="18"/>
      <c r="C32" s="18"/>
      <c r="D32" s="241"/>
      <c r="E32" s="241"/>
      <c r="F32" s="241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5" s="9" customFormat="1" ht="11.25" customHeight="1">
      <c r="A33" s="8"/>
      <c r="B33" s="18"/>
      <c r="C33" s="18"/>
      <c r="D33" s="241"/>
      <c r="E33" s="241"/>
      <c r="F33" s="241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5" s="9" customFormat="1" ht="11.25" customHeight="1">
      <c r="A34" s="8"/>
      <c r="B34" s="18"/>
      <c r="C34" s="18"/>
      <c r="D34" s="241"/>
      <c r="E34" s="241"/>
      <c r="F34" s="241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5" s="9" customFormat="1" ht="11.25" customHeight="1">
      <c r="A35" s="8"/>
      <c r="B35" s="18"/>
      <c r="C35" s="18"/>
      <c r="D35" s="241"/>
      <c r="E35" s="241"/>
      <c r="F35" s="241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s="9" customFormat="1" ht="11.25" customHeight="1">
      <c r="A36" s="5"/>
      <c r="B36" s="18"/>
      <c r="C36" s="18"/>
      <c r="D36" s="241"/>
      <c r="E36" s="241"/>
      <c r="F36" s="241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s="9" customFormat="1" ht="11.25" customHeight="1">
      <c r="A37" s="4"/>
      <c r="B37" s="18"/>
      <c r="C37" s="18"/>
      <c r="D37" s="241"/>
      <c r="E37" s="241"/>
      <c r="F37" s="241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5" customFormat="1" ht="11.25" customHeight="1">
      <c r="A38" s="4"/>
      <c r="B38" s="18"/>
      <c r="C38" s="18"/>
      <c r="D38" s="241"/>
      <c r="E38" s="241"/>
      <c r="F38" s="241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s="5" customFormat="1" ht="11.25" customHeight="1">
      <c r="A39" s="4"/>
      <c r="B39" s="18"/>
      <c r="C39" s="18"/>
      <c r="D39" s="241"/>
      <c r="E39" s="241"/>
      <c r="F39" s="241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5" customFormat="1" ht="11.25" customHeight="1">
      <c r="A40" s="4"/>
      <c r="B40" s="18"/>
      <c r="C40" s="18"/>
      <c r="D40" s="241"/>
      <c r="E40" s="241"/>
      <c r="F40" s="241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5" customFormat="1" ht="11.25" customHeight="1">
      <c r="A41" s="4"/>
      <c r="B41" s="18"/>
      <c r="C41" s="18"/>
      <c r="D41" s="241"/>
      <c r="E41" s="241"/>
      <c r="F41" s="241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5" customFormat="1" ht="10.5" customHeight="1">
      <c r="A42" s="4"/>
      <c r="B42" s="18"/>
      <c r="C42" s="18"/>
      <c r="D42" s="241"/>
      <c r="E42" s="241"/>
      <c r="F42" s="241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5" customFormat="1" ht="10.5" customHeight="1">
      <c r="A43" s="4"/>
      <c r="B43" s="18"/>
      <c r="C43" s="18"/>
      <c r="D43" s="241"/>
      <c r="E43" s="241"/>
      <c r="F43" s="241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5" customFormat="1" ht="10.5" customHeight="1">
      <c r="A44" s="4"/>
      <c r="B44" s="18"/>
      <c r="C44" s="18"/>
      <c r="D44" s="241"/>
      <c r="E44" s="241"/>
      <c r="F44" s="241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5" customFormat="1" ht="11.25" customHeight="1">
      <c r="A45" s="21"/>
      <c r="B45" s="18"/>
      <c r="C45" s="18"/>
      <c r="D45" s="241"/>
      <c r="E45" s="241"/>
      <c r="F45" s="241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5" customFormat="1" ht="15" customHeight="1">
      <c r="A46" s="140" t="s">
        <v>180</v>
      </c>
      <c r="B46" s="18"/>
      <c r="C46" s="18"/>
      <c r="D46" s="241"/>
      <c r="E46" s="241"/>
      <c r="F46" s="241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5" customFormat="1" ht="11.25" customHeight="1">
      <c r="A47" s="8"/>
      <c r="B47" s="18"/>
      <c r="C47" s="18"/>
      <c r="D47" s="241"/>
      <c r="E47" s="241"/>
      <c r="F47" s="241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9" customFormat="1" ht="9.75" customHeight="1">
      <c r="A48" s="2"/>
      <c r="B48" s="18"/>
      <c r="C48" s="18"/>
      <c r="D48" s="241"/>
      <c r="E48" s="241"/>
      <c r="F48" s="241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s="9" customFormat="1" ht="9.75" customHeight="1">
      <c r="A49" s="2"/>
      <c r="B49" s="18"/>
      <c r="C49" s="18"/>
      <c r="D49" s="241"/>
      <c r="E49" s="241"/>
      <c r="F49" s="241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9.75" customHeight="1"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9.75" customHeight="1"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9.75" customHeight="1"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</sheetData>
  <sortState ref="D4:F28">
    <sortCondition ref="E4:E28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1"/>
  <sheetViews>
    <sheetView showGridLines="0" view="pageBreakPreview" zoomScale="140" zoomScaleNormal="140" zoomScaleSheetLayoutView="140" workbookViewId="0">
      <selection sqref="A1:D1"/>
    </sheetView>
  </sheetViews>
  <sheetFormatPr defaultRowHeight="12"/>
  <cols>
    <col min="1" max="1" width="24.85546875" style="2" customWidth="1"/>
    <col min="2" max="4" width="5.5703125" style="2" customWidth="1"/>
    <col min="5" max="5" width="2.7109375" style="81" customWidth="1"/>
    <col min="6" max="6" width="15.7109375" style="59" customWidth="1"/>
    <col min="7" max="7" width="20.7109375" style="328" customWidth="1"/>
    <col min="8" max="39" width="5.7109375" style="328" customWidth="1"/>
    <col min="40" max="58" width="9.140625" style="328" customWidth="1"/>
    <col min="59" max="60" width="9.140625" style="290" customWidth="1"/>
    <col min="61" max="16384" width="9.140625" style="290"/>
  </cols>
  <sheetData>
    <row r="1" spans="1:218" s="277" customFormat="1" ht="24" customHeight="1">
      <c r="A1" s="505" t="s">
        <v>23</v>
      </c>
      <c r="B1" s="506"/>
      <c r="C1" s="506"/>
      <c r="D1" s="506"/>
      <c r="E1" s="79"/>
      <c r="F1" s="121" t="s">
        <v>86</v>
      </c>
      <c r="G1" s="232"/>
      <c r="H1" s="233"/>
      <c r="I1" s="234"/>
      <c r="J1" s="235"/>
      <c r="K1" s="236"/>
      <c r="L1" s="237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</row>
    <row r="2" spans="1:218" s="278" customFormat="1" ht="18.75" customHeight="1">
      <c r="A2" s="20" t="s">
        <v>107</v>
      </c>
      <c r="B2" s="2"/>
      <c r="C2" s="2"/>
      <c r="D2" s="2"/>
      <c r="E2" s="80"/>
      <c r="F2" s="121" t="s">
        <v>85</v>
      </c>
      <c r="G2" s="240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</row>
    <row r="3" spans="1:218" s="282" customFormat="1" ht="10.5" customHeight="1">
      <c r="A3" s="7"/>
      <c r="B3" s="8"/>
      <c r="C3" s="8"/>
      <c r="D3" s="12" t="s">
        <v>192</v>
      </c>
      <c r="E3" s="79"/>
      <c r="F3" s="8"/>
      <c r="P3" s="319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 spans="1:218" s="284" customFormat="1" ht="10.5" customHeight="1">
      <c r="A4" s="31"/>
      <c r="B4" s="32">
        <v>2014</v>
      </c>
      <c r="C4" s="32">
        <v>2015</v>
      </c>
      <c r="D4" s="32">
        <v>2016</v>
      </c>
      <c r="E4" s="79"/>
      <c r="F4" s="9"/>
      <c r="G4" s="240"/>
      <c r="H4" s="245"/>
      <c r="I4" s="245"/>
      <c r="J4" s="245"/>
      <c r="K4" s="245"/>
      <c r="L4" s="245"/>
      <c r="M4" s="245"/>
      <c r="N4" s="245"/>
      <c r="O4" s="245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</row>
    <row r="5" spans="1:218" s="284" customFormat="1" ht="10.5" customHeight="1">
      <c r="A5" s="183" t="s">
        <v>24</v>
      </c>
      <c r="B5" s="135">
        <v>20731.108</v>
      </c>
      <c r="C5" s="135">
        <v>20634.483999999997</v>
      </c>
      <c r="D5" s="135">
        <v>20978.914476319998</v>
      </c>
      <c r="E5" s="61"/>
      <c r="F5" s="61"/>
      <c r="G5" s="321"/>
      <c r="H5" s="294"/>
      <c r="I5" s="294"/>
      <c r="J5" s="294"/>
      <c r="K5" s="294"/>
      <c r="L5" s="294"/>
      <c r="M5" s="294"/>
      <c r="N5" s="294"/>
      <c r="O5" s="294"/>
    </row>
    <row r="6" spans="1:218" s="284" customFormat="1" ht="10.5" customHeight="1">
      <c r="A6" s="184" t="s">
        <v>98</v>
      </c>
      <c r="B6" s="26">
        <v>20196.738000000001</v>
      </c>
      <c r="C6" s="26">
        <v>20175.956999999999</v>
      </c>
      <c r="D6" s="26">
        <v>20672.327463009995</v>
      </c>
      <c r="E6" s="61"/>
      <c r="F6" s="61"/>
      <c r="G6" s="321"/>
      <c r="H6" s="292"/>
      <c r="I6" s="292"/>
      <c r="J6" s="292"/>
      <c r="K6" s="292"/>
      <c r="L6" s="292"/>
      <c r="M6" s="292"/>
      <c r="N6" s="292"/>
      <c r="O6" s="292"/>
    </row>
    <row r="7" spans="1:218" s="284" customFormat="1" ht="10.5" customHeight="1">
      <c r="A7" s="10" t="s">
        <v>99</v>
      </c>
      <c r="B7" s="68">
        <v>12082.264999999999</v>
      </c>
      <c r="C7" s="68">
        <v>11659.977999999999</v>
      </c>
      <c r="D7" s="68">
        <v>11543.514999999999</v>
      </c>
      <c r="E7" s="61"/>
      <c r="F7" s="61"/>
      <c r="G7" s="323"/>
      <c r="H7" s="258"/>
      <c r="I7" s="258"/>
      <c r="J7" s="258"/>
      <c r="K7" s="258"/>
      <c r="L7" s="258"/>
      <c r="M7" s="258"/>
      <c r="N7" s="258"/>
      <c r="O7" s="258"/>
      <c r="P7" s="334"/>
      <c r="Q7" s="334"/>
      <c r="R7" s="334"/>
      <c r="S7" s="334"/>
      <c r="T7" s="334"/>
      <c r="U7" s="334"/>
      <c r="V7" s="334"/>
    </row>
    <row r="8" spans="1:218" s="284" customFormat="1" ht="10.5" customHeight="1">
      <c r="A8" s="10" t="s">
        <v>196</v>
      </c>
      <c r="B8" s="136">
        <v>7272.5990000000002</v>
      </c>
      <c r="C8" s="136">
        <v>7693.942</v>
      </c>
      <c r="D8" s="136">
        <v>8141.4260000000004</v>
      </c>
      <c r="E8" s="61"/>
      <c r="F8" s="61"/>
      <c r="G8" s="323"/>
      <c r="H8" s="258"/>
      <c r="I8" s="258"/>
      <c r="J8" s="258"/>
      <c r="K8" s="258"/>
      <c r="L8" s="258"/>
      <c r="M8" s="258"/>
      <c r="N8" s="258"/>
      <c r="O8" s="258"/>
      <c r="P8" s="334"/>
      <c r="Q8" s="334"/>
      <c r="R8" s="334"/>
      <c r="S8" s="334"/>
      <c r="T8" s="334"/>
      <c r="U8" s="334"/>
      <c r="V8" s="334"/>
    </row>
    <row r="9" spans="1:218" s="284" customFormat="1" ht="10.5" customHeight="1">
      <c r="A9" s="10" t="s">
        <v>197</v>
      </c>
      <c r="B9" s="28">
        <v>841.87400000000002</v>
      </c>
      <c r="C9" s="28">
        <v>822.03700000000003</v>
      </c>
      <c r="D9" s="28">
        <v>826.19500000000005</v>
      </c>
      <c r="E9" s="61"/>
      <c r="F9" s="61"/>
      <c r="G9" s="323"/>
      <c r="H9" s="258"/>
      <c r="I9" s="258"/>
      <c r="J9" s="258"/>
      <c r="K9" s="258"/>
      <c r="L9" s="258"/>
      <c r="M9" s="258"/>
      <c r="N9" s="258"/>
      <c r="O9" s="258"/>
      <c r="P9" s="334"/>
      <c r="Q9" s="334"/>
      <c r="R9" s="334"/>
      <c r="S9" s="334"/>
      <c r="T9" s="334"/>
      <c r="U9" s="334"/>
      <c r="V9" s="334"/>
    </row>
    <row r="10" spans="1:218" s="284" customFormat="1" ht="10.5" customHeight="1">
      <c r="A10" s="67" t="s">
        <v>96</v>
      </c>
      <c r="B10" s="134">
        <v>534.37</v>
      </c>
      <c r="C10" s="134">
        <v>458.52699999999999</v>
      </c>
      <c r="D10" s="134">
        <v>306.58701330999958</v>
      </c>
      <c r="E10" s="60"/>
      <c r="F10" s="60"/>
      <c r="G10" s="343"/>
      <c r="H10" s="258"/>
      <c r="I10" s="258"/>
      <c r="J10" s="258"/>
      <c r="K10" s="258"/>
      <c r="L10" s="258"/>
      <c r="M10" s="258"/>
      <c r="N10" s="258"/>
      <c r="O10" s="258"/>
      <c r="P10" s="292"/>
      <c r="Q10" s="292"/>
      <c r="R10" s="292"/>
      <c r="S10" s="292"/>
      <c r="T10" s="292"/>
      <c r="U10" s="292"/>
    </row>
    <row r="11" spans="1:218" s="284" customFormat="1" ht="10.5" customHeight="1">
      <c r="A11" s="132" t="s">
        <v>91</v>
      </c>
      <c r="B11" s="76"/>
      <c r="C11" s="76"/>
      <c r="D11" s="76"/>
      <c r="E11" s="60"/>
      <c r="F11" s="60"/>
      <c r="G11" s="343"/>
      <c r="H11" s="258"/>
      <c r="I11" s="258"/>
      <c r="J11" s="258"/>
      <c r="K11" s="258"/>
      <c r="L11" s="258"/>
      <c r="M11" s="258"/>
      <c r="N11" s="292"/>
      <c r="O11" s="292"/>
      <c r="P11" s="292"/>
      <c r="Q11" s="292"/>
      <c r="R11" s="292"/>
      <c r="S11" s="292"/>
      <c r="T11" s="292"/>
      <c r="U11" s="292"/>
    </row>
    <row r="12" spans="1:218" s="284" customFormat="1" ht="10.5" customHeight="1">
      <c r="A12" s="16" t="s">
        <v>94</v>
      </c>
      <c r="B12" s="154" t="s">
        <v>89</v>
      </c>
      <c r="C12" s="28">
        <v>11550.222331920004</v>
      </c>
      <c r="D12" s="28">
        <v>11565.510783319993</v>
      </c>
      <c r="E12" s="60"/>
      <c r="F12" s="60"/>
      <c r="G12" s="343"/>
      <c r="H12" s="258"/>
      <c r="I12" s="258"/>
      <c r="J12" s="258"/>
      <c r="K12" s="258"/>
      <c r="L12" s="292"/>
      <c r="M12" s="292"/>
      <c r="N12" s="344"/>
      <c r="O12" s="292"/>
      <c r="P12" s="292"/>
      <c r="Q12" s="292"/>
      <c r="R12" s="292"/>
    </row>
    <row r="13" spans="1:218" s="284" customFormat="1" ht="10.5" customHeight="1">
      <c r="A13" s="33" t="s">
        <v>95</v>
      </c>
      <c r="B13" s="155" t="s">
        <v>89</v>
      </c>
      <c r="C13" s="34">
        <v>9084.2604759999977</v>
      </c>
      <c r="D13" s="34">
        <v>9413.403693000002</v>
      </c>
      <c r="E13" s="60"/>
      <c r="F13" s="60"/>
      <c r="G13" s="343"/>
      <c r="H13" s="258"/>
      <c r="I13" s="258"/>
      <c r="J13" s="258"/>
      <c r="K13" s="258"/>
      <c r="L13" s="292"/>
      <c r="M13" s="292"/>
      <c r="N13" s="344"/>
      <c r="O13" s="292"/>
      <c r="P13" s="292"/>
      <c r="Q13" s="292"/>
      <c r="R13" s="292"/>
    </row>
    <row r="14" spans="1:218" s="284" customFormat="1" ht="11.25" customHeight="1">
      <c r="A14" s="47" t="s">
        <v>132</v>
      </c>
      <c r="B14" s="8"/>
      <c r="C14" s="8"/>
      <c r="D14" s="8"/>
      <c r="E14" s="79"/>
      <c r="F14" s="9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/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290"/>
      <c r="GQ14" s="290"/>
      <c r="GR14" s="290"/>
      <c r="GS14" s="290"/>
      <c r="GT14" s="290"/>
      <c r="GU14" s="290"/>
      <c r="GV14" s="290"/>
      <c r="GW14" s="290"/>
      <c r="GX14" s="290"/>
      <c r="GY14" s="290"/>
      <c r="GZ14" s="290"/>
      <c r="HA14" s="290"/>
      <c r="HB14" s="290"/>
      <c r="HC14" s="290"/>
      <c r="HD14" s="290"/>
      <c r="HE14" s="290"/>
      <c r="HF14" s="290"/>
      <c r="HG14" s="290"/>
      <c r="HH14" s="290"/>
      <c r="HI14" s="290"/>
      <c r="HJ14" s="290"/>
    </row>
    <row r="15" spans="1:218" s="284" customFormat="1" ht="7.5" customHeight="1">
      <c r="A15" s="8"/>
      <c r="B15" s="8"/>
      <c r="C15" s="8"/>
      <c r="D15" s="8"/>
      <c r="E15" s="79"/>
      <c r="F15" s="9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290"/>
      <c r="GJ15" s="290"/>
      <c r="GK15" s="290"/>
      <c r="GL15" s="290"/>
      <c r="GM15" s="290"/>
      <c r="GN15" s="290"/>
      <c r="GO15" s="290"/>
      <c r="GP15" s="290"/>
      <c r="GQ15" s="290"/>
      <c r="GR15" s="290"/>
      <c r="GS15" s="290"/>
      <c r="GT15" s="290"/>
      <c r="GU15" s="290"/>
      <c r="GV15" s="290"/>
      <c r="GW15" s="290"/>
      <c r="GX15" s="290"/>
      <c r="GY15" s="290"/>
      <c r="GZ15" s="290"/>
      <c r="HA15" s="290"/>
      <c r="HB15" s="290"/>
      <c r="HC15" s="290"/>
      <c r="HD15" s="290"/>
      <c r="HE15" s="290"/>
      <c r="HF15" s="290"/>
      <c r="HG15" s="290"/>
      <c r="HH15" s="290"/>
      <c r="HI15" s="290"/>
      <c r="HJ15" s="290"/>
    </row>
    <row r="16" spans="1:218" s="282" customFormat="1" ht="11.25" customHeight="1">
      <c r="A16" s="511" t="s">
        <v>144</v>
      </c>
      <c r="B16" s="511"/>
      <c r="C16" s="511"/>
      <c r="D16" s="511"/>
      <c r="E16" s="61"/>
      <c r="F16" s="61"/>
      <c r="G16" s="294" t="s">
        <v>112</v>
      </c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U16" s="312"/>
      <c r="V16" s="292"/>
      <c r="W16" s="292"/>
      <c r="X16" s="292"/>
      <c r="Y16" s="292"/>
      <c r="Z16" s="291"/>
      <c r="AA16" s="291"/>
      <c r="AB16" s="291"/>
      <c r="AC16" s="291"/>
      <c r="AD16" s="291"/>
      <c r="AE16" s="291"/>
      <c r="AF16" s="291"/>
      <c r="AG16" s="291"/>
      <c r="AH16" s="291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  <c r="GD16" s="290"/>
      <c r="GE16" s="290"/>
      <c r="GF16" s="290"/>
      <c r="GG16" s="290"/>
      <c r="GH16" s="290"/>
      <c r="GI16" s="290"/>
      <c r="GJ16" s="290"/>
      <c r="GK16" s="290"/>
      <c r="GL16" s="290"/>
      <c r="GM16" s="290"/>
      <c r="GN16" s="290"/>
      <c r="GO16" s="290"/>
      <c r="GP16" s="290"/>
      <c r="GQ16" s="290"/>
      <c r="GR16" s="290"/>
      <c r="GS16" s="290"/>
      <c r="GT16" s="290"/>
      <c r="GU16" s="290"/>
      <c r="GV16" s="290"/>
      <c r="GW16" s="290"/>
      <c r="GX16" s="290"/>
      <c r="GY16" s="290"/>
      <c r="GZ16" s="290"/>
      <c r="HA16" s="290"/>
      <c r="HB16" s="290"/>
      <c r="HC16" s="290"/>
      <c r="HD16" s="290"/>
      <c r="HE16" s="290"/>
      <c r="HF16" s="290"/>
      <c r="HG16" s="290"/>
    </row>
    <row r="17" spans="1:218" s="282" customFormat="1" ht="11.25" customHeight="1">
      <c r="A17" s="92"/>
      <c r="B17" s="92"/>
      <c r="C17" s="92"/>
      <c r="D17" s="92"/>
      <c r="E17" s="61"/>
      <c r="F17" s="61"/>
      <c r="G17" s="292"/>
      <c r="H17" s="329">
        <v>2006</v>
      </c>
      <c r="I17" s="329">
        <v>2008</v>
      </c>
      <c r="J17" s="329">
        <v>2010</v>
      </c>
      <c r="K17" s="329">
        <v>2012</v>
      </c>
      <c r="L17" s="329">
        <v>2014</v>
      </c>
      <c r="M17" s="329">
        <v>2016</v>
      </c>
      <c r="O17" s="311"/>
      <c r="P17" s="312"/>
      <c r="Q17" s="312"/>
      <c r="R17" s="312"/>
      <c r="S17" s="312"/>
      <c r="T17" s="292"/>
      <c r="V17" s="312"/>
      <c r="W17" s="312"/>
      <c r="X17" s="312"/>
      <c r="Y17" s="292"/>
      <c r="Z17" s="292"/>
      <c r="AA17" s="292"/>
      <c r="AB17" s="292"/>
      <c r="AC17" s="291"/>
      <c r="AD17" s="291"/>
      <c r="AE17" s="291"/>
      <c r="AF17" s="291"/>
      <c r="AG17" s="291"/>
      <c r="AH17" s="291"/>
      <c r="AI17" s="291"/>
      <c r="AJ17" s="291"/>
      <c r="AK17" s="291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  <c r="GD17" s="290"/>
      <c r="GE17" s="290"/>
      <c r="GF17" s="290"/>
      <c r="GG17" s="290"/>
      <c r="GH17" s="290"/>
      <c r="GI17" s="290"/>
      <c r="GJ17" s="290"/>
      <c r="GK17" s="290"/>
      <c r="GL17" s="290"/>
      <c r="GM17" s="290"/>
      <c r="GN17" s="290"/>
      <c r="GO17" s="290"/>
      <c r="GP17" s="290"/>
      <c r="GQ17" s="290"/>
      <c r="GR17" s="290"/>
      <c r="GS17" s="290"/>
      <c r="GT17" s="290"/>
      <c r="GU17" s="290"/>
      <c r="GV17" s="290"/>
      <c r="GW17" s="290"/>
      <c r="GX17" s="290"/>
      <c r="GY17" s="290"/>
      <c r="GZ17" s="290"/>
      <c r="HA17" s="290"/>
      <c r="HB17" s="290"/>
      <c r="HC17" s="290"/>
      <c r="HD17" s="290"/>
      <c r="HE17" s="290"/>
      <c r="HF17" s="290"/>
      <c r="HG17" s="290"/>
      <c r="HH17" s="290"/>
      <c r="HI17" s="290"/>
      <c r="HJ17" s="290"/>
    </row>
    <row r="18" spans="1:218" s="282" customFormat="1" ht="11.25" customHeight="1">
      <c r="A18" s="92"/>
      <c r="B18" s="92"/>
      <c r="C18" s="92"/>
      <c r="D18" s="92"/>
      <c r="E18" s="61"/>
      <c r="F18" s="61"/>
      <c r="G18" s="292" t="s">
        <v>297</v>
      </c>
      <c r="H18" s="345">
        <v>9.5982709999999987</v>
      </c>
      <c r="I18" s="345">
        <v>12.6982</v>
      </c>
      <c r="J18" s="345">
        <v>14.861039</v>
      </c>
      <c r="K18" s="296">
        <v>16.112911999999998</v>
      </c>
      <c r="L18" s="296">
        <v>20.731107999999999</v>
      </c>
      <c r="M18" s="296">
        <v>20.97891447632</v>
      </c>
      <c r="O18" s="312"/>
      <c r="P18" s="312"/>
      <c r="Q18" s="312"/>
      <c r="R18" s="312"/>
      <c r="S18" s="312"/>
      <c r="T18" s="292"/>
      <c r="V18" s="312"/>
      <c r="W18" s="312"/>
      <c r="X18" s="312"/>
      <c r="Y18" s="292"/>
      <c r="Z18" s="292"/>
      <c r="AA18" s="292"/>
      <c r="AB18" s="292"/>
      <c r="AC18" s="291"/>
      <c r="AD18" s="291"/>
      <c r="AE18" s="291"/>
      <c r="AF18" s="291"/>
      <c r="AG18" s="291"/>
      <c r="AH18" s="291"/>
      <c r="AI18" s="291"/>
      <c r="AJ18" s="291"/>
      <c r="AK18" s="291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  <c r="GD18" s="290"/>
      <c r="GE18" s="290"/>
      <c r="GF18" s="290"/>
      <c r="GG18" s="290"/>
      <c r="GH18" s="290"/>
      <c r="GI18" s="290"/>
      <c r="GJ18" s="290"/>
      <c r="GK18" s="290"/>
      <c r="GL18" s="290"/>
      <c r="GM18" s="290"/>
      <c r="GN18" s="290"/>
      <c r="GO18" s="290"/>
      <c r="GP18" s="290"/>
      <c r="GQ18" s="290"/>
      <c r="GR18" s="290"/>
      <c r="GS18" s="290"/>
      <c r="GT18" s="290"/>
      <c r="GU18" s="290"/>
      <c r="GV18" s="290"/>
      <c r="GW18" s="290"/>
      <c r="GX18" s="290"/>
      <c r="GY18" s="290"/>
      <c r="GZ18" s="290"/>
      <c r="HA18" s="290"/>
      <c r="HB18" s="290"/>
      <c r="HC18" s="290"/>
      <c r="HD18" s="290"/>
      <c r="HE18" s="290"/>
      <c r="HF18" s="290"/>
      <c r="HG18" s="290"/>
      <c r="HH18" s="290"/>
      <c r="HI18" s="290"/>
      <c r="HJ18" s="290"/>
    </row>
    <row r="19" spans="1:218" s="282" customFormat="1" ht="11.25" customHeight="1">
      <c r="A19" s="8"/>
      <c r="B19" s="8"/>
      <c r="C19" s="8"/>
      <c r="D19" s="8"/>
      <c r="E19" s="61"/>
      <c r="F19" s="61"/>
      <c r="G19" s="292" t="s">
        <v>298</v>
      </c>
      <c r="H19" s="292">
        <v>778.70120071393785</v>
      </c>
      <c r="I19" s="292">
        <v>921.49492017416549</v>
      </c>
      <c r="J19" s="292">
        <v>1143.7833261589828</v>
      </c>
      <c r="K19" s="292">
        <v>1193.0188064563897</v>
      </c>
      <c r="L19" s="292">
        <v>1533.5631163236812</v>
      </c>
      <c r="M19" s="292">
        <v>1467.1269270548428</v>
      </c>
      <c r="O19" s="312"/>
      <c r="P19" s="312"/>
      <c r="Q19" s="312"/>
      <c r="R19" s="312"/>
      <c r="S19" s="312"/>
      <c r="T19" s="292"/>
      <c r="U19" s="292"/>
      <c r="V19" s="292"/>
      <c r="W19" s="292"/>
      <c r="X19" s="291"/>
      <c r="Y19" s="291"/>
      <c r="Z19" s="291"/>
      <c r="AA19" s="291"/>
      <c r="AB19" s="291"/>
      <c r="AC19" s="291"/>
      <c r="AD19" s="291"/>
      <c r="AE19" s="291"/>
      <c r="AF19" s="291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  <c r="GP19" s="290"/>
      <c r="GQ19" s="290"/>
      <c r="GR19" s="290"/>
      <c r="GS19" s="290"/>
      <c r="GT19" s="290"/>
      <c r="GU19" s="290"/>
      <c r="GV19" s="290"/>
      <c r="GW19" s="290"/>
      <c r="GX19" s="290"/>
      <c r="GY19" s="290"/>
      <c r="GZ19" s="290"/>
      <c r="HA19" s="290"/>
      <c r="HB19" s="290"/>
      <c r="HC19" s="290"/>
      <c r="HD19" s="290"/>
      <c r="HE19" s="290"/>
    </row>
    <row r="20" spans="1:218" s="282" customFormat="1" ht="11.25" customHeight="1">
      <c r="A20" s="5"/>
      <c r="B20" s="5"/>
      <c r="C20" s="5"/>
      <c r="D20" s="5"/>
      <c r="E20" s="61"/>
      <c r="F20" s="61"/>
      <c r="G20" s="294"/>
      <c r="H20" s="311"/>
      <c r="I20" s="311"/>
      <c r="J20" s="311"/>
      <c r="K20" s="311"/>
      <c r="L20" s="311"/>
      <c r="M20" s="311"/>
      <c r="N20" s="311"/>
      <c r="O20" s="346"/>
      <c r="P20" s="346"/>
      <c r="Q20" s="346"/>
      <c r="R20" s="346"/>
      <c r="S20" s="346"/>
      <c r="T20" s="312"/>
      <c r="U20" s="292"/>
      <c r="V20" s="292"/>
      <c r="W20" s="292"/>
      <c r="X20" s="291"/>
      <c r="Y20" s="291"/>
      <c r="Z20" s="291"/>
      <c r="AA20" s="291"/>
      <c r="AB20" s="291"/>
      <c r="AC20" s="291"/>
      <c r="AD20" s="291"/>
      <c r="AE20" s="291"/>
      <c r="AF20" s="291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0"/>
      <c r="GD20" s="290"/>
      <c r="GE20" s="290"/>
      <c r="GF20" s="290"/>
      <c r="GG20" s="290"/>
      <c r="GH20" s="290"/>
      <c r="GI20" s="290"/>
      <c r="GJ20" s="290"/>
      <c r="GK20" s="290"/>
      <c r="GL20" s="290"/>
      <c r="GM20" s="290"/>
      <c r="GN20" s="290"/>
      <c r="GO20" s="290"/>
      <c r="GP20" s="290"/>
      <c r="GQ20" s="290"/>
      <c r="GR20" s="290"/>
      <c r="GS20" s="290"/>
      <c r="GT20" s="290"/>
      <c r="GU20" s="290"/>
      <c r="GV20" s="290"/>
      <c r="GW20" s="290"/>
      <c r="GX20" s="290"/>
      <c r="GY20" s="290"/>
      <c r="GZ20" s="290"/>
      <c r="HA20" s="290"/>
      <c r="HB20" s="290"/>
      <c r="HC20" s="290"/>
      <c r="HD20" s="290"/>
      <c r="HE20" s="290"/>
    </row>
    <row r="21" spans="1:218" s="282" customFormat="1" ht="11.25" customHeight="1">
      <c r="A21" s="4"/>
      <c r="B21" s="4"/>
      <c r="C21" s="4"/>
      <c r="D21" s="4"/>
      <c r="E21" s="61"/>
      <c r="F21" s="61"/>
      <c r="G21" s="294"/>
      <c r="H21" s="311"/>
      <c r="I21" s="311"/>
      <c r="J21" s="311"/>
      <c r="K21" s="311"/>
      <c r="L21" s="311"/>
      <c r="M21" s="311"/>
      <c r="N21" s="311"/>
      <c r="O21" s="346"/>
      <c r="P21" s="346"/>
      <c r="Q21" s="346"/>
      <c r="R21" s="346"/>
      <c r="S21" s="346"/>
      <c r="T21" s="312"/>
      <c r="U21" s="292"/>
      <c r="V21" s="292"/>
      <c r="W21" s="292"/>
      <c r="X21" s="291"/>
      <c r="Y21" s="291"/>
      <c r="Z21" s="291"/>
      <c r="AA21" s="291"/>
      <c r="AB21" s="291"/>
      <c r="AC21" s="291"/>
      <c r="AD21" s="291"/>
      <c r="AE21" s="291"/>
      <c r="AF21" s="291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0"/>
      <c r="GD21" s="290"/>
      <c r="GE21" s="290"/>
      <c r="GF21" s="290"/>
      <c r="GG21" s="290"/>
      <c r="GH21" s="290"/>
      <c r="GI21" s="290"/>
      <c r="GJ21" s="290"/>
      <c r="GK21" s="290"/>
      <c r="GL21" s="290"/>
      <c r="GM21" s="290"/>
      <c r="GN21" s="290"/>
      <c r="GO21" s="290"/>
      <c r="GP21" s="290"/>
      <c r="GQ21" s="290"/>
      <c r="GR21" s="290"/>
      <c r="GS21" s="290"/>
      <c r="GT21" s="290"/>
      <c r="GU21" s="290"/>
      <c r="GV21" s="290"/>
      <c r="GW21" s="290"/>
      <c r="GX21" s="290"/>
      <c r="GY21" s="290"/>
      <c r="GZ21" s="290"/>
      <c r="HA21" s="290"/>
      <c r="HB21" s="290"/>
      <c r="HC21" s="290"/>
      <c r="HD21" s="290"/>
      <c r="HE21" s="290"/>
    </row>
    <row r="22" spans="1:218" s="282" customFormat="1" ht="11.25" customHeight="1">
      <c r="A22" s="4"/>
      <c r="B22" s="4"/>
      <c r="C22" s="4"/>
      <c r="D22" s="4"/>
      <c r="E22" s="61"/>
      <c r="F22" s="61"/>
      <c r="G22" s="292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12"/>
      <c r="V22" s="312"/>
      <c r="W22" s="312"/>
      <c r="X22" s="312"/>
      <c r="Y22" s="292"/>
      <c r="Z22" s="292"/>
      <c r="AA22" s="292"/>
      <c r="AB22" s="292"/>
      <c r="AC22" s="291"/>
      <c r="AD22" s="291"/>
      <c r="AE22" s="291"/>
      <c r="AF22" s="291"/>
      <c r="AG22" s="291"/>
      <c r="AH22" s="291"/>
      <c r="AI22" s="291"/>
      <c r="AJ22" s="291"/>
      <c r="AK22" s="291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U22" s="290"/>
      <c r="DV22" s="290"/>
      <c r="DW22" s="290"/>
      <c r="DX22" s="290"/>
      <c r="DY22" s="290"/>
      <c r="DZ22" s="290"/>
      <c r="EA22" s="290"/>
      <c r="EB22" s="290"/>
      <c r="EC22" s="290"/>
      <c r="ED22" s="290"/>
      <c r="EE22" s="290"/>
      <c r="EF22" s="290"/>
      <c r="EG22" s="290"/>
      <c r="EH22" s="290"/>
      <c r="EI22" s="290"/>
      <c r="EJ22" s="290"/>
      <c r="EK22" s="290"/>
      <c r="EL22" s="290"/>
      <c r="EM22" s="290"/>
      <c r="EN22" s="290"/>
      <c r="EO22" s="290"/>
      <c r="EP22" s="290"/>
      <c r="EQ22" s="290"/>
      <c r="ER22" s="290"/>
      <c r="ES22" s="290"/>
      <c r="ET22" s="290"/>
      <c r="EU22" s="290"/>
      <c r="EV22" s="290"/>
      <c r="EW22" s="290"/>
      <c r="EX22" s="290"/>
      <c r="EY22" s="290"/>
      <c r="EZ22" s="290"/>
      <c r="FA22" s="290"/>
      <c r="FB22" s="290"/>
      <c r="FC22" s="290"/>
      <c r="FD22" s="290"/>
      <c r="FE22" s="290"/>
      <c r="FF22" s="290"/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290"/>
      <c r="FT22" s="290"/>
      <c r="FU22" s="290"/>
      <c r="FV22" s="290"/>
      <c r="FW22" s="290"/>
      <c r="FX22" s="290"/>
      <c r="FY22" s="290"/>
      <c r="FZ22" s="290"/>
      <c r="GA22" s="290"/>
      <c r="GB22" s="290"/>
      <c r="GC22" s="290"/>
      <c r="GD22" s="290"/>
      <c r="GE22" s="290"/>
      <c r="GF22" s="290"/>
      <c r="GG22" s="290"/>
      <c r="GH22" s="290"/>
      <c r="GI22" s="290"/>
      <c r="GJ22" s="290"/>
      <c r="GK22" s="290"/>
      <c r="GL22" s="290"/>
      <c r="GM22" s="290"/>
      <c r="GN22" s="290"/>
      <c r="GO22" s="290"/>
      <c r="GP22" s="290"/>
      <c r="GQ22" s="290"/>
      <c r="GR22" s="290"/>
      <c r="GS22" s="290"/>
      <c r="GT22" s="290"/>
      <c r="GU22" s="290"/>
      <c r="GV22" s="290"/>
      <c r="GW22" s="290"/>
      <c r="GX22" s="290"/>
      <c r="GY22" s="290"/>
      <c r="GZ22" s="290"/>
      <c r="HA22" s="290"/>
      <c r="HB22" s="290"/>
      <c r="HC22" s="290"/>
      <c r="HD22" s="290"/>
      <c r="HE22" s="290"/>
      <c r="HF22" s="290"/>
      <c r="HG22" s="290"/>
      <c r="HH22" s="290"/>
      <c r="HI22" s="290"/>
      <c r="HJ22" s="290"/>
    </row>
    <row r="23" spans="1:218" s="282" customFormat="1" ht="11.25" customHeight="1">
      <c r="A23" s="4"/>
      <c r="B23" s="4"/>
      <c r="C23" s="4"/>
      <c r="D23" s="4"/>
      <c r="E23" s="61"/>
      <c r="F23" s="61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312"/>
      <c r="V23" s="312"/>
      <c r="W23" s="312"/>
      <c r="X23" s="312"/>
      <c r="Y23" s="292"/>
      <c r="Z23" s="292"/>
      <c r="AA23" s="292"/>
      <c r="AB23" s="292"/>
      <c r="AC23" s="291"/>
      <c r="AD23" s="291"/>
      <c r="AE23" s="291"/>
      <c r="AF23" s="291"/>
      <c r="AG23" s="291"/>
      <c r="AH23" s="291"/>
      <c r="AI23" s="291"/>
      <c r="AJ23" s="291"/>
      <c r="AK23" s="291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  <c r="ES23" s="290"/>
      <c r="ET23" s="290"/>
      <c r="EU23" s="290"/>
      <c r="EV23" s="290"/>
      <c r="EW23" s="290"/>
      <c r="EX23" s="290"/>
      <c r="EY23" s="290"/>
      <c r="EZ23" s="290"/>
      <c r="FA23" s="290"/>
      <c r="FB23" s="290"/>
      <c r="FC23" s="290"/>
      <c r="FD23" s="290"/>
      <c r="FE23" s="290"/>
      <c r="FF23" s="290"/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290"/>
      <c r="FT23" s="290"/>
      <c r="FU23" s="290"/>
      <c r="FV23" s="290"/>
      <c r="FW23" s="290"/>
      <c r="FX23" s="290"/>
      <c r="FY23" s="290"/>
      <c r="FZ23" s="290"/>
      <c r="GA23" s="290"/>
      <c r="GB23" s="290"/>
      <c r="GC23" s="290"/>
      <c r="GD23" s="290"/>
      <c r="GE23" s="290"/>
      <c r="GF23" s="290"/>
      <c r="GG23" s="290"/>
      <c r="GH23" s="290"/>
      <c r="GI23" s="290"/>
      <c r="GJ23" s="290"/>
      <c r="GK23" s="290"/>
      <c r="GL23" s="290"/>
      <c r="GM23" s="290"/>
      <c r="GN23" s="290"/>
      <c r="GO23" s="290"/>
      <c r="GP23" s="290"/>
      <c r="GQ23" s="290"/>
      <c r="GR23" s="290"/>
      <c r="GS23" s="290"/>
      <c r="GT23" s="290"/>
      <c r="GU23" s="290"/>
      <c r="GV23" s="290"/>
      <c r="GW23" s="290"/>
      <c r="GX23" s="290"/>
      <c r="GY23" s="290"/>
      <c r="GZ23" s="290"/>
      <c r="HA23" s="290"/>
      <c r="HB23" s="290"/>
      <c r="HC23" s="290"/>
      <c r="HD23" s="290"/>
      <c r="HE23" s="290"/>
      <c r="HF23" s="290"/>
      <c r="HG23" s="290"/>
      <c r="HH23" s="290"/>
      <c r="HI23" s="290"/>
      <c r="HJ23" s="290"/>
    </row>
    <row r="24" spans="1:218" s="282" customFormat="1" ht="11.25" customHeight="1">
      <c r="A24" s="4"/>
      <c r="B24" s="4"/>
      <c r="C24" s="4"/>
      <c r="D24" s="4"/>
      <c r="E24" s="66"/>
      <c r="F24" s="66"/>
      <c r="G24" s="292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312"/>
      <c r="V24" s="312"/>
      <c r="W24" s="312"/>
      <c r="X24" s="312"/>
      <c r="Y24" s="292"/>
      <c r="Z24" s="292"/>
      <c r="AA24" s="292"/>
      <c r="AB24" s="292"/>
      <c r="AC24" s="291"/>
      <c r="AD24" s="291"/>
      <c r="AE24" s="291"/>
      <c r="AF24" s="291"/>
      <c r="AG24" s="291"/>
      <c r="AH24" s="291"/>
      <c r="AI24" s="291"/>
      <c r="AJ24" s="291"/>
      <c r="AK24" s="291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290"/>
      <c r="DR24" s="290"/>
      <c r="DS24" s="290"/>
      <c r="DT24" s="290"/>
      <c r="DU24" s="290"/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290"/>
      <c r="FT24" s="290"/>
      <c r="FU24" s="290"/>
      <c r="FV24" s="290"/>
      <c r="FW24" s="290"/>
      <c r="FX24" s="290"/>
      <c r="FY24" s="290"/>
      <c r="FZ24" s="290"/>
      <c r="GA24" s="290"/>
      <c r="GB24" s="290"/>
      <c r="GC24" s="290"/>
      <c r="GD24" s="290"/>
      <c r="GE24" s="290"/>
      <c r="GF24" s="290"/>
      <c r="GG24" s="290"/>
      <c r="GH24" s="290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  <c r="GY24" s="290"/>
      <c r="GZ24" s="290"/>
      <c r="HA24" s="290"/>
      <c r="HB24" s="290"/>
      <c r="HC24" s="290"/>
      <c r="HD24" s="290"/>
      <c r="HE24" s="290"/>
      <c r="HF24" s="290"/>
      <c r="HG24" s="290"/>
      <c r="HH24" s="290"/>
      <c r="HI24" s="290"/>
      <c r="HJ24" s="290"/>
    </row>
    <row r="25" spans="1:218" s="330" customFormat="1" ht="11.25" customHeight="1">
      <c r="A25" s="5"/>
      <c r="B25" s="5"/>
      <c r="C25" s="5"/>
      <c r="D25" s="5"/>
      <c r="E25" s="63"/>
      <c r="F25" s="63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312"/>
      <c r="V25" s="312"/>
      <c r="W25" s="312"/>
      <c r="X25" s="312"/>
      <c r="Y25" s="292"/>
      <c r="Z25" s="292"/>
      <c r="AA25" s="292"/>
      <c r="AB25" s="292"/>
      <c r="AC25" s="291"/>
      <c r="AD25" s="291"/>
      <c r="AE25" s="291"/>
      <c r="AF25" s="291"/>
      <c r="AG25" s="291"/>
      <c r="AH25" s="291"/>
      <c r="AI25" s="291"/>
      <c r="AJ25" s="291"/>
      <c r="AK25" s="291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290"/>
      <c r="DR25" s="290"/>
      <c r="DS25" s="290"/>
      <c r="DT25" s="29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0"/>
      <c r="FF25" s="290"/>
      <c r="FG25" s="290"/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290"/>
      <c r="FT25" s="290"/>
      <c r="FU25" s="290"/>
      <c r="FV25" s="290"/>
      <c r="FW25" s="290"/>
      <c r="FX25" s="290"/>
      <c r="FY25" s="290"/>
      <c r="FZ25" s="290"/>
      <c r="GA25" s="290"/>
      <c r="GB25" s="290"/>
      <c r="GC25" s="290"/>
      <c r="GD25" s="290"/>
      <c r="GE25" s="290"/>
      <c r="GF25" s="290"/>
      <c r="GG25" s="290"/>
      <c r="GH25" s="290"/>
      <c r="GI25" s="290"/>
      <c r="GJ25" s="290"/>
      <c r="GK25" s="290"/>
      <c r="GL25" s="290"/>
      <c r="GM25" s="290"/>
      <c r="GN25" s="290"/>
      <c r="GO25" s="290"/>
      <c r="GP25" s="290"/>
      <c r="GQ25" s="290"/>
      <c r="GR25" s="290"/>
      <c r="GS25" s="290"/>
      <c r="GT25" s="290"/>
      <c r="GU25" s="290"/>
      <c r="GV25" s="290"/>
      <c r="GW25" s="290"/>
      <c r="GX25" s="290"/>
      <c r="GY25" s="290"/>
      <c r="GZ25" s="290"/>
      <c r="HA25" s="290"/>
      <c r="HB25" s="290"/>
      <c r="HC25" s="290"/>
      <c r="HD25" s="290"/>
      <c r="HE25" s="290"/>
      <c r="HF25" s="290"/>
      <c r="HG25" s="290"/>
      <c r="HH25" s="290"/>
      <c r="HI25" s="290"/>
      <c r="HJ25" s="290"/>
    </row>
    <row r="26" spans="1:218" s="289" customFormat="1" ht="11.25" customHeight="1">
      <c r="A26" s="5"/>
      <c r="B26" s="185"/>
      <c r="C26" s="185"/>
      <c r="D26" s="185"/>
      <c r="E26" s="63"/>
      <c r="F26" s="63"/>
      <c r="H26" s="328"/>
      <c r="U26" s="292"/>
      <c r="V26" s="292"/>
      <c r="W26" s="292"/>
      <c r="X26" s="292"/>
      <c r="Y26" s="292"/>
      <c r="Z26" s="292"/>
      <c r="AA26" s="292"/>
      <c r="AB26" s="292"/>
      <c r="AC26" s="291"/>
      <c r="AD26" s="291"/>
      <c r="AE26" s="291"/>
      <c r="AF26" s="291"/>
      <c r="AG26" s="291"/>
      <c r="AH26" s="291"/>
      <c r="AI26" s="291"/>
      <c r="AJ26" s="291"/>
      <c r="AK26" s="291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  <c r="EU26" s="290"/>
      <c r="EV26" s="290"/>
      <c r="EW26" s="290"/>
      <c r="EX26" s="290"/>
      <c r="EY26" s="290"/>
      <c r="EZ26" s="290"/>
      <c r="FA26" s="290"/>
      <c r="FB26" s="290"/>
      <c r="FC26" s="290"/>
      <c r="FD26" s="290"/>
      <c r="FE26" s="290"/>
      <c r="FF26" s="290"/>
      <c r="FG26" s="290"/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290"/>
      <c r="FT26" s="290"/>
      <c r="FU26" s="290"/>
      <c r="FV26" s="290"/>
      <c r="FW26" s="290"/>
      <c r="FX26" s="290"/>
      <c r="FY26" s="290"/>
      <c r="FZ26" s="290"/>
      <c r="GA26" s="290"/>
      <c r="GB26" s="290"/>
      <c r="GC26" s="290"/>
      <c r="GD26" s="290"/>
      <c r="GE26" s="290"/>
      <c r="GF26" s="290"/>
      <c r="GG26" s="290"/>
      <c r="GH26" s="290"/>
      <c r="GI26" s="290"/>
      <c r="GJ26" s="290"/>
      <c r="GK26" s="290"/>
      <c r="GL26" s="290"/>
      <c r="GM26" s="290"/>
      <c r="GN26" s="290"/>
      <c r="GO26" s="290"/>
      <c r="GP26" s="290"/>
      <c r="GQ26" s="290"/>
      <c r="GR26" s="290"/>
      <c r="GS26" s="290"/>
      <c r="GT26" s="290"/>
      <c r="GU26" s="290"/>
      <c r="GV26" s="290"/>
      <c r="GW26" s="290"/>
      <c r="GX26" s="290"/>
      <c r="GY26" s="290"/>
      <c r="GZ26" s="290"/>
      <c r="HA26" s="290"/>
      <c r="HB26" s="290"/>
      <c r="HC26" s="290"/>
      <c r="HD26" s="290"/>
      <c r="HE26" s="290"/>
      <c r="HF26" s="290"/>
      <c r="HG26" s="290"/>
      <c r="HH26" s="290"/>
      <c r="HI26" s="290"/>
      <c r="HJ26" s="290"/>
    </row>
    <row r="27" spans="1:218" s="289" customFormat="1" ht="7.5" customHeight="1">
      <c r="A27" s="185"/>
      <c r="B27" s="185"/>
      <c r="C27" s="185"/>
      <c r="D27" s="185"/>
      <c r="E27" s="63"/>
      <c r="F27" s="63"/>
      <c r="O27" s="329"/>
      <c r="P27" s="329"/>
      <c r="Q27" s="329"/>
      <c r="R27" s="329"/>
      <c r="S27" s="329"/>
      <c r="T27" s="292"/>
      <c r="U27" s="292"/>
      <c r="V27" s="292"/>
      <c r="W27" s="292"/>
      <c r="X27" s="292"/>
      <c r="Y27" s="292"/>
      <c r="Z27" s="292"/>
      <c r="AA27" s="292"/>
      <c r="AB27" s="292"/>
      <c r="AC27" s="291"/>
      <c r="AD27" s="291"/>
      <c r="AE27" s="291"/>
      <c r="AF27" s="291"/>
      <c r="AG27" s="291"/>
      <c r="AH27" s="291"/>
      <c r="AI27" s="291"/>
      <c r="AJ27" s="291"/>
      <c r="AK27" s="291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  <c r="GD27" s="290"/>
      <c r="GE27" s="290"/>
      <c r="GF27" s="290"/>
      <c r="GG27" s="290"/>
      <c r="GH27" s="290"/>
      <c r="GI27" s="290"/>
      <c r="GJ27" s="290"/>
      <c r="GK27" s="290"/>
      <c r="GL27" s="290"/>
      <c r="GM27" s="290"/>
      <c r="GN27" s="290"/>
      <c r="GO27" s="290"/>
      <c r="GP27" s="290"/>
      <c r="GQ27" s="290"/>
      <c r="GR27" s="290"/>
      <c r="GS27" s="290"/>
      <c r="GT27" s="290"/>
      <c r="GU27" s="290"/>
      <c r="GV27" s="290"/>
      <c r="GW27" s="290"/>
      <c r="GX27" s="290"/>
      <c r="GY27" s="290"/>
      <c r="GZ27" s="290"/>
      <c r="HA27" s="290"/>
      <c r="HB27" s="290"/>
      <c r="HC27" s="290"/>
      <c r="HD27" s="290"/>
      <c r="HE27" s="290"/>
      <c r="HF27" s="290"/>
      <c r="HG27" s="290"/>
      <c r="HH27" s="290"/>
      <c r="HI27" s="290"/>
      <c r="HJ27" s="290"/>
    </row>
    <row r="28" spans="1:218" s="289" customFormat="1" ht="11.25" customHeight="1">
      <c r="A28" s="176" t="s">
        <v>198</v>
      </c>
      <c r="B28" s="185"/>
      <c r="C28" s="185"/>
      <c r="D28" s="185"/>
      <c r="E28" s="63"/>
      <c r="F28" s="63"/>
      <c r="G28" s="294" t="s">
        <v>113</v>
      </c>
      <c r="H28" s="338"/>
      <c r="I28" s="328"/>
      <c r="J28" s="328"/>
      <c r="K28" s="328"/>
      <c r="N28" s="294"/>
      <c r="W28" s="292"/>
      <c r="X28" s="292"/>
      <c r="Y28" s="292"/>
      <c r="Z28" s="292"/>
      <c r="AA28" s="292"/>
      <c r="AB28" s="292"/>
      <c r="AC28" s="291"/>
      <c r="AD28" s="291"/>
      <c r="AE28" s="291"/>
      <c r="AF28" s="291"/>
      <c r="AG28" s="291"/>
      <c r="AH28" s="291"/>
      <c r="AI28" s="291"/>
      <c r="AJ28" s="291"/>
      <c r="AK28" s="291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290"/>
      <c r="FT28" s="290"/>
      <c r="FU28" s="290"/>
      <c r="FV28" s="290"/>
      <c r="FW28" s="290"/>
      <c r="FX28" s="290"/>
      <c r="FY28" s="290"/>
      <c r="FZ28" s="290"/>
      <c r="GA28" s="290"/>
      <c r="GB28" s="290"/>
      <c r="GC28" s="290"/>
      <c r="GD28" s="290"/>
      <c r="GE28" s="290"/>
      <c r="GF28" s="290"/>
      <c r="GG28" s="290"/>
      <c r="GH28" s="290"/>
      <c r="GI28" s="290"/>
      <c r="GJ28" s="290"/>
      <c r="GK28" s="290"/>
      <c r="GL28" s="290"/>
      <c r="GM28" s="290"/>
      <c r="GN28" s="290"/>
      <c r="GO28" s="290"/>
      <c r="GP28" s="290"/>
      <c r="GQ28" s="290"/>
      <c r="GR28" s="290"/>
      <c r="GS28" s="290"/>
      <c r="GT28" s="290"/>
      <c r="GU28" s="290"/>
      <c r="GV28" s="290"/>
      <c r="GW28" s="290"/>
      <c r="GX28" s="290"/>
      <c r="GY28" s="290"/>
      <c r="GZ28" s="290"/>
      <c r="HA28" s="290"/>
      <c r="HB28" s="290"/>
      <c r="HC28" s="290"/>
      <c r="HD28" s="290"/>
      <c r="HE28" s="290"/>
      <c r="HF28" s="290"/>
      <c r="HG28" s="290"/>
      <c r="HH28" s="290"/>
      <c r="HI28" s="290"/>
      <c r="HJ28" s="290"/>
    </row>
    <row r="29" spans="1:218" s="289" customFormat="1" ht="11.25" customHeight="1">
      <c r="A29" s="185"/>
      <c r="B29" s="185"/>
      <c r="C29" s="185"/>
      <c r="D29" s="185"/>
      <c r="E29" s="63"/>
      <c r="F29" s="63"/>
      <c r="G29" s="328"/>
      <c r="H29" s="347">
        <v>2012</v>
      </c>
      <c r="I29" s="347">
        <v>2013</v>
      </c>
      <c r="J29" s="347">
        <v>2014</v>
      </c>
      <c r="K29" s="347">
        <v>2015</v>
      </c>
      <c r="L29" s="347">
        <v>2016</v>
      </c>
      <c r="O29" s="348"/>
      <c r="P29" s="349"/>
      <c r="Q29" s="349"/>
      <c r="R29" s="349"/>
      <c r="S29" s="349"/>
      <c r="T29" s="349"/>
      <c r="U29" s="349"/>
      <c r="V29" s="349"/>
      <c r="W29" s="292"/>
      <c r="X29" s="292"/>
      <c r="Y29" s="292"/>
      <c r="Z29" s="292"/>
      <c r="AA29" s="292"/>
      <c r="AB29" s="292"/>
      <c r="AC29" s="291"/>
      <c r="AD29" s="291"/>
      <c r="AE29" s="291"/>
      <c r="AF29" s="291"/>
      <c r="AG29" s="291"/>
      <c r="AH29" s="291"/>
      <c r="AI29" s="291"/>
      <c r="AJ29" s="291"/>
      <c r="AK29" s="291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  <c r="GD29" s="290"/>
      <c r="GE29" s="290"/>
      <c r="GF29" s="290"/>
      <c r="GG29" s="290"/>
      <c r="GH29" s="290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  <c r="GY29" s="290"/>
      <c r="GZ29" s="290"/>
      <c r="HA29" s="290"/>
      <c r="HB29" s="290"/>
      <c r="HC29" s="290"/>
      <c r="HD29" s="290"/>
      <c r="HE29" s="290"/>
      <c r="HF29" s="290"/>
      <c r="HG29" s="290"/>
      <c r="HH29" s="290"/>
      <c r="HI29" s="290"/>
      <c r="HJ29" s="290"/>
    </row>
    <row r="30" spans="1:218" s="289" customFormat="1" ht="11.25" customHeight="1">
      <c r="A30" s="5"/>
      <c r="B30" s="4"/>
      <c r="C30" s="4"/>
      <c r="D30" s="4"/>
      <c r="E30" s="63"/>
      <c r="F30" s="63"/>
      <c r="G30" s="350" t="s">
        <v>145</v>
      </c>
      <c r="H30" s="351">
        <v>0.6546058246962192</v>
      </c>
      <c r="I30" s="351">
        <v>0.63529403795797112</v>
      </c>
      <c r="J30" s="351">
        <v>0.59822853571700529</v>
      </c>
      <c r="K30" s="351">
        <v>0.57791447404028828</v>
      </c>
      <c r="L30" s="351">
        <v>0.5584042251969632</v>
      </c>
      <c r="N30" s="352"/>
      <c r="O30" s="353"/>
      <c r="P30" s="354"/>
      <c r="Q30" s="354"/>
      <c r="R30" s="354"/>
      <c r="S30" s="354"/>
      <c r="T30" s="354"/>
      <c r="U30" s="354"/>
      <c r="V30" s="354"/>
      <c r="W30" s="292"/>
      <c r="X30" s="292"/>
      <c r="Y30" s="292"/>
      <c r="Z30" s="292"/>
      <c r="AA30" s="292"/>
      <c r="AB30" s="292"/>
      <c r="AC30" s="291"/>
      <c r="AD30" s="291"/>
      <c r="AE30" s="291"/>
      <c r="AF30" s="291"/>
      <c r="AG30" s="291"/>
      <c r="AH30" s="291"/>
      <c r="AI30" s="291"/>
      <c r="AJ30" s="291"/>
      <c r="AK30" s="291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  <c r="ES30" s="290"/>
      <c r="ET30" s="290"/>
      <c r="EU30" s="290"/>
      <c r="EV30" s="290"/>
      <c r="EW30" s="290"/>
      <c r="EX30" s="290"/>
      <c r="EY30" s="290"/>
      <c r="EZ30" s="290"/>
      <c r="FA30" s="290"/>
      <c r="FB30" s="290"/>
      <c r="FC30" s="290"/>
      <c r="FD30" s="290"/>
      <c r="FE30" s="290"/>
      <c r="FF30" s="290"/>
      <c r="FG30" s="290"/>
      <c r="FH30" s="290"/>
      <c r="FI30" s="290"/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0"/>
      <c r="FV30" s="290"/>
      <c r="FW30" s="290"/>
      <c r="FX30" s="290"/>
      <c r="FY30" s="290"/>
      <c r="FZ30" s="290"/>
      <c r="GA30" s="290"/>
      <c r="GB30" s="290"/>
      <c r="GC30" s="290"/>
      <c r="GD30" s="290"/>
      <c r="GE30" s="290"/>
      <c r="GF30" s="290"/>
      <c r="GG30" s="290"/>
      <c r="GH30" s="290"/>
      <c r="GI30" s="290"/>
      <c r="GJ30" s="290"/>
      <c r="GK30" s="290"/>
      <c r="GL30" s="290"/>
      <c r="GM30" s="290"/>
      <c r="GN30" s="290"/>
      <c r="GO30" s="290"/>
      <c r="GP30" s="290"/>
      <c r="GQ30" s="290"/>
      <c r="GR30" s="290"/>
      <c r="GS30" s="290"/>
      <c r="GT30" s="290"/>
      <c r="GU30" s="290"/>
      <c r="GV30" s="290"/>
      <c r="GW30" s="290"/>
      <c r="GX30" s="290"/>
      <c r="GY30" s="290"/>
      <c r="GZ30" s="290"/>
      <c r="HA30" s="290"/>
      <c r="HB30" s="290"/>
      <c r="HC30" s="290"/>
      <c r="HD30" s="290"/>
      <c r="HE30" s="290"/>
      <c r="HF30" s="290"/>
      <c r="HG30" s="290"/>
      <c r="HH30" s="290"/>
      <c r="HI30" s="290"/>
      <c r="HJ30" s="290"/>
    </row>
    <row r="31" spans="1:218" s="289" customFormat="1" ht="11.25" customHeight="1">
      <c r="A31" s="5"/>
      <c r="B31" s="4"/>
      <c r="C31" s="4"/>
      <c r="D31" s="4"/>
      <c r="E31" s="63"/>
      <c r="F31" s="63"/>
      <c r="G31" s="350" t="s">
        <v>146</v>
      </c>
      <c r="H31" s="351">
        <v>0.30080886450184169</v>
      </c>
      <c r="I31" s="351">
        <v>0.32200428880029308</v>
      </c>
      <c r="J31" s="351">
        <v>0.36008780229757892</v>
      </c>
      <c r="K31" s="351">
        <v>0.38134212822430813</v>
      </c>
      <c r="L31" s="351">
        <v>0.39383209338996061</v>
      </c>
      <c r="N31" s="352"/>
      <c r="O31" s="353"/>
      <c r="P31" s="354"/>
      <c r="Q31" s="354"/>
      <c r="R31" s="354"/>
      <c r="S31" s="354"/>
      <c r="T31" s="354"/>
      <c r="U31" s="354"/>
      <c r="V31" s="354"/>
      <c r="W31" s="292"/>
      <c r="X31" s="292"/>
      <c r="Y31" s="292"/>
      <c r="Z31" s="292"/>
      <c r="AA31" s="292"/>
      <c r="AB31" s="292"/>
      <c r="AC31" s="291"/>
      <c r="AD31" s="291"/>
      <c r="AE31" s="291"/>
      <c r="AF31" s="291"/>
      <c r="AG31" s="291"/>
      <c r="AH31" s="291"/>
      <c r="AI31" s="291"/>
      <c r="AJ31" s="291"/>
      <c r="AK31" s="291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/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0"/>
      <c r="FV31" s="290"/>
      <c r="FW31" s="290"/>
      <c r="FX31" s="290"/>
      <c r="FY31" s="290"/>
      <c r="FZ31" s="290"/>
      <c r="GA31" s="290"/>
      <c r="GB31" s="290"/>
      <c r="GC31" s="290"/>
      <c r="GD31" s="290"/>
      <c r="GE31" s="290"/>
      <c r="GF31" s="290"/>
      <c r="GG31" s="290"/>
      <c r="GH31" s="290"/>
      <c r="GI31" s="290"/>
      <c r="GJ31" s="290"/>
      <c r="GK31" s="290"/>
      <c r="GL31" s="290"/>
      <c r="GM31" s="290"/>
      <c r="GN31" s="290"/>
      <c r="GO31" s="290"/>
      <c r="GP31" s="290"/>
      <c r="GQ31" s="290"/>
      <c r="GR31" s="290"/>
      <c r="GS31" s="290"/>
      <c r="GT31" s="290"/>
      <c r="GU31" s="290"/>
      <c r="GV31" s="290"/>
      <c r="GW31" s="290"/>
      <c r="GX31" s="290"/>
      <c r="GY31" s="290"/>
      <c r="GZ31" s="290"/>
      <c r="HA31" s="290"/>
      <c r="HB31" s="290"/>
      <c r="HC31" s="290"/>
      <c r="HD31" s="290"/>
      <c r="HE31" s="290"/>
      <c r="HF31" s="290"/>
      <c r="HG31" s="290"/>
      <c r="HH31" s="290"/>
      <c r="HI31" s="290"/>
      <c r="HJ31" s="290"/>
    </row>
    <row r="32" spans="1:218" ht="11.25" customHeight="1">
      <c r="G32" s="350" t="s">
        <v>147</v>
      </c>
      <c r="H32" s="351">
        <v>4.4585310801939192E-2</v>
      </c>
      <c r="I32" s="351">
        <v>4.2701673241735821E-2</v>
      </c>
      <c r="J32" s="351">
        <v>4.1683661985415663E-2</v>
      </c>
      <c r="K32" s="351">
        <v>4.0743397735403468E-2</v>
      </c>
      <c r="L32" s="351">
        <v>3.9966230289180116E-2</v>
      </c>
      <c r="M32" s="338"/>
      <c r="N32" s="352"/>
      <c r="O32" s="353"/>
      <c r="P32" s="354"/>
      <c r="Q32" s="354"/>
      <c r="R32" s="354"/>
      <c r="S32" s="354"/>
      <c r="T32" s="354"/>
      <c r="U32" s="354"/>
      <c r="V32" s="354"/>
    </row>
    <row r="33" spans="1:58" ht="11.25" customHeight="1"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</row>
    <row r="34" spans="1:58" ht="11.25" customHeight="1"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</row>
    <row r="35" spans="1:58" ht="11.25" customHeight="1"/>
    <row r="36" spans="1:58" ht="11.25" customHeight="1">
      <c r="A36" s="512"/>
      <c r="B36" s="512"/>
      <c r="C36" s="512"/>
      <c r="D36" s="512"/>
    </row>
    <row r="37" spans="1:58" ht="7.5" customHeight="1">
      <c r="A37" s="151"/>
      <c r="B37" s="151"/>
      <c r="C37" s="151"/>
      <c r="D37" s="151"/>
      <c r="G37" s="290"/>
      <c r="H37" s="290"/>
      <c r="I37" s="290"/>
      <c r="J37" s="290"/>
      <c r="K37" s="290"/>
      <c r="L37" s="290"/>
      <c r="M37" s="290"/>
      <c r="N37" s="290"/>
      <c r="O37" s="290"/>
    </row>
    <row r="38" spans="1:58" ht="25.5" customHeight="1">
      <c r="A38" s="511" t="s">
        <v>249</v>
      </c>
      <c r="B38" s="511"/>
      <c r="C38" s="511"/>
      <c r="D38" s="511"/>
      <c r="F38" s="180"/>
      <c r="G38" s="294" t="s">
        <v>114</v>
      </c>
      <c r="H38" s="338"/>
      <c r="M38" s="349"/>
      <c r="N38" s="349"/>
    </row>
    <row r="39" spans="1:58" ht="11.25" customHeight="1">
      <c r="H39" s="348">
        <v>2006</v>
      </c>
      <c r="I39" s="348">
        <v>2007</v>
      </c>
      <c r="J39" s="348">
        <v>2008</v>
      </c>
      <c r="K39" s="348">
        <v>2009</v>
      </c>
      <c r="L39" s="348">
        <v>2010</v>
      </c>
      <c r="M39" s="348">
        <v>2011</v>
      </c>
      <c r="N39" s="348">
        <v>2012</v>
      </c>
      <c r="O39" s="348">
        <v>2013</v>
      </c>
      <c r="P39" s="348">
        <v>2014</v>
      </c>
      <c r="Q39" s="348">
        <v>2015</v>
      </c>
      <c r="R39" s="348">
        <v>2016</v>
      </c>
    </row>
    <row r="40" spans="1:58" ht="11.25" customHeight="1">
      <c r="G40" s="355" t="s">
        <v>102</v>
      </c>
      <c r="H40" s="356">
        <v>4.84</v>
      </c>
      <c r="I40" s="356">
        <v>4.43</v>
      </c>
      <c r="J40" s="356">
        <v>3.81</v>
      </c>
      <c r="K40" s="356">
        <v>3.17</v>
      </c>
      <c r="L40" s="356">
        <v>2.99</v>
      </c>
      <c r="M40" s="356">
        <v>2.4500000000000002</v>
      </c>
      <c r="N40" s="356">
        <v>2.19</v>
      </c>
      <c r="O40" s="356">
        <v>1.6</v>
      </c>
      <c r="P40" s="356">
        <v>1.24</v>
      </c>
      <c r="Q40" s="356">
        <v>1.1000000000000001</v>
      </c>
      <c r="R40" s="356">
        <v>0.98</v>
      </c>
    </row>
    <row r="41" spans="1:58" ht="11.25" customHeight="1">
      <c r="G41" s="352"/>
      <c r="H41" s="357"/>
      <c r="I41" s="358"/>
      <c r="J41" s="358"/>
      <c r="K41" s="358"/>
      <c r="L41" s="354"/>
      <c r="M41" s="354"/>
      <c r="N41" s="354"/>
    </row>
    <row r="42" spans="1:58" ht="11.25" customHeight="1">
      <c r="G42" s="352"/>
      <c r="H42" s="357"/>
      <c r="I42" s="358"/>
      <c r="J42" s="358"/>
      <c r="K42" s="358"/>
      <c r="L42" s="354"/>
      <c r="M42" s="354"/>
      <c r="N42" s="354"/>
    </row>
    <row r="43" spans="1:58" ht="11.25" customHeight="1">
      <c r="G43" s="294"/>
      <c r="H43" s="338"/>
    </row>
    <row r="44" spans="1:58" ht="11.25" customHeight="1">
      <c r="H44" s="348"/>
      <c r="I44" s="349"/>
      <c r="J44" s="349"/>
      <c r="K44" s="349"/>
      <c r="L44" s="349"/>
      <c r="M44" s="349"/>
      <c r="N44" s="349"/>
      <c r="O44" s="349"/>
      <c r="P44" s="349"/>
      <c r="Q44" s="349"/>
      <c r="R44" s="349"/>
    </row>
    <row r="45" spans="1:58" ht="11.25" customHeight="1">
      <c r="G45" s="355"/>
      <c r="H45" s="359"/>
      <c r="I45" s="360"/>
      <c r="J45" s="360"/>
      <c r="K45" s="360"/>
      <c r="L45" s="360"/>
      <c r="M45" s="360"/>
      <c r="N45" s="360"/>
      <c r="O45" s="360"/>
      <c r="P45" s="360"/>
      <c r="Q45" s="360"/>
      <c r="R45" s="360"/>
    </row>
    <row r="46" spans="1:58" ht="11.25" customHeight="1">
      <c r="G46" s="361"/>
      <c r="H46" s="290"/>
      <c r="I46" s="290"/>
      <c r="J46" s="290"/>
      <c r="K46" s="290"/>
      <c r="L46" s="290"/>
      <c r="M46" s="290"/>
      <c r="N46" s="290"/>
      <c r="O46" s="290"/>
      <c r="P46" s="290"/>
      <c r="Q46" s="290"/>
    </row>
    <row r="47" spans="1:58" ht="11.25" customHeight="1">
      <c r="G47" s="352"/>
      <c r="H47" s="290"/>
      <c r="I47" s="362"/>
      <c r="J47" s="362"/>
      <c r="K47" s="362"/>
      <c r="L47" s="362"/>
      <c r="M47" s="362"/>
      <c r="N47" s="362"/>
      <c r="O47" s="362"/>
    </row>
    <row r="48" spans="1:58" ht="15" customHeight="1">
      <c r="D48" s="153" t="s">
        <v>272</v>
      </c>
      <c r="G48" s="290"/>
      <c r="H48" s="290"/>
      <c r="I48" s="290"/>
      <c r="J48" s="290"/>
      <c r="K48" s="290"/>
      <c r="L48" s="290"/>
      <c r="M48" s="290"/>
      <c r="N48" s="290"/>
    </row>
    <row r="49" spans="1:226" s="328" customFormat="1">
      <c r="A49" s="2"/>
      <c r="B49" s="2"/>
      <c r="C49" s="2"/>
      <c r="D49" s="2"/>
      <c r="E49" s="81"/>
      <c r="F49" s="59"/>
      <c r="O49" s="323"/>
      <c r="P49" s="292"/>
      <c r="Q49" s="292"/>
      <c r="R49" s="292"/>
      <c r="S49" s="292"/>
      <c r="T49" s="292"/>
      <c r="U49" s="292"/>
      <c r="V49" s="292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290"/>
      <c r="DM49" s="290"/>
      <c r="DN49" s="290"/>
      <c r="DO49" s="290"/>
      <c r="DP49" s="290"/>
      <c r="DQ49" s="290"/>
      <c r="DR49" s="290"/>
      <c r="DS49" s="290"/>
      <c r="DT49" s="290"/>
      <c r="DU49" s="290"/>
      <c r="DV49" s="290"/>
      <c r="DW49" s="290"/>
      <c r="DX49" s="290"/>
      <c r="DY49" s="290"/>
      <c r="DZ49" s="290"/>
      <c r="EA49" s="290"/>
      <c r="EB49" s="290"/>
      <c r="EC49" s="290"/>
      <c r="ED49" s="290"/>
      <c r="EE49" s="290"/>
      <c r="EF49" s="290"/>
      <c r="EG49" s="290"/>
      <c r="EH49" s="290"/>
      <c r="EI49" s="290"/>
      <c r="EJ49" s="290"/>
      <c r="EK49" s="290"/>
      <c r="EL49" s="290"/>
      <c r="EM49" s="290"/>
      <c r="EN49" s="290"/>
      <c r="EO49" s="290"/>
      <c r="EP49" s="290"/>
      <c r="EQ49" s="290"/>
      <c r="ER49" s="290"/>
      <c r="ES49" s="290"/>
      <c r="ET49" s="290"/>
      <c r="EU49" s="290"/>
      <c r="EV49" s="290"/>
      <c r="EW49" s="290"/>
      <c r="EX49" s="290"/>
      <c r="EY49" s="290"/>
      <c r="EZ49" s="290"/>
      <c r="FA49" s="290"/>
      <c r="FB49" s="290"/>
      <c r="FC49" s="290"/>
      <c r="FD49" s="290"/>
      <c r="FE49" s="290"/>
      <c r="FF49" s="290"/>
      <c r="FG49" s="290"/>
      <c r="FH49" s="290"/>
      <c r="FI49" s="290"/>
      <c r="FJ49" s="290"/>
      <c r="FK49" s="290"/>
      <c r="FL49" s="290"/>
      <c r="FM49" s="290"/>
      <c r="FN49" s="290"/>
      <c r="FO49" s="290"/>
      <c r="FP49" s="290"/>
      <c r="FQ49" s="290"/>
      <c r="FR49" s="290"/>
      <c r="FS49" s="290"/>
      <c r="FT49" s="290"/>
      <c r="FU49" s="290"/>
      <c r="FV49" s="290"/>
      <c r="FW49" s="290"/>
      <c r="FX49" s="290"/>
      <c r="FY49" s="290"/>
      <c r="FZ49" s="290"/>
      <c r="GA49" s="290"/>
      <c r="GB49" s="290"/>
      <c r="GC49" s="290"/>
      <c r="GD49" s="290"/>
      <c r="GE49" s="290"/>
      <c r="GF49" s="290"/>
      <c r="GG49" s="290"/>
      <c r="GH49" s="290"/>
      <c r="GI49" s="290"/>
      <c r="GJ49" s="290"/>
      <c r="GK49" s="290"/>
      <c r="GL49" s="290"/>
      <c r="GM49" s="290"/>
      <c r="GN49" s="290"/>
      <c r="GO49" s="290"/>
      <c r="GP49" s="290"/>
      <c r="GQ49" s="290"/>
      <c r="GR49" s="290"/>
      <c r="GS49" s="290"/>
      <c r="GT49" s="290"/>
      <c r="GU49" s="290"/>
      <c r="GV49" s="290"/>
      <c r="GW49" s="290"/>
      <c r="GX49" s="290"/>
      <c r="GY49" s="290"/>
      <c r="GZ49" s="290"/>
      <c r="HA49" s="290"/>
      <c r="HB49" s="290"/>
      <c r="HC49" s="290"/>
      <c r="HD49" s="290"/>
      <c r="HE49" s="290"/>
      <c r="HF49" s="290"/>
      <c r="HG49" s="290"/>
      <c r="HH49" s="290"/>
      <c r="HI49" s="290"/>
      <c r="HJ49" s="290"/>
      <c r="HK49" s="290"/>
      <c r="HL49" s="290"/>
      <c r="HM49" s="290"/>
      <c r="HN49" s="290"/>
      <c r="HO49" s="290"/>
      <c r="HP49" s="290"/>
      <c r="HQ49" s="290"/>
      <c r="HR49" s="290"/>
    </row>
    <row r="50" spans="1:226" s="328" customFormat="1">
      <c r="A50" s="2"/>
      <c r="B50" s="2"/>
      <c r="C50" s="2"/>
      <c r="D50" s="2"/>
      <c r="E50" s="81"/>
      <c r="F50" s="59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FT50" s="290"/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0"/>
      <c r="GG50" s="290"/>
      <c r="GH50" s="290"/>
      <c r="GI50" s="290"/>
      <c r="GJ50" s="290"/>
      <c r="GK50" s="290"/>
      <c r="GL50" s="290"/>
      <c r="GM50" s="290"/>
      <c r="GN50" s="290"/>
      <c r="GO50" s="290"/>
      <c r="GP50" s="290"/>
      <c r="GQ50" s="290"/>
      <c r="GR50" s="290"/>
      <c r="GS50" s="290"/>
      <c r="GT50" s="290"/>
      <c r="GU50" s="290"/>
      <c r="GV50" s="290"/>
      <c r="GW50" s="290"/>
      <c r="GX50" s="290"/>
      <c r="GY50" s="290"/>
      <c r="GZ50" s="290"/>
      <c r="HA50" s="290"/>
      <c r="HB50" s="290"/>
      <c r="HC50" s="290"/>
      <c r="HD50" s="290"/>
      <c r="HE50" s="290"/>
      <c r="HF50" s="290"/>
      <c r="HG50" s="290"/>
      <c r="HH50" s="290"/>
      <c r="HI50" s="290"/>
      <c r="HJ50" s="290"/>
    </row>
    <row r="51" spans="1:226" s="328" customFormat="1">
      <c r="A51" s="2"/>
      <c r="B51" s="2"/>
      <c r="C51" s="2"/>
      <c r="D51" s="2"/>
      <c r="E51" s="81"/>
      <c r="F51" s="59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  <c r="DJ51" s="290"/>
      <c r="DK51" s="290"/>
      <c r="DL51" s="290"/>
      <c r="DM51" s="290"/>
      <c r="DN51" s="290"/>
      <c r="DO51" s="290"/>
      <c r="DP51" s="290"/>
      <c r="DQ51" s="290"/>
      <c r="DR51" s="290"/>
      <c r="DS51" s="290"/>
      <c r="DT51" s="290"/>
      <c r="DU51" s="290"/>
      <c r="DV51" s="290"/>
      <c r="DW51" s="290"/>
      <c r="DX51" s="290"/>
      <c r="DY51" s="290"/>
      <c r="DZ51" s="290"/>
      <c r="EA51" s="290"/>
      <c r="EB51" s="290"/>
      <c r="EC51" s="290"/>
      <c r="ED51" s="290"/>
      <c r="EE51" s="290"/>
      <c r="EF51" s="290"/>
      <c r="EG51" s="290"/>
      <c r="EH51" s="290"/>
      <c r="EI51" s="290"/>
      <c r="EJ51" s="290"/>
      <c r="EK51" s="290"/>
      <c r="EL51" s="290"/>
      <c r="EM51" s="290"/>
      <c r="EN51" s="290"/>
      <c r="EO51" s="290"/>
      <c r="EP51" s="290"/>
      <c r="EQ51" s="290"/>
      <c r="ER51" s="290"/>
      <c r="ES51" s="290"/>
      <c r="ET51" s="290"/>
      <c r="EU51" s="290"/>
      <c r="EV51" s="290"/>
      <c r="EW51" s="290"/>
      <c r="EX51" s="290"/>
      <c r="EY51" s="290"/>
      <c r="EZ51" s="290"/>
      <c r="FA51" s="290"/>
      <c r="FB51" s="290"/>
      <c r="FC51" s="290"/>
      <c r="FD51" s="290"/>
      <c r="FE51" s="290"/>
      <c r="FF51" s="290"/>
      <c r="FG51" s="290"/>
      <c r="FH51" s="290"/>
      <c r="FI51" s="290"/>
      <c r="FJ51" s="290"/>
      <c r="FK51" s="290"/>
      <c r="FL51" s="290"/>
      <c r="FM51" s="290"/>
      <c r="FN51" s="290"/>
      <c r="FO51" s="290"/>
      <c r="FP51" s="290"/>
      <c r="FQ51" s="290"/>
      <c r="FR51" s="290"/>
      <c r="FS51" s="290"/>
      <c r="FT51" s="290"/>
      <c r="FU51" s="290"/>
      <c r="FV51" s="290"/>
      <c r="FW51" s="290"/>
      <c r="FX51" s="290"/>
      <c r="FY51" s="290"/>
      <c r="FZ51" s="290"/>
      <c r="GA51" s="290"/>
      <c r="GB51" s="290"/>
      <c r="GC51" s="290"/>
      <c r="GD51" s="290"/>
      <c r="GE51" s="290"/>
      <c r="GF51" s="290"/>
      <c r="GG51" s="290"/>
      <c r="GH51" s="290"/>
      <c r="GI51" s="290"/>
      <c r="GJ51" s="290"/>
      <c r="GK51" s="290"/>
      <c r="GL51" s="290"/>
      <c r="GM51" s="290"/>
      <c r="GN51" s="290"/>
      <c r="GO51" s="290"/>
      <c r="GP51" s="290"/>
      <c r="GQ51" s="290"/>
      <c r="GR51" s="290"/>
      <c r="GS51" s="290"/>
      <c r="GT51" s="290"/>
      <c r="GU51" s="290"/>
      <c r="GV51" s="290"/>
      <c r="GW51" s="290"/>
      <c r="GX51" s="290"/>
      <c r="GY51" s="290"/>
      <c r="GZ51" s="290"/>
      <c r="HA51" s="290"/>
      <c r="HB51" s="290"/>
      <c r="HC51" s="290"/>
      <c r="HD51" s="290"/>
      <c r="HE51" s="290"/>
      <c r="HF51" s="290"/>
      <c r="HG51" s="290"/>
      <c r="HH51" s="290"/>
      <c r="HI51" s="290"/>
      <c r="HJ51" s="290"/>
    </row>
    <row r="52" spans="1:226" s="328" customFormat="1">
      <c r="A52" s="2"/>
      <c r="B52" s="2"/>
      <c r="C52" s="2"/>
      <c r="D52" s="2"/>
      <c r="E52" s="81"/>
      <c r="F52" s="59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0"/>
      <c r="DO52" s="290"/>
      <c r="DP52" s="290"/>
      <c r="DQ52" s="290"/>
      <c r="DR52" s="290"/>
      <c r="DS52" s="290"/>
      <c r="DT52" s="290"/>
      <c r="DU52" s="290"/>
      <c r="DV52" s="290"/>
      <c r="DW52" s="290"/>
      <c r="DX52" s="290"/>
      <c r="DY52" s="290"/>
      <c r="DZ52" s="290"/>
      <c r="EA52" s="290"/>
      <c r="EB52" s="290"/>
      <c r="EC52" s="290"/>
      <c r="ED52" s="290"/>
      <c r="EE52" s="290"/>
      <c r="EF52" s="290"/>
      <c r="EG52" s="290"/>
      <c r="EH52" s="290"/>
      <c r="EI52" s="290"/>
      <c r="EJ52" s="290"/>
      <c r="EK52" s="290"/>
      <c r="EL52" s="290"/>
      <c r="EM52" s="290"/>
      <c r="EN52" s="290"/>
      <c r="EO52" s="290"/>
      <c r="EP52" s="290"/>
      <c r="EQ52" s="290"/>
      <c r="ER52" s="290"/>
      <c r="ES52" s="290"/>
      <c r="ET52" s="290"/>
      <c r="EU52" s="290"/>
      <c r="EV52" s="290"/>
      <c r="EW52" s="290"/>
      <c r="EX52" s="290"/>
      <c r="EY52" s="290"/>
      <c r="EZ52" s="290"/>
      <c r="FA52" s="290"/>
      <c r="FB52" s="290"/>
      <c r="FC52" s="290"/>
      <c r="FD52" s="290"/>
      <c r="FE52" s="290"/>
      <c r="FF52" s="290"/>
      <c r="FG52" s="290"/>
      <c r="FH52" s="290"/>
      <c r="FI52" s="290"/>
      <c r="FJ52" s="290"/>
      <c r="FK52" s="290"/>
      <c r="FL52" s="290"/>
      <c r="FM52" s="290"/>
      <c r="FN52" s="290"/>
      <c r="FO52" s="290"/>
      <c r="FP52" s="290"/>
      <c r="FQ52" s="290"/>
      <c r="FR52" s="290"/>
      <c r="FS52" s="290"/>
      <c r="FT52" s="290"/>
      <c r="FU52" s="290"/>
      <c r="FV52" s="290"/>
      <c r="FW52" s="290"/>
      <c r="FX52" s="290"/>
      <c r="FY52" s="290"/>
      <c r="FZ52" s="290"/>
      <c r="GA52" s="290"/>
      <c r="GB52" s="290"/>
      <c r="GC52" s="290"/>
      <c r="GD52" s="290"/>
      <c r="GE52" s="290"/>
      <c r="GF52" s="290"/>
      <c r="GG52" s="290"/>
      <c r="GH52" s="290"/>
      <c r="GI52" s="290"/>
      <c r="GJ52" s="290"/>
      <c r="GK52" s="290"/>
      <c r="GL52" s="290"/>
      <c r="GM52" s="290"/>
      <c r="GN52" s="290"/>
      <c r="GO52" s="290"/>
      <c r="GP52" s="290"/>
      <c r="GQ52" s="290"/>
      <c r="GR52" s="290"/>
      <c r="GS52" s="290"/>
      <c r="GT52" s="290"/>
      <c r="GU52" s="290"/>
      <c r="GV52" s="290"/>
      <c r="GW52" s="290"/>
      <c r="GX52" s="290"/>
      <c r="GY52" s="290"/>
      <c r="GZ52" s="290"/>
      <c r="HA52" s="290"/>
      <c r="HB52" s="290"/>
      <c r="HC52" s="290"/>
      <c r="HD52" s="290"/>
      <c r="HE52" s="290"/>
      <c r="HF52" s="290"/>
      <c r="HG52" s="290"/>
      <c r="HH52" s="290"/>
      <c r="HI52" s="290"/>
      <c r="HJ52" s="290"/>
    </row>
    <row r="53" spans="1:226" s="328" customFormat="1">
      <c r="A53" s="2"/>
      <c r="B53" s="2"/>
      <c r="C53" s="2"/>
      <c r="D53" s="2"/>
      <c r="E53" s="81"/>
      <c r="F53" s="59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290"/>
      <c r="EB53" s="290"/>
      <c r="EC53" s="290"/>
      <c r="ED53" s="290"/>
      <c r="EE53" s="290"/>
      <c r="EF53" s="290"/>
      <c r="EG53" s="290"/>
      <c r="EH53" s="290"/>
      <c r="EI53" s="290"/>
      <c r="EJ53" s="290"/>
      <c r="EK53" s="290"/>
      <c r="EL53" s="290"/>
      <c r="EM53" s="290"/>
      <c r="EN53" s="290"/>
      <c r="EO53" s="290"/>
      <c r="EP53" s="290"/>
      <c r="EQ53" s="290"/>
      <c r="ER53" s="290"/>
      <c r="ES53" s="290"/>
      <c r="ET53" s="290"/>
      <c r="EU53" s="290"/>
      <c r="EV53" s="290"/>
      <c r="EW53" s="290"/>
      <c r="EX53" s="290"/>
      <c r="EY53" s="290"/>
      <c r="EZ53" s="290"/>
      <c r="FA53" s="290"/>
      <c r="FB53" s="290"/>
      <c r="FC53" s="290"/>
      <c r="FD53" s="290"/>
      <c r="FE53" s="290"/>
      <c r="FF53" s="290"/>
      <c r="FG53" s="290"/>
      <c r="FH53" s="290"/>
      <c r="FI53" s="290"/>
      <c r="FJ53" s="290"/>
      <c r="FK53" s="290"/>
      <c r="FL53" s="290"/>
      <c r="FM53" s="290"/>
      <c r="FN53" s="290"/>
      <c r="FO53" s="290"/>
      <c r="FP53" s="290"/>
      <c r="FQ53" s="290"/>
      <c r="FR53" s="290"/>
      <c r="FS53" s="290"/>
      <c r="FT53" s="290"/>
      <c r="FU53" s="290"/>
      <c r="FV53" s="290"/>
      <c r="FW53" s="290"/>
      <c r="FX53" s="290"/>
      <c r="FY53" s="290"/>
      <c r="FZ53" s="290"/>
      <c r="GA53" s="290"/>
      <c r="GB53" s="290"/>
      <c r="GC53" s="290"/>
      <c r="GD53" s="290"/>
      <c r="GE53" s="290"/>
      <c r="GF53" s="290"/>
      <c r="GG53" s="290"/>
      <c r="GH53" s="290"/>
      <c r="GI53" s="290"/>
      <c r="GJ53" s="290"/>
      <c r="GK53" s="290"/>
      <c r="GL53" s="290"/>
      <c r="GM53" s="290"/>
      <c r="GN53" s="290"/>
      <c r="GO53" s="290"/>
      <c r="GP53" s="290"/>
      <c r="GQ53" s="290"/>
      <c r="GR53" s="290"/>
      <c r="GS53" s="290"/>
      <c r="GT53" s="290"/>
      <c r="GU53" s="290"/>
      <c r="GV53" s="290"/>
      <c r="GW53" s="290"/>
      <c r="GX53" s="290"/>
      <c r="GY53" s="290"/>
      <c r="GZ53" s="290"/>
      <c r="HA53" s="290"/>
      <c r="HB53" s="290"/>
      <c r="HC53" s="290"/>
      <c r="HD53" s="290"/>
      <c r="HE53" s="290"/>
      <c r="HF53" s="290"/>
      <c r="HG53" s="290"/>
      <c r="HH53" s="290"/>
      <c r="HI53" s="290"/>
      <c r="HJ53" s="290"/>
    </row>
    <row r="54" spans="1:226" s="328" customFormat="1">
      <c r="A54" s="2"/>
      <c r="B54" s="2"/>
      <c r="C54" s="2"/>
      <c r="D54" s="2"/>
      <c r="E54" s="81"/>
      <c r="F54" s="59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  <c r="FE54" s="290"/>
      <c r="FF54" s="290"/>
      <c r="FG54" s="290"/>
      <c r="FH54" s="290"/>
      <c r="FI54" s="290"/>
      <c r="FJ54" s="290"/>
      <c r="FK54" s="290"/>
      <c r="FL54" s="290"/>
      <c r="FM54" s="290"/>
      <c r="FN54" s="290"/>
      <c r="FO54" s="290"/>
      <c r="FP54" s="290"/>
      <c r="FQ54" s="290"/>
      <c r="FR54" s="290"/>
      <c r="FS54" s="290"/>
      <c r="FT54" s="290"/>
      <c r="FU54" s="290"/>
      <c r="FV54" s="290"/>
      <c r="FW54" s="290"/>
      <c r="FX54" s="290"/>
      <c r="FY54" s="290"/>
      <c r="FZ54" s="290"/>
      <c r="GA54" s="290"/>
      <c r="GB54" s="290"/>
      <c r="GC54" s="290"/>
      <c r="GD54" s="290"/>
      <c r="GE54" s="290"/>
      <c r="GF54" s="290"/>
      <c r="GG54" s="290"/>
      <c r="GH54" s="290"/>
      <c r="GI54" s="290"/>
      <c r="GJ54" s="290"/>
      <c r="GK54" s="290"/>
      <c r="GL54" s="290"/>
      <c r="GM54" s="290"/>
      <c r="GN54" s="290"/>
      <c r="GO54" s="290"/>
      <c r="GP54" s="290"/>
      <c r="GQ54" s="290"/>
      <c r="GR54" s="290"/>
      <c r="GS54" s="290"/>
      <c r="GT54" s="290"/>
      <c r="GU54" s="290"/>
      <c r="GV54" s="290"/>
      <c r="GW54" s="290"/>
      <c r="GX54" s="290"/>
      <c r="GY54" s="290"/>
      <c r="GZ54" s="290"/>
      <c r="HA54" s="290"/>
      <c r="HB54" s="290"/>
      <c r="HC54" s="290"/>
      <c r="HD54" s="290"/>
      <c r="HE54" s="290"/>
      <c r="HF54" s="290"/>
      <c r="HG54" s="290"/>
      <c r="HH54" s="290"/>
      <c r="HI54" s="290"/>
      <c r="HJ54" s="290"/>
    </row>
    <row r="56" spans="1:226" s="328" customFormat="1">
      <c r="A56" s="2"/>
      <c r="B56" s="2"/>
      <c r="C56" s="2"/>
      <c r="D56" s="2"/>
      <c r="E56" s="81"/>
      <c r="F56" s="59"/>
      <c r="BG56" s="290"/>
      <c r="BH56" s="290"/>
      <c r="BI56" s="290"/>
      <c r="BJ56" s="290"/>
      <c r="BK56" s="290"/>
      <c r="BL56" s="290"/>
      <c r="BM56" s="290"/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290"/>
      <c r="EH56" s="290"/>
      <c r="EI56" s="290"/>
      <c r="EJ56" s="290"/>
      <c r="EK56" s="290"/>
      <c r="EL56" s="290"/>
      <c r="EM56" s="290"/>
      <c r="EN56" s="290"/>
      <c r="EO56" s="290"/>
      <c r="EP56" s="290"/>
      <c r="EQ56" s="290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  <c r="FE56" s="290"/>
      <c r="FF56" s="290"/>
      <c r="FG56" s="290"/>
      <c r="FH56" s="290"/>
      <c r="FI56" s="290"/>
      <c r="FJ56" s="290"/>
      <c r="FK56" s="290"/>
      <c r="FL56" s="290"/>
      <c r="FM56" s="290"/>
      <c r="FN56" s="290"/>
      <c r="FO56" s="290"/>
      <c r="FP56" s="290"/>
      <c r="FQ56" s="290"/>
      <c r="FR56" s="290"/>
      <c r="FS56" s="290"/>
      <c r="FT56" s="290"/>
      <c r="FU56" s="290"/>
      <c r="FV56" s="290"/>
      <c r="FW56" s="290"/>
      <c r="FX56" s="290"/>
      <c r="FY56" s="290"/>
      <c r="FZ56" s="290"/>
      <c r="GA56" s="290"/>
      <c r="GB56" s="290"/>
      <c r="GC56" s="290"/>
      <c r="GD56" s="290"/>
      <c r="GE56" s="290"/>
      <c r="GF56" s="290"/>
      <c r="GG56" s="290"/>
      <c r="GH56" s="290"/>
      <c r="GI56" s="290"/>
      <c r="GJ56" s="290"/>
      <c r="GK56" s="290"/>
      <c r="GL56" s="290"/>
      <c r="GM56" s="290"/>
      <c r="GN56" s="290"/>
      <c r="GO56" s="290"/>
      <c r="GP56" s="290"/>
      <c r="GQ56" s="290"/>
      <c r="GR56" s="290"/>
      <c r="GS56" s="290"/>
      <c r="GT56" s="290"/>
      <c r="GU56" s="290"/>
      <c r="GV56" s="290"/>
      <c r="GW56" s="290"/>
      <c r="GX56" s="290"/>
      <c r="GY56" s="290"/>
      <c r="GZ56" s="290"/>
      <c r="HA56" s="290"/>
      <c r="HB56" s="290"/>
      <c r="HC56" s="290"/>
      <c r="HD56" s="290"/>
      <c r="HE56" s="290"/>
      <c r="HF56" s="290"/>
      <c r="HG56" s="290"/>
      <c r="HH56" s="290"/>
      <c r="HI56" s="290"/>
      <c r="HJ56" s="290"/>
    </row>
    <row r="57" spans="1:226" s="328" customFormat="1">
      <c r="A57" s="2"/>
      <c r="B57" s="2"/>
      <c r="C57" s="2"/>
      <c r="D57" s="2"/>
      <c r="E57" s="81"/>
      <c r="F57" s="59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290"/>
      <c r="EN57" s="290"/>
      <c r="EO57" s="290"/>
      <c r="EP57" s="290"/>
      <c r="EQ57" s="290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  <c r="FE57" s="290"/>
      <c r="FF57" s="290"/>
      <c r="FG57" s="290"/>
      <c r="FH57" s="290"/>
      <c r="FI57" s="290"/>
      <c r="FJ57" s="290"/>
      <c r="FK57" s="290"/>
      <c r="FL57" s="290"/>
      <c r="FM57" s="290"/>
      <c r="FN57" s="290"/>
      <c r="FO57" s="290"/>
      <c r="FP57" s="290"/>
      <c r="FQ57" s="290"/>
      <c r="FR57" s="290"/>
      <c r="FS57" s="290"/>
      <c r="FT57" s="290"/>
      <c r="FU57" s="290"/>
      <c r="FV57" s="290"/>
      <c r="FW57" s="290"/>
      <c r="FX57" s="290"/>
      <c r="FY57" s="290"/>
      <c r="FZ57" s="290"/>
      <c r="GA57" s="290"/>
      <c r="GB57" s="290"/>
      <c r="GC57" s="290"/>
      <c r="GD57" s="290"/>
      <c r="GE57" s="290"/>
      <c r="GF57" s="290"/>
      <c r="GG57" s="290"/>
      <c r="GH57" s="290"/>
      <c r="GI57" s="290"/>
      <c r="GJ57" s="290"/>
      <c r="GK57" s="290"/>
      <c r="GL57" s="290"/>
      <c r="GM57" s="290"/>
      <c r="GN57" s="290"/>
      <c r="GO57" s="290"/>
      <c r="GP57" s="290"/>
      <c r="GQ57" s="290"/>
      <c r="GR57" s="290"/>
      <c r="GS57" s="290"/>
      <c r="GT57" s="290"/>
      <c r="GU57" s="290"/>
      <c r="GV57" s="290"/>
      <c r="GW57" s="290"/>
      <c r="GX57" s="290"/>
      <c r="GY57" s="290"/>
      <c r="GZ57" s="290"/>
      <c r="HA57" s="290"/>
      <c r="HB57" s="290"/>
      <c r="HC57" s="290"/>
      <c r="HD57" s="290"/>
      <c r="HE57" s="290"/>
      <c r="HF57" s="290"/>
      <c r="HG57" s="290"/>
      <c r="HH57" s="290"/>
      <c r="HI57" s="290"/>
      <c r="HJ57" s="290"/>
    </row>
    <row r="58" spans="1:226" s="328" customFormat="1">
      <c r="A58" s="2"/>
      <c r="B58" s="2"/>
      <c r="C58" s="2"/>
      <c r="D58" s="2"/>
      <c r="E58" s="81"/>
      <c r="F58" s="59"/>
      <c r="BG58" s="290"/>
      <c r="BH58" s="290"/>
      <c r="BI58" s="290"/>
      <c r="BJ58" s="290"/>
      <c r="BK58" s="290"/>
      <c r="BL58" s="290"/>
      <c r="BM58" s="290"/>
      <c r="BN58" s="290"/>
      <c r="BO58" s="290"/>
      <c r="BP58" s="290"/>
      <c r="BQ58" s="290"/>
      <c r="BR58" s="290"/>
      <c r="BS58" s="290"/>
      <c r="BT58" s="290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290"/>
      <c r="EN58" s="290"/>
      <c r="EO58" s="290"/>
      <c r="EP58" s="290"/>
      <c r="EQ58" s="290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  <c r="FE58" s="290"/>
      <c r="FF58" s="290"/>
      <c r="FG58" s="290"/>
      <c r="FH58" s="290"/>
      <c r="FI58" s="290"/>
      <c r="FJ58" s="290"/>
      <c r="FK58" s="290"/>
      <c r="FL58" s="290"/>
      <c r="FM58" s="290"/>
      <c r="FN58" s="290"/>
      <c r="FO58" s="290"/>
      <c r="FP58" s="290"/>
      <c r="FQ58" s="290"/>
      <c r="FR58" s="290"/>
      <c r="FS58" s="290"/>
      <c r="FT58" s="290"/>
      <c r="FU58" s="290"/>
      <c r="FV58" s="290"/>
      <c r="FW58" s="290"/>
      <c r="FX58" s="290"/>
      <c r="FY58" s="290"/>
      <c r="FZ58" s="290"/>
      <c r="GA58" s="290"/>
      <c r="GB58" s="290"/>
      <c r="GC58" s="290"/>
      <c r="GD58" s="290"/>
      <c r="GE58" s="290"/>
      <c r="GF58" s="290"/>
      <c r="GG58" s="290"/>
      <c r="GH58" s="290"/>
      <c r="GI58" s="290"/>
      <c r="GJ58" s="290"/>
      <c r="GK58" s="290"/>
      <c r="GL58" s="290"/>
      <c r="GM58" s="290"/>
      <c r="GN58" s="290"/>
      <c r="GO58" s="290"/>
      <c r="GP58" s="290"/>
      <c r="GQ58" s="290"/>
      <c r="GR58" s="290"/>
      <c r="GS58" s="290"/>
      <c r="GT58" s="290"/>
      <c r="GU58" s="290"/>
      <c r="GV58" s="290"/>
      <c r="GW58" s="290"/>
      <c r="GX58" s="290"/>
      <c r="GY58" s="290"/>
      <c r="GZ58" s="290"/>
      <c r="HA58" s="290"/>
      <c r="HB58" s="290"/>
      <c r="HC58" s="290"/>
      <c r="HD58" s="290"/>
      <c r="HE58" s="290"/>
      <c r="HF58" s="290"/>
      <c r="HG58" s="290"/>
      <c r="HH58" s="290"/>
      <c r="HI58" s="290"/>
      <c r="HJ58" s="290"/>
    </row>
    <row r="59" spans="1:226" s="328" customFormat="1">
      <c r="A59" s="2"/>
      <c r="B59" s="2"/>
      <c r="C59" s="2"/>
      <c r="D59" s="2"/>
      <c r="E59" s="81"/>
      <c r="F59" s="59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0"/>
      <c r="EE59" s="290"/>
      <c r="EF59" s="290"/>
      <c r="EG59" s="290"/>
      <c r="EH59" s="290"/>
      <c r="EI59" s="290"/>
      <c r="EJ59" s="290"/>
      <c r="EK59" s="290"/>
      <c r="EL59" s="290"/>
      <c r="EM59" s="290"/>
      <c r="EN59" s="290"/>
      <c r="EO59" s="290"/>
      <c r="EP59" s="290"/>
      <c r="EQ59" s="290"/>
      <c r="ER59" s="290"/>
      <c r="ES59" s="290"/>
      <c r="ET59" s="290"/>
      <c r="EU59" s="290"/>
      <c r="EV59" s="290"/>
      <c r="EW59" s="290"/>
      <c r="EX59" s="290"/>
      <c r="EY59" s="290"/>
      <c r="EZ59" s="290"/>
      <c r="FA59" s="290"/>
      <c r="FB59" s="290"/>
      <c r="FC59" s="290"/>
      <c r="FD59" s="290"/>
      <c r="FE59" s="290"/>
      <c r="FF59" s="290"/>
      <c r="FG59" s="290"/>
      <c r="FH59" s="290"/>
      <c r="FI59" s="290"/>
      <c r="FJ59" s="290"/>
      <c r="FK59" s="290"/>
      <c r="FL59" s="290"/>
      <c r="FM59" s="290"/>
      <c r="FN59" s="290"/>
      <c r="FO59" s="290"/>
      <c r="FP59" s="290"/>
      <c r="FQ59" s="290"/>
      <c r="FR59" s="290"/>
      <c r="FS59" s="290"/>
      <c r="FT59" s="290"/>
      <c r="FU59" s="290"/>
      <c r="FV59" s="290"/>
      <c r="FW59" s="290"/>
      <c r="FX59" s="290"/>
      <c r="FY59" s="290"/>
      <c r="FZ59" s="290"/>
      <c r="GA59" s="290"/>
      <c r="GB59" s="290"/>
      <c r="GC59" s="290"/>
      <c r="GD59" s="290"/>
      <c r="GE59" s="290"/>
      <c r="GF59" s="290"/>
      <c r="GG59" s="290"/>
      <c r="GH59" s="290"/>
      <c r="GI59" s="290"/>
      <c r="GJ59" s="290"/>
      <c r="GK59" s="290"/>
      <c r="GL59" s="290"/>
      <c r="GM59" s="290"/>
      <c r="GN59" s="290"/>
      <c r="GO59" s="290"/>
      <c r="GP59" s="290"/>
      <c r="GQ59" s="290"/>
      <c r="GR59" s="290"/>
      <c r="GS59" s="290"/>
      <c r="GT59" s="290"/>
      <c r="GU59" s="290"/>
      <c r="GV59" s="290"/>
      <c r="GW59" s="290"/>
      <c r="GX59" s="290"/>
      <c r="GY59" s="290"/>
      <c r="GZ59" s="290"/>
      <c r="HA59" s="290"/>
      <c r="HB59" s="290"/>
      <c r="HC59" s="290"/>
      <c r="HD59" s="290"/>
      <c r="HE59" s="290"/>
      <c r="HF59" s="290"/>
      <c r="HG59" s="290"/>
      <c r="HH59" s="290"/>
      <c r="HI59" s="290"/>
      <c r="HJ59" s="290"/>
    </row>
    <row r="60" spans="1:226"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</row>
    <row r="61" spans="1:226"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354"/>
      <c r="S61" s="354"/>
      <c r="T61" s="354"/>
    </row>
  </sheetData>
  <mergeCells count="4">
    <mergeCell ref="A1:D1"/>
    <mergeCell ref="A16:D16"/>
    <mergeCell ref="A36:D36"/>
    <mergeCell ref="A38:D38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4" customWidth="1"/>
    <col min="3" max="3" width="15.7109375" style="24" customWidth="1"/>
    <col min="4" max="4" width="20.7109375" style="291" customWidth="1"/>
    <col min="5" max="12" width="5.7109375" style="291" customWidth="1"/>
    <col min="13" max="25" width="5.7109375" style="290" customWidth="1"/>
    <col min="26" max="31" width="5.85546875" style="290" customWidth="1"/>
    <col min="32" max="16384" width="9.140625" style="290"/>
  </cols>
  <sheetData>
    <row r="1" spans="1:25" s="277" customFormat="1" ht="24" customHeight="1">
      <c r="A1" s="139" t="s">
        <v>23</v>
      </c>
      <c r="B1" s="49"/>
      <c r="C1" s="121" t="s">
        <v>86</v>
      </c>
      <c r="D1" s="291"/>
      <c r="E1" s="363"/>
      <c r="F1" s="291"/>
      <c r="G1" s="291"/>
      <c r="H1" s="363"/>
      <c r="I1" s="291"/>
      <c r="J1" s="291"/>
      <c r="K1" s="291"/>
      <c r="L1" s="291"/>
    </row>
    <row r="2" spans="1:25" s="278" customFormat="1" ht="30" customHeight="1">
      <c r="A2" s="90" t="s">
        <v>148</v>
      </c>
      <c r="B2" s="29"/>
      <c r="C2" s="121" t="s">
        <v>85</v>
      </c>
      <c r="D2" s="363" t="s">
        <v>60</v>
      </c>
      <c r="E2" s="291"/>
      <c r="F2" s="363"/>
      <c r="G2" s="291"/>
      <c r="H2" s="363"/>
      <c r="I2" s="291"/>
      <c r="J2" s="291"/>
      <c r="K2" s="291"/>
      <c r="L2" s="291"/>
    </row>
    <row r="3" spans="1:25" s="282" customFormat="1" ht="11.25" customHeight="1">
      <c r="A3" s="144"/>
      <c r="B3" s="14"/>
      <c r="C3" s="8"/>
      <c r="D3" s="291"/>
      <c r="E3" s="364" t="s">
        <v>183</v>
      </c>
      <c r="F3" s="364" t="s">
        <v>181</v>
      </c>
      <c r="G3" s="291"/>
      <c r="H3" s="291"/>
      <c r="I3" s="364"/>
      <c r="J3" s="364"/>
      <c r="K3" s="364"/>
      <c r="L3" s="364"/>
      <c r="M3" s="364"/>
      <c r="N3" s="364"/>
      <c r="O3" s="364"/>
      <c r="P3" s="365"/>
      <c r="Q3" s="364"/>
      <c r="R3" s="364"/>
      <c r="S3" s="364"/>
      <c r="T3" s="364"/>
      <c r="U3" s="364"/>
      <c r="V3" s="364"/>
      <c r="W3" s="364"/>
      <c r="X3" s="364"/>
      <c r="Y3" s="365"/>
    </row>
    <row r="4" spans="1:25" s="284" customFormat="1" ht="11.25" customHeight="1">
      <c r="A4" s="14"/>
      <c r="B4" s="18"/>
      <c r="C4" s="18"/>
      <c r="D4" s="291" t="s">
        <v>22</v>
      </c>
      <c r="E4" s="291">
        <v>490.32184601886763</v>
      </c>
      <c r="F4" s="291">
        <v>730.31382801181826</v>
      </c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</row>
    <row r="5" spans="1:25" s="284" customFormat="1" ht="11.25" customHeight="1">
      <c r="A5" s="7"/>
      <c r="B5" s="18"/>
      <c r="C5" s="18"/>
      <c r="D5" s="291" t="s">
        <v>6</v>
      </c>
      <c r="E5" s="291">
        <v>905.11901285617387</v>
      </c>
      <c r="F5" s="291">
        <v>1368.3856648910905</v>
      </c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</row>
    <row r="6" spans="1:25" s="284" customFormat="1" ht="11.25" customHeight="1">
      <c r="A6" s="13"/>
      <c r="B6" s="18"/>
      <c r="C6" s="18"/>
      <c r="D6" s="291" t="s">
        <v>21</v>
      </c>
      <c r="E6" s="291">
        <v>1084.7291613862194</v>
      </c>
      <c r="F6" s="291">
        <v>1507.0855775192924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</row>
    <row r="7" spans="1:25" s="284" customFormat="1" ht="11.25" customHeight="1">
      <c r="A7" s="10"/>
      <c r="B7" s="18"/>
      <c r="C7" s="18"/>
      <c r="D7" s="291" t="s">
        <v>26</v>
      </c>
      <c r="E7" s="291">
        <v>470.45098797492676</v>
      </c>
      <c r="F7" s="291">
        <v>1825.3674125795949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</row>
    <row r="8" spans="1:25" s="284" customFormat="1" ht="11.25" customHeight="1">
      <c r="A8" s="10"/>
      <c r="B8" s="18"/>
      <c r="C8" s="18"/>
      <c r="D8" s="291" t="s">
        <v>19</v>
      </c>
      <c r="E8" s="291">
        <v>675.15037615792517</v>
      </c>
      <c r="F8" s="291">
        <v>1844.4057810524673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</row>
    <row r="9" spans="1:25" s="284" customFormat="1" ht="11.25" customHeight="1">
      <c r="A9" s="8"/>
      <c r="B9" s="18"/>
      <c r="C9" s="18"/>
      <c r="D9" s="291" t="s">
        <v>1</v>
      </c>
      <c r="E9" s="284">
        <v>958.50030832404536</v>
      </c>
      <c r="F9" s="284">
        <v>1892.1019277699754</v>
      </c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</row>
    <row r="10" spans="1:25" s="284" customFormat="1" ht="11.25" customHeight="1">
      <c r="A10" s="10"/>
      <c r="B10" s="18"/>
      <c r="C10" s="18"/>
      <c r="D10" s="291" t="s">
        <v>30</v>
      </c>
      <c r="E10" s="291">
        <v>897.87428745438081</v>
      </c>
      <c r="F10" s="291">
        <v>1933.0165283079823</v>
      </c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</row>
    <row r="11" spans="1:25" s="284" customFormat="1" ht="11.25" customHeight="1">
      <c r="A11" s="10"/>
      <c r="B11" s="18"/>
      <c r="C11" s="18"/>
      <c r="D11" s="291" t="s">
        <v>5</v>
      </c>
      <c r="E11" s="284">
        <v>1250.8400327179831</v>
      </c>
      <c r="F11" s="284">
        <v>1940.1681892252709</v>
      </c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</row>
    <row r="12" spans="1:25" s="284" customFormat="1" ht="11.25" customHeight="1">
      <c r="A12" s="10"/>
      <c r="B12" s="18"/>
      <c r="C12" s="18"/>
      <c r="D12" s="291" t="s">
        <v>10</v>
      </c>
      <c r="E12" s="284">
        <v>1277.9721334561207</v>
      </c>
      <c r="F12" s="284">
        <v>1970.9225529507735</v>
      </c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</row>
    <row r="13" spans="1:25" s="284" customFormat="1" ht="11.25" customHeight="1">
      <c r="A13" s="11"/>
      <c r="B13" s="18"/>
      <c r="C13" s="18"/>
      <c r="D13" s="291" t="s">
        <v>27</v>
      </c>
      <c r="E13" s="291">
        <v>910.96916076810601</v>
      </c>
      <c r="F13" s="291">
        <v>2087.7289736107273</v>
      </c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</row>
    <row r="14" spans="1:25" s="284" customFormat="1" ht="11.25" customHeight="1">
      <c r="A14" s="11"/>
      <c r="B14" s="18"/>
      <c r="C14" s="18"/>
      <c r="D14" s="291" t="s">
        <v>4</v>
      </c>
      <c r="E14" s="291">
        <v>1177.3977192686043</v>
      </c>
      <c r="F14" s="291">
        <v>2129.9499112144927</v>
      </c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</row>
    <row r="15" spans="1:25" s="284" customFormat="1" ht="11.25" customHeight="1">
      <c r="A15" s="8"/>
      <c r="B15" s="18"/>
      <c r="C15" s="18"/>
      <c r="D15" s="291" t="s">
        <v>17</v>
      </c>
      <c r="E15" s="291">
        <v>1343.7213792105251</v>
      </c>
      <c r="F15" s="291">
        <v>2266.6501882921007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</row>
    <row r="16" spans="1:25" s="284" customFormat="1" ht="11.25" customHeight="1">
      <c r="A16" s="6"/>
      <c r="B16" s="18"/>
      <c r="C16" s="18"/>
      <c r="D16" s="291" t="s">
        <v>53</v>
      </c>
      <c r="E16" s="284">
        <v>1356.8124928981479</v>
      </c>
      <c r="F16" s="284">
        <v>2297.7565631533525</v>
      </c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</row>
    <row r="17" spans="1:25" s="284" customFormat="1" ht="11.25" customHeight="1">
      <c r="A17" s="8"/>
      <c r="B17" s="18"/>
      <c r="C17" s="18"/>
      <c r="D17" s="291" t="s">
        <v>11</v>
      </c>
      <c r="E17" s="291">
        <v>620.86099285901378</v>
      </c>
      <c r="F17" s="291">
        <v>2307.1595859551512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</row>
    <row r="18" spans="1:25" s="284" customFormat="1" ht="11.25" customHeight="1">
      <c r="A18" s="8"/>
      <c r="B18" s="18"/>
      <c r="C18" s="18"/>
      <c r="D18" s="291" t="s">
        <v>14</v>
      </c>
      <c r="E18" s="291">
        <v>1302.9006956956105</v>
      </c>
      <c r="F18" s="291">
        <v>2315.4786642000181</v>
      </c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</row>
    <row r="19" spans="1:25" s="284" customFormat="1" ht="11.25" customHeight="1">
      <c r="A19" s="8"/>
      <c r="B19" s="18"/>
      <c r="C19" s="18"/>
      <c r="D19" s="291" t="s">
        <v>16</v>
      </c>
      <c r="E19" s="291">
        <v>1491.8001473263978</v>
      </c>
      <c r="F19" s="291">
        <v>2336.4275953549645</v>
      </c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</row>
    <row r="20" spans="1:25" s="284" customFormat="1" ht="11.25" customHeight="1">
      <c r="A20" s="8"/>
      <c r="B20" s="18"/>
      <c r="C20" s="18"/>
      <c r="D20" s="291" t="s">
        <v>12</v>
      </c>
      <c r="E20" s="291">
        <v>1119.7164230287481</v>
      </c>
      <c r="F20" s="291">
        <v>2361.2704474428169</v>
      </c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</row>
    <row r="21" spans="1:25" s="284" customFormat="1" ht="11.25" customHeight="1">
      <c r="A21" s="8"/>
      <c r="B21" s="18"/>
      <c r="C21" s="18"/>
      <c r="D21" s="291" t="s">
        <v>13</v>
      </c>
      <c r="E21" s="291">
        <v>1576.1518020793665</v>
      </c>
      <c r="F21" s="291">
        <v>2364.080015041086</v>
      </c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</row>
    <row r="22" spans="1:25" s="284" customFormat="1" ht="11.25" customHeight="1">
      <c r="A22" s="8"/>
      <c r="B22" s="18"/>
      <c r="C22" s="18"/>
      <c r="D22" s="291" t="s">
        <v>8</v>
      </c>
      <c r="E22" s="291">
        <v>1488.5810510188157</v>
      </c>
      <c r="F22" s="291">
        <v>2494.6427487098795</v>
      </c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</row>
    <row r="23" spans="1:25" s="284" customFormat="1" ht="11.25" customHeight="1">
      <c r="A23" s="8"/>
      <c r="B23" s="18"/>
      <c r="C23" s="18"/>
      <c r="D23" s="291" t="s">
        <v>7</v>
      </c>
      <c r="E23" s="291">
        <v>622.7588991626053</v>
      </c>
      <c r="F23" s="291">
        <v>2507.1664839092623</v>
      </c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</row>
    <row r="24" spans="1:25" s="284" customFormat="1" ht="11.25" customHeight="1">
      <c r="A24" s="8"/>
      <c r="B24" s="18"/>
      <c r="C24" s="18"/>
      <c r="D24" s="291" t="s">
        <v>3</v>
      </c>
      <c r="E24" s="291">
        <v>684.32243776615735</v>
      </c>
      <c r="F24" s="291">
        <v>2545.5265881932514</v>
      </c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</row>
    <row r="25" spans="1:25" s="284" customFormat="1" ht="11.25" customHeight="1">
      <c r="A25" s="9"/>
      <c r="B25" s="18"/>
      <c r="C25" s="18"/>
      <c r="D25" s="291" t="s">
        <v>9</v>
      </c>
      <c r="E25" s="291">
        <v>2366.9984481494325</v>
      </c>
      <c r="F25" s="291">
        <v>2748.3964547824767</v>
      </c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</row>
    <row r="26" spans="1:25" s="284" customFormat="1" ht="11.25" customHeight="1">
      <c r="A26" s="9"/>
      <c r="B26" s="18"/>
      <c r="C26" s="18"/>
      <c r="D26" s="291" t="s">
        <v>20</v>
      </c>
      <c r="E26" s="291">
        <v>1592.4533619330005</v>
      </c>
      <c r="F26" s="291">
        <v>2872.7495834002048</v>
      </c>
      <c r="G26" s="291"/>
      <c r="H26" s="291"/>
      <c r="I26" s="291"/>
      <c r="J26" s="291"/>
      <c r="K26" s="291"/>
      <c r="L26" s="291"/>
      <c r="Q26" s="291"/>
      <c r="R26" s="291"/>
      <c r="S26" s="291"/>
      <c r="T26" s="291"/>
      <c r="U26" s="291"/>
    </row>
    <row r="27" spans="1:25" s="284" customFormat="1" ht="11.25" customHeight="1">
      <c r="A27" s="8"/>
      <c r="B27" s="18"/>
      <c r="C27" s="18"/>
      <c r="D27" s="291" t="s">
        <v>15</v>
      </c>
      <c r="E27" s="291">
        <v>1124.9292102633706</v>
      </c>
      <c r="F27" s="291">
        <v>2928.8454028523693</v>
      </c>
      <c r="G27" s="291"/>
      <c r="H27" s="291"/>
      <c r="I27" s="291"/>
      <c r="J27" s="291"/>
      <c r="K27" s="291"/>
      <c r="L27" s="291"/>
      <c r="Q27" s="291"/>
      <c r="R27" s="291"/>
      <c r="S27" s="291"/>
      <c r="T27" s="291"/>
      <c r="U27" s="291"/>
    </row>
    <row r="28" spans="1:25" s="284" customFormat="1" ht="11.25" customHeight="1">
      <c r="A28" s="8"/>
      <c r="B28" s="91"/>
      <c r="C28" s="91"/>
      <c r="D28" s="291" t="s">
        <v>18</v>
      </c>
      <c r="E28" s="284">
        <v>1389.8013514119643</v>
      </c>
      <c r="F28" s="284">
        <v>3222.8531889041692</v>
      </c>
      <c r="G28" s="291"/>
      <c r="H28" s="291"/>
      <c r="I28" s="291"/>
      <c r="J28" s="291"/>
      <c r="K28" s="291"/>
      <c r="L28" s="291"/>
      <c r="Q28" s="291"/>
      <c r="R28" s="291"/>
      <c r="S28" s="291"/>
      <c r="T28" s="291"/>
      <c r="U28" s="291"/>
    </row>
    <row r="29" spans="1:25" s="284" customFormat="1" ht="11.25" customHeight="1">
      <c r="A29" s="8"/>
      <c r="B29" s="18"/>
      <c r="C29" s="18"/>
      <c r="D29" s="291" t="s">
        <v>0</v>
      </c>
      <c r="E29" s="291">
        <v>662.11879331886075</v>
      </c>
      <c r="F29" s="291">
        <v>3365.0379564086165</v>
      </c>
      <c r="G29" s="291"/>
      <c r="H29" s="291"/>
      <c r="I29" s="291"/>
      <c r="J29" s="291"/>
      <c r="K29" s="291"/>
      <c r="L29" s="291"/>
      <c r="Q29" s="291"/>
      <c r="R29" s="291"/>
      <c r="S29" s="291"/>
      <c r="T29" s="291"/>
      <c r="U29" s="291"/>
    </row>
    <row r="30" spans="1:25" s="284" customFormat="1" ht="11.25" customHeight="1">
      <c r="A30" s="8"/>
      <c r="B30" s="18"/>
      <c r="C30" s="18"/>
      <c r="D30" s="291" t="s">
        <v>2</v>
      </c>
      <c r="E30" s="291">
        <v>1092.6029206960382</v>
      </c>
      <c r="F30" s="291">
        <v>3377.05902422191</v>
      </c>
      <c r="G30" s="291"/>
      <c r="H30" s="291"/>
      <c r="I30" s="291"/>
      <c r="J30" s="291"/>
      <c r="K30" s="291"/>
      <c r="L30" s="291"/>
      <c r="Q30" s="291"/>
      <c r="R30" s="291"/>
      <c r="S30" s="291"/>
      <c r="T30" s="291"/>
      <c r="U30" s="291"/>
    </row>
    <row r="31" spans="1:25" s="284" customFormat="1" ht="11.25" customHeight="1">
      <c r="A31" s="8"/>
      <c r="B31" s="18"/>
      <c r="C31" s="18"/>
      <c r="D31" s="291"/>
      <c r="E31" s="291"/>
      <c r="F31" s="291"/>
      <c r="G31" s="291"/>
      <c r="H31" s="291"/>
      <c r="I31" s="291"/>
      <c r="J31" s="291"/>
      <c r="K31" s="291"/>
      <c r="L31" s="291"/>
    </row>
    <row r="32" spans="1:25" s="284" customFormat="1" ht="11.25" customHeight="1">
      <c r="A32" s="8"/>
      <c r="B32" s="18"/>
      <c r="C32" s="18"/>
      <c r="D32" s="291"/>
      <c r="E32" s="291"/>
      <c r="F32" s="291"/>
      <c r="G32" s="291"/>
      <c r="H32" s="291"/>
      <c r="I32" s="291"/>
      <c r="J32" s="291"/>
      <c r="K32" s="291"/>
      <c r="L32" s="291"/>
      <c r="M32" s="289"/>
      <c r="N32" s="289"/>
      <c r="O32" s="289"/>
    </row>
    <row r="33" spans="1:16" s="284" customFormat="1" ht="11.25" customHeight="1">
      <c r="A33" s="8"/>
      <c r="B33" s="18"/>
      <c r="C33" s="18"/>
      <c r="D33" s="291"/>
      <c r="E33" s="291"/>
      <c r="F33" s="291"/>
      <c r="G33" s="291"/>
      <c r="H33" s="291"/>
      <c r="I33" s="291"/>
      <c r="J33" s="291"/>
      <c r="K33" s="291"/>
      <c r="L33" s="291"/>
      <c r="M33" s="289"/>
      <c r="N33" s="289"/>
      <c r="O33" s="289"/>
    </row>
    <row r="34" spans="1:16" s="284" customFormat="1" ht="11.25" customHeight="1">
      <c r="A34" s="8"/>
      <c r="B34" s="18"/>
      <c r="C34" s="18"/>
      <c r="D34" s="291"/>
      <c r="E34" s="291"/>
      <c r="F34" s="291"/>
      <c r="G34" s="291"/>
      <c r="H34" s="291"/>
      <c r="I34" s="291"/>
      <c r="J34" s="291"/>
      <c r="K34" s="291"/>
      <c r="L34" s="291"/>
      <c r="M34" s="289"/>
      <c r="N34" s="289"/>
      <c r="O34" s="289"/>
    </row>
    <row r="35" spans="1:16" s="284" customFormat="1" ht="11.25" customHeight="1">
      <c r="A35" s="8"/>
      <c r="B35" s="18"/>
      <c r="C35" s="18"/>
      <c r="D35" s="291"/>
      <c r="E35" s="291"/>
      <c r="F35" s="291"/>
      <c r="G35" s="291"/>
      <c r="H35" s="291"/>
      <c r="I35" s="291"/>
      <c r="J35" s="291"/>
      <c r="K35" s="291"/>
      <c r="L35" s="291"/>
      <c r="M35" s="289"/>
      <c r="N35" s="289"/>
      <c r="O35" s="289"/>
      <c r="P35" s="289"/>
    </row>
    <row r="36" spans="1:16" s="284" customFormat="1" ht="11.25" customHeight="1">
      <c r="A36" s="5"/>
      <c r="B36" s="18"/>
      <c r="C36" s="18"/>
      <c r="D36" s="291"/>
      <c r="E36" s="291"/>
      <c r="F36" s="291"/>
      <c r="G36" s="291"/>
      <c r="H36" s="291"/>
      <c r="I36" s="291"/>
      <c r="J36" s="291"/>
      <c r="K36" s="291"/>
      <c r="L36" s="291"/>
      <c r="M36" s="289"/>
      <c r="N36" s="289"/>
      <c r="O36" s="289"/>
      <c r="P36" s="289"/>
    </row>
    <row r="37" spans="1:16" s="284" customFormat="1" ht="11.25" customHeight="1">
      <c r="A37" s="4"/>
      <c r="B37" s="18"/>
      <c r="C37" s="18"/>
      <c r="D37" s="291"/>
      <c r="E37" s="291"/>
      <c r="F37" s="291"/>
      <c r="G37" s="291"/>
      <c r="H37" s="291"/>
      <c r="I37" s="291"/>
      <c r="J37" s="291"/>
      <c r="K37" s="291"/>
      <c r="L37" s="291"/>
      <c r="M37" s="289"/>
      <c r="N37" s="289"/>
      <c r="O37" s="289"/>
      <c r="P37" s="289"/>
    </row>
    <row r="38" spans="1:16" s="289" customFormat="1" ht="11.25" customHeight="1">
      <c r="A38" s="4"/>
      <c r="B38" s="18"/>
      <c r="C38" s="18"/>
      <c r="D38" s="291"/>
      <c r="E38" s="291"/>
      <c r="F38" s="291"/>
      <c r="G38" s="291"/>
      <c r="H38" s="291"/>
      <c r="I38" s="291"/>
      <c r="J38" s="291"/>
      <c r="K38" s="291"/>
      <c r="L38" s="291"/>
    </row>
    <row r="39" spans="1:16" s="289" customFormat="1" ht="11.25" customHeight="1">
      <c r="A39" s="4"/>
      <c r="B39" s="18"/>
      <c r="C39" s="18"/>
      <c r="D39" s="291"/>
      <c r="E39" s="291"/>
      <c r="F39" s="291"/>
      <c r="G39" s="291"/>
      <c r="H39" s="291"/>
      <c r="I39" s="291"/>
      <c r="J39" s="291"/>
      <c r="K39" s="291"/>
      <c r="L39" s="291"/>
    </row>
    <row r="40" spans="1:16" s="289" customFormat="1" ht="11.25" customHeight="1">
      <c r="A40" s="4"/>
      <c r="B40" s="18"/>
      <c r="C40" s="18"/>
      <c r="D40" s="291"/>
      <c r="E40" s="291"/>
      <c r="F40" s="291"/>
      <c r="G40" s="291"/>
      <c r="H40" s="291"/>
      <c r="I40" s="291"/>
      <c r="J40" s="291"/>
      <c r="K40" s="291"/>
      <c r="L40" s="291"/>
    </row>
    <row r="41" spans="1:16" s="289" customFormat="1" ht="11.25" customHeight="1">
      <c r="A41" s="4"/>
      <c r="B41" s="18"/>
      <c r="C41" s="18"/>
      <c r="D41" s="291"/>
      <c r="E41" s="291"/>
      <c r="F41" s="291"/>
      <c r="G41" s="291"/>
      <c r="H41" s="291"/>
      <c r="I41" s="291"/>
      <c r="J41" s="291"/>
      <c r="K41" s="291"/>
      <c r="L41" s="291"/>
    </row>
    <row r="42" spans="1:16" s="289" customFormat="1" ht="11.25" customHeight="1">
      <c r="A42" s="4"/>
      <c r="B42" s="18"/>
      <c r="C42" s="18"/>
      <c r="D42" s="291"/>
      <c r="E42" s="291"/>
      <c r="F42" s="291"/>
      <c r="G42" s="291"/>
      <c r="H42" s="291"/>
      <c r="I42" s="291"/>
      <c r="J42" s="291"/>
      <c r="K42" s="291"/>
      <c r="L42" s="291"/>
      <c r="M42" s="284"/>
      <c r="N42" s="284"/>
      <c r="O42" s="284"/>
    </row>
    <row r="43" spans="1:16" s="289" customFormat="1" ht="11.25" customHeight="1">
      <c r="A43" s="4"/>
      <c r="B43" s="18"/>
      <c r="C43" s="18"/>
      <c r="D43" s="291"/>
      <c r="E43" s="291"/>
      <c r="F43" s="291"/>
      <c r="G43" s="291"/>
      <c r="H43" s="291"/>
      <c r="I43" s="291"/>
      <c r="J43" s="291"/>
      <c r="K43" s="291"/>
      <c r="L43" s="291"/>
      <c r="M43" s="284"/>
      <c r="N43" s="284"/>
      <c r="O43" s="284"/>
    </row>
    <row r="44" spans="1:16" s="289" customFormat="1" ht="11.25" customHeight="1">
      <c r="A44" s="4"/>
      <c r="B44" s="18"/>
      <c r="C44" s="18"/>
      <c r="D44" s="291"/>
      <c r="E44" s="291"/>
      <c r="F44" s="291"/>
      <c r="G44" s="291"/>
      <c r="H44" s="291"/>
      <c r="I44" s="291"/>
      <c r="J44" s="291"/>
      <c r="K44" s="291"/>
      <c r="L44" s="291"/>
      <c r="M44" s="290"/>
      <c r="N44" s="290"/>
      <c r="O44" s="290"/>
    </row>
    <row r="45" spans="1:16" s="289" customFormat="1" ht="11.25" customHeight="1">
      <c r="A45" s="21"/>
      <c r="B45" s="18"/>
      <c r="C45" s="18"/>
      <c r="D45" s="291"/>
      <c r="E45" s="291"/>
      <c r="F45" s="291"/>
      <c r="G45" s="291"/>
      <c r="H45" s="291"/>
      <c r="I45" s="291"/>
      <c r="J45" s="291"/>
      <c r="K45" s="291"/>
      <c r="L45" s="291"/>
      <c r="M45" s="290"/>
      <c r="N45" s="290"/>
      <c r="O45" s="290"/>
      <c r="P45" s="284"/>
    </row>
    <row r="46" spans="1:16" s="289" customFormat="1" ht="15" customHeight="1">
      <c r="A46" s="140" t="s">
        <v>180</v>
      </c>
      <c r="B46" s="18"/>
      <c r="C46" s="18"/>
      <c r="D46" s="291"/>
      <c r="E46" s="291"/>
      <c r="F46" s="291"/>
      <c r="G46" s="291"/>
      <c r="H46" s="291"/>
      <c r="I46" s="291"/>
      <c r="J46" s="291"/>
      <c r="K46" s="291"/>
      <c r="L46" s="291"/>
      <c r="M46" s="290"/>
      <c r="N46" s="290"/>
      <c r="O46" s="290"/>
      <c r="P46" s="284"/>
    </row>
    <row r="47" spans="1:16" s="289" customFormat="1" ht="11.25" customHeight="1">
      <c r="A47" s="8"/>
      <c r="B47" s="18"/>
      <c r="C47" s="18"/>
      <c r="D47" s="291"/>
      <c r="E47" s="291"/>
      <c r="F47" s="291"/>
      <c r="G47" s="291"/>
      <c r="H47" s="291"/>
      <c r="I47" s="291"/>
      <c r="J47" s="291"/>
      <c r="K47" s="291"/>
      <c r="L47" s="291"/>
      <c r="M47" s="290"/>
      <c r="N47" s="290"/>
      <c r="O47" s="290"/>
      <c r="P47" s="290"/>
    </row>
    <row r="48" spans="1:16" s="284" customFormat="1" ht="9.75" customHeight="1">
      <c r="A48" s="2"/>
      <c r="B48" s="18"/>
      <c r="C48" s="18"/>
      <c r="D48" s="291"/>
      <c r="E48" s="291"/>
      <c r="F48" s="291"/>
      <c r="G48" s="291"/>
      <c r="H48" s="291"/>
      <c r="I48" s="291"/>
      <c r="J48" s="291"/>
      <c r="K48" s="291"/>
      <c r="L48" s="291"/>
      <c r="M48" s="290"/>
      <c r="N48" s="290"/>
      <c r="O48" s="290"/>
      <c r="P48" s="290"/>
    </row>
    <row r="49" spans="1:16" s="284" customFormat="1" ht="9.75" customHeight="1">
      <c r="A49" s="2"/>
      <c r="B49" s="18"/>
      <c r="C49" s="18"/>
      <c r="D49" s="291"/>
      <c r="E49" s="291"/>
      <c r="F49" s="291"/>
      <c r="G49" s="291"/>
      <c r="H49" s="291"/>
      <c r="I49" s="291"/>
      <c r="J49" s="291"/>
      <c r="K49" s="291"/>
      <c r="L49" s="291"/>
      <c r="M49" s="290"/>
      <c r="N49" s="290"/>
      <c r="O49" s="290"/>
      <c r="P49" s="290"/>
    </row>
    <row r="50" spans="1:16" ht="9.75" customHeight="1"/>
    <row r="51" spans="1:16" ht="9.75" customHeight="1"/>
    <row r="52" spans="1:16" ht="9.75" customHeight="1"/>
  </sheetData>
  <sortState ref="D4:F30">
    <sortCondition ref="F4:F30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M7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7109375" style="22" customWidth="1"/>
    <col min="6" max="6" width="15.7109375" style="210" customWidth="1"/>
    <col min="7" max="7" width="20.7109375" style="284" customWidth="1"/>
    <col min="8" max="18" width="6.7109375" style="291" customWidth="1"/>
    <col min="19" max="24" width="6.7109375" style="325" customWidth="1"/>
    <col min="25" max="39" width="9.140625" style="325"/>
    <col min="40" max="16384" width="9.140625" style="290"/>
  </cols>
  <sheetData>
    <row r="1" spans="1:39" s="277" customFormat="1" ht="24" customHeight="1">
      <c r="A1" s="505" t="s">
        <v>23</v>
      </c>
      <c r="B1" s="506"/>
      <c r="C1" s="506"/>
      <c r="D1" s="506"/>
      <c r="E1" s="50"/>
      <c r="F1" s="207" t="s">
        <v>86</v>
      </c>
      <c r="G1" s="282"/>
      <c r="H1" s="291"/>
      <c r="I1" s="291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25"/>
      <c r="X1" s="325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</row>
    <row r="2" spans="1:39" s="370" customFormat="1" ht="18.75" customHeight="1">
      <c r="A2" s="519" t="s">
        <v>281</v>
      </c>
      <c r="B2" s="519"/>
      <c r="C2" s="519"/>
      <c r="D2" s="519"/>
      <c r="E2" s="157"/>
      <c r="F2" s="207" t="s">
        <v>85</v>
      </c>
      <c r="G2" s="368"/>
      <c r="H2" s="282"/>
      <c r="I2" s="282"/>
      <c r="J2" s="369"/>
      <c r="X2" s="369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</row>
    <row r="3" spans="1:39" s="282" customFormat="1" ht="10.5" customHeight="1">
      <c r="A3" s="7"/>
      <c r="B3" s="7"/>
      <c r="C3" s="8"/>
      <c r="D3" s="41" t="s">
        <v>280</v>
      </c>
      <c r="E3" s="41"/>
      <c r="F3" s="209"/>
    </row>
    <row r="4" spans="1:39" s="284" customFormat="1" ht="10.5" customHeight="1">
      <c r="A4" s="31"/>
      <c r="B4" s="32">
        <v>2014</v>
      </c>
      <c r="C4" s="32">
        <v>2015</v>
      </c>
      <c r="D4" s="32">
        <v>2016</v>
      </c>
      <c r="E4" s="42"/>
      <c r="F4" s="210"/>
      <c r="G4" s="282"/>
      <c r="H4" s="372"/>
      <c r="I4" s="372"/>
      <c r="J4" s="372"/>
      <c r="K4" s="372"/>
      <c r="L4" s="373"/>
      <c r="M4" s="372"/>
      <c r="N4" s="373"/>
      <c r="O4" s="373"/>
      <c r="P4" s="373"/>
      <c r="Q4" s="373"/>
      <c r="R4" s="373"/>
      <c r="S4" s="373"/>
      <c r="T4" s="373"/>
      <c r="U4" s="373"/>
      <c r="V4" s="373"/>
      <c r="W4" s="282"/>
      <c r="X4" s="282"/>
      <c r="Y4" s="282"/>
      <c r="Z4" s="282"/>
      <c r="AA4" s="282"/>
      <c r="AB4" s="282"/>
    </row>
    <row r="5" spans="1:39" s="284" customFormat="1" ht="10.5" customHeight="1">
      <c r="A5" s="186" t="s">
        <v>24</v>
      </c>
      <c r="B5" s="36">
        <v>2943.422</v>
      </c>
      <c r="C5" s="36">
        <v>2963.28</v>
      </c>
      <c r="D5" s="36">
        <v>3057.7840000000001</v>
      </c>
      <c r="E5" s="43"/>
      <c r="F5" s="211"/>
      <c r="G5" s="374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282"/>
      <c r="X5" s="282"/>
      <c r="Y5" s="282"/>
      <c r="Z5" s="282"/>
      <c r="AA5" s="282"/>
      <c r="AB5" s="282"/>
    </row>
    <row r="6" spans="1:39" s="284" customFormat="1" ht="10.5" customHeight="1">
      <c r="A6" s="187" t="s">
        <v>100</v>
      </c>
      <c r="B6" s="36"/>
      <c r="C6" s="36"/>
      <c r="D6" s="36"/>
      <c r="E6" s="43"/>
      <c r="F6" s="211"/>
      <c r="G6" s="374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282"/>
      <c r="X6" s="282"/>
      <c r="Y6" s="282"/>
      <c r="Z6" s="282"/>
      <c r="AA6" s="282"/>
      <c r="AB6" s="282"/>
    </row>
    <row r="7" spans="1:39" s="284" customFormat="1" ht="10.5" customHeight="1">
      <c r="A7" s="16" t="s">
        <v>170</v>
      </c>
      <c r="B7" s="37">
        <v>1059.8889999999999</v>
      </c>
      <c r="C7" s="37">
        <v>1004.429</v>
      </c>
      <c r="D7" s="37">
        <v>1067.6030000000001</v>
      </c>
      <c r="E7" s="101"/>
      <c r="F7" s="212"/>
      <c r="G7" s="376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77"/>
      <c r="X7" s="377"/>
      <c r="Y7" s="282"/>
      <c r="Z7" s="282"/>
      <c r="AA7" s="282"/>
      <c r="AB7" s="282"/>
    </row>
    <row r="8" spans="1:39" s="284" customFormat="1" ht="10.5" customHeight="1">
      <c r="A8" s="67" t="s">
        <v>105</v>
      </c>
      <c r="B8" s="133">
        <v>952.51</v>
      </c>
      <c r="C8" s="133">
        <v>941.39099999999996</v>
      </c>
      <c r="D8" s="133">
        <v>904.35500000000002</v>
      </c>
      <c r="E8" s="101"/>
      <c r="F8" s="212"/>
      <c r="G8" s="376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77"/>
      <c r="X8" s="377"/>
      <c r="Y8" s="282"/>
      <c r="Z8" s="282"/>
      <c r="AA8" s="282"/>
      <c r="AB8" s="282"/>
    </row>
    <row r="9" spans="1:39" s="284" customFormat="1" ht="10.5" customHeight="1">
      <c r="A9" s="10" t="s">
        <v>103</v>
      </c>
      <c r="B9" s="37">
        <v>554.32600000000002</v>
      </c>
      <c r="C9" s="37">
        <v>456.88299999999998</v>
      </c>
      <c r="D9" s="37">
        <v>350.17500000000001</v>
      </c>
      <c r="E9" s="101"/>
      <c r="F9" s="212"/>
      <c r="G9" s="378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77"/>
      <c r="X9" s="377"/>
      <c r="Y9" s="282"/>
      <c r="Z9" s="282"/>
      <c r="AA9" s="282"/>
      <c r="AB9" s="282"/>
    </row>
    <row r="10" spans="1:39" s="284" customFormat="1" ht="10.5" customHeight="1">
      <c r="A10" s="10" t="s">
        <v>104</v>
      </c>
      <c r="B10" s="37">
        <v>398.18400000000003</v>
      </c>
      <c r="C10" s="37">
        <v>484.50799999999998</v>
      </c>
      <c r="D10" s="37">
        <v>554.17999999999995</v>
      </c>
      <c r="E10" s="101"/>
      <c r="F10" s="212"/>
      <c r="G10" s="378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77"/>
      <c r="X10" s="377"/>
      <c r="Y10" s="282"/>
      <c r="Z10" s="282"/>
      <c r="AA10" s="282"/>
      <c r="AB10" s="282"/>
    </row>
    <row r="11" spans="1:39" s="284" customFormat="1" ht="10.5" customHeight="1">
      <c r="A11" s="16" t="s">
        <v>178</v>
      </c>
      <c r="B11" s="37">
        <v>527.05899999999997</v>
      </c>
      <c r="C11" s="37">
        <v>541.37400000000002</v>
      </c>
      <c r="D11" s="37">
        <v>563.274</v>
      </c>
      <c r="E11" s="101"/>
      <c r="F11" s="212"/>
      <c r="G11" s="376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77"/>
      <c r="X11" s="377"/>
      <c r="Y11" s="282"/>
      <c r="Z11" s="282"/>
      <c r="AA11" s="282"/>
      <c r="AB11" s="282"/>
    </row>
    <row r="12" spans="1:39" s="284" customFormat="1" ht="10.5" customHeight="1">
      <c r="A12" s="16" t="s">
        <v>31</v>
      </c>
      <c r="B12" s="37">
        <v>403.964</v>
      </c>
      <c r="C12" s="37">
        <v>476.08600000000001</v>
      </c>
      <c r="D12" s="37">
        <v>522.55200000000002</v>
      </c>
      <c r="E12" s="101"/>
      <c r="F12" s="212"/>
      <c r="G12" s="376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77"/>
      <c r="X12" s="377"/>
      <c r="Y12" s="282"/>
      <c r="Z12" s="282"/>
      <c r="AA12" s="282"/>
      <c r="AB12" s="282"/>
    </row>
    <row r="13" spans="1:39" s="284" customFormat="1" ht="10.5" customHeight="1">
      <c r="A13" s="132" t="s">
        <v>91</v>
      </c>
      <c r="B13" s="76"/>
      <c r="C13" s="76"/>
      <c r="D13" s="76"/>
      <c r="E13" s="101"/>
      <c r="F13" s="212"/>
      <c r="G13" s="376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282"/>
      <c r="X13" s="282"/>
      <c r="Y13" s="282"/>
      <c r="Z13" s="282"/>
      <c r="AA13" s="282"/>
      <c r="AB13" s="282"/>
    </row>
    <row r="14" spans="1:39" s="284" customFormat="1" ht="10.5" customHeight="1">
      <c r="A14" s="16" t="s">
        <v>94</v>
      </c>
      <c r="B14" s="154" t="s">
        <v>89</v>
      </c>
      <c r="C14" s="28">
        <v>2504.6390000000001</v>
      </c>
      <c r="D14" s="28">
        <v>2571.8150000000001</v>
      </c>
      <c r="E14" s="101"/>
      <c r="F14" s="212"/>
      <c r="G14" s="378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282"/>
      <c r="X14" s="282"/>
      <c r="Y14" s="282"/>
      <c r="Z14" s="282"/>
      <c r="AA14" s="282"/>
      <c r="AB14" s="282"/>
    </row>
    <row r="15" spans="1:39" s="284" customFormat="1" ht="10.5" customHeight="1">
      <c r="A15" s="33" t="s">
        <v>95</v>
      </c>
      <c r="B15" s="155" t="s">
        <v>89</v>
      </c>
      <c r="C15" s="34">
        <v>458.64100000000002</v>
      </c>
      <c r="D15" s="34">
        <v>485.96900000000022</v>
      </c>
      <c r="E15" s="101"/>
      <c r="F15" s="212"/>
      <c r="G15" s="378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291"/>
      <c r="X15" s="291"/>
      <c r="Y15" s="282"/>
      <c r="Z15" s="282"/>
      <c r="AA15" s="282"/>
      <c r="AB15" s="282"/>
    </row>
    <row r="16" spans="1:39" s="282" customFormat="1" ht="19.5" customHeight="1">
      <c r="A16" s="520" t="s">
        <v>299</v>
      </c>
      <c r="B16" s="520"/>
      <c r="C16" s="520"/>
      <c r="D16" s="520"/>
      <c r="E16" s="14"/>
      <c r="F16" s="210"/>
      <c r="G16" s="374"/>
      <c r="H16" s="37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80"/>
      <c r="X16" s="380"/>
      <c r="Y16" s="291"/>
      <c r="Z16" s="291"/>
      <c r="AA16" s="291"/>
      <c r="AB16" s="291"/>
      <c r="AC16" s="291"/>
      <c r="AD16" s="291"/>
      <c r="AE16" s="291"/>
      <c r="AF16" s="291"/>
      <c r="AG16" s="291"/>
    </row>
    <row r="17" spans="1:33" s="282" customFormat="1" ht="17.25" customHeight="1">
      <c r="A17" s="521" t="s">
        <v>300</v>
      </c>
      <c r="B17" s="521"/>
      <c r="C17" s="521"/>
      <c r="D17" s="521"/>
      <c r="E17" s="14"/>
      <c r="F17" s="210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</row>
    <row r="18" spans="1:33" s="282" customFormat="1" ht="3" customHeight="1">
      <c r="A18" s="521"/>
      <c r="B18" s="521"/>
      <c r="C18" s="521"/>
      <c r="D18" s="521"/>
      <c r="E18" s="14"/>
      <c r="F18" s="210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</row>
    <row r="19" spans="1:33" s="282" customFormat="1" ht="11.25" customHeight="1">
      <c r="A19" s="116" t="s">
        <v>283</v>
      </c>
      <c r="B19" s="116"/>
      <c r="C19" s="116"/>
      <c r="D19" s="116"/>
      <c r="E19" s="14"/>
      <c r="F19" s="210"/>
      <c r="G19" s="368" t="s">
        <v>108</v>
      </c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</row>
    <row r="20" spans="1:33" s="282" customFormat="1" ht="11.25" customHeight="1">
      <c r="A20" s="8"/>
      <c r="B20" s="8"/>
      <c r="C20" s="8"/>
      <c r="D20" s="8"/>
      <c r="E20" s="14"/>
      <c r="F20" s="210"/>
      <c r="H20" s="381">
        <v>2006</v>
      </c>
      <c r="I20" s="381">
        <v>2008</v>
      </c>
      <c r="J20" s="381">
        <v>2010</v>
      </c>
      <c r="K20" s="381">
        <v>2012</v>
      </c>
      <c r="L20" s="382">
        <v>2014</v>
      </c>
      <c r="M20" s="381">
        <v>2016</v>
      </c>
      <c r="N20" s="381"/>
      <c r="O20" s="381"/>
      <c r="P20" s="381"/>
      <c r="Q20" s="381"/>
      <c r="R20" s="382"/>
      <c r="S20" s="382"/>
      <c r="T20" s="381"/>
      <c r="Y20" s="291"/>
      <c r="Z20" s="291"/>
      <c r="AA20" s="291"/>
      <c r="AB20" s="291"/>
      <c r="AC20" s="291"/>
      <c r="AD20" s="291"/>
      <c r="AE20" s="291"/>
      <c r="AF20" s="291"/>
      <c r="AG20" s="291"/>
    </row>
    <row r="21" spans="1:33" s="282" customFormat="1" ht="11.25" customHeight="1">
      <c r="A21" s="8"/>
      <c r="B21" s="8"/>
      <c r="C21" s="8"/>
      <c r="D21" s="8"/>
      <c r="E21" s="14"/>
      <c r="F21" s="210"/>
      <c r="G21" s="368" t="s">
        <v>301</v>
      </c>
      <c r="H21" s="369">
        <v>1.1082751820693075</v>
      </c>
      <c r="I21" s="369">
        <v>1.759584</v>
      </c>
      <c r="J21" s="369">
        <v>2.2147359999999998</v>
      </c>
      <c r="K21" s="369">
        <v>2.6448090000000004</v>
      </c>
      <c r="L21" s="369">
        <v>2.943422</v>
      </c>
      <c r="M21" s="369">
        <v>3.0577840000000003</v>
      </c>
      <c r="N21" s="369"/>
      <c r="O21" s="369"/>
      <c r="P21" s="369"/>
      <c r="Q21" s="369"/>
      <c r="R21" s="369"/>
      <c r="S21" s="369"/>
      <c r="T21" s="369"/>
      <c r="Y21" s="291"/>
      <c r="Z21" s="291"/>
      <c r="AA21" s="291"/>
      <c r="AB21" s="291"/>
      <c r="AC21" s="291"/>
      <c r="AD21" s="291"/>
      <c r="AE21" s="291"/>
      <c r="AF21" s="291"/>
      <c r="AG21" s="291"/>
    </row>
    <row r="22" spans="1:33" s="282" customFormat="1" ht="11.25" customHeight="1">
      <c r="A22" s="8"/>
      <c r="B22" s="8"/>
      <c r="C22" s="8"/>
      <c r="D22" s="8"/>
      <c r="E22" s="14"/>
      <c r="F22" s="210"/>
      <c r="G22" s="363" t="s">
        <v>32</v>
      </c>
      <c r="H22" s="383">
        <v>10.773352973968958</v>
      </c>
      <c r="I22" s="383">
        <v>16.809906279812395</v>
      </c>
      <c r="J22" s="383">
        <v>21.027099234104611</v>
      </c>
      <c r="K22" s="383">
        <v>25.150033876546736</v>
      </c>
      <c r="L22" s="383">
        <v>27.930776146950041</v>
      </c>
      <c r="M22" s="383">
        <v>28.904773878372069</v>
      </c>
      <c r="N22" s="383"/>
      <c r="O22" s="383"/>
      <c r="P22" s="383"/>
      <c r="Q22" s="383"/>
      <c r="R22" s="383"/>
      <c r="S22" s="383"/>
      <c r="T22" s="383"/>
      <c r="Y22" s="291"/>
      <c r="Z22" s="291"/>
      <c r="AA22" s="291"/>
      <c r="AB22" s="291"/>
      <c r="AC22" s="291"/>
      <c r="AD22" s="291"/>
      <c r="AE22" s="291"/>
      <c r="AF22" s="291"/>
      <c r="AG22" s="291"/>
    </row>
    <row r="23" spans="1:33" s="282" customFormat="1" ht="11.25" customHeight="1">
      <c r="A23" s="8"/>
      <c r="B23" s="19"/>
      <c r="C23" s="19"/>
      <c r="D23" s="19"/>
      <c r="E23" s="14"/>
      <c r="F23" s="210"/>
      <c r="U23" s="291"/>
      <c r="V23" s="291"/>
      <c r="W23" s="291"/>
      <c r="X23" s="291"/>
    </row>
    <row r="24" spans="1:33" s="282" customFormat="1" ht="11.25" customHeight="1">
      <c r="A24" s="8"/>
      <c r="B24" s="19"/>
      <c r="C24" s="19"/>
      <c r="D24" s="19"/>
      <c r="E24" s="14"/>
      <c r="F24" s="210"/>
      <c r="U24" s="291"/>
      <c r="V24" s="291"/>
      <c r="W24" s="291"/>
      <c r="X24" s="291"/>
    </row>
    <row r="25" spans="1:33" s="282" customFormat="1" ht="11.25" customHeight="1">
      <c r="A25" s="8"/>
      <c r="B25" s="19"/>
      <c r="C25" s="19"/>
      <c r="D25" s="19"/>
      <c r="E25" s="14"/>
      <c r="F25" s="210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2"/>
      <c r="S25" s="382"/>
      <c r="T25" s="381"/>
      <c r="U25" s="291"/>
      <c r="V25" s="291"/>
      <c r="W25" s="291"/>
      <c r="X25" s="291"/>
    </row>
    <row r="26" spans="1:33" s="282" customFormat="1" ht="11.25" customHeight="1">
      <c r="A26" s="8"/>
      <c r="B26" s="8"/>
      <c r="C26" s="8"/>
      <c r="D26" s="8"/>
      <c r="E26" s="46"/>
      <c r="F26" s="210"/>
      <c r="G26" s="368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291"/>
      <c r="V26" s="319"/>
      <c r="W26" s="319"/>
      <c r="X26" s="319"/>
    </row>
    <row r="27" spans="1:33" s="282" customFormat="1" ht="11.25" customHeight="1">
      <c r="A27" s="8"/>
      <c r="B27" s="8"/>
      <c r="C27" s="8"/>
      <c r="D27" s="8"/>
      <c r="E27" s="14"/>
      <c r="F27" s="210"/>
      <c r="G27" s="36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19"/>
      <c r="V27" s="319"/>
      <c r="W27" s="319"/>
      <c r="X27" s="319"/>
    </row>
    <row r="28" spans="1:33" s="282" customFormat="1" ht="11.25" customHeight="1">
      <c r="A28" s="8"/>
      <c r="B28" s="8"/>
      <c r="C28" s="8"/>
      <c r="D28" s="8"/>
      <c r="E28" s="14"/>
      <c r="F28" s="210"/>
      <c r="G28" s="384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6"/>
      <c r="T28" s="386"/>
      <c r="U28" s="319"/>
      <c r="V28" s="319"/>
      <c r="W28" s="319"/>
      <c r="X28" s="319"/>
    </row>
    <row r="29" spans="1:33" s="282" customFormat="1" ht="11.25" customHeight="1">
      <c r="A29" s="8"/>
      <c r="B29" s="8"/>
      <c r="C29" s="8"/>
      <c r="D29" s="8"/>
      <c r="E29" s="14"/>
      <c r="F29" s="210"/>
      <c r="U29" s="319"/>
      <c r="V29" s="319"/>
      <c r="W29" s="319"/>
      <c r="X29" s="319"/>
    </row>
    <row r="30" spans="1:33" s="282" customFormat="1" ht="11.25" customHeight="1">
      <c r="A30" s="8"/>
      <c r="B30" s="8"/>
      <c r="C30" s="8"/>
      <c r="D30" s="8"/>
      <c r="E30" s="14"/>
      <c r="F30" s="210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</row>
    <row r="31" spans="1:33" s="282" customFormat="1" ht="11.25" customHeight="1">
      <c r="A31" s="8"/>
      <c r="B31" s="8"/>
      <c r="C31" s="8"/>
      <c r="D31" s="8"/>
      <c r="E31" s="14"/>
      <c r="F31" s="210"/>
      <c r="G31" s="36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</row>
    <row r="32" spans="1:33" s="282" customFormat="1" ht="7.5" customHeight="1">
      <c r="A32" s="52"/>
      <c r="B32" s="52"/>
      <c r="C32" s="52"/>
      <c r="D32" s="52"/>
      <c r="E32" s="14"/>
      <c r="F32" s="210"/>
      <c r="L32" s="291"/>
      <c r="M32" s="291"/>
      <c r="N32" s="291"/>
      <c r="O32" s="291"/>
      <c r="P32" s="291"/>
      <c r="Q32" s="291"/>
      <c r="R32" s="291"/>
      <c r="S32" s="325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</row>
    <row r="33" spans="1:39" s="289" customFormat="1" ht="11.25" customHeight="1">
      <c r="A33" s="390" t="s">
        <v>273</v>
      </c>
      <c r="B33" s="390"/>
      <c r="C33" s="390"/>
      <c r="D33" s="390"/>
      <c r="E33" s="22"/>
      <c r="F33" s="213"/>
      <c r="G33" s="288" t="s">
        <v>109</v>
      </c>
      <c r="H33" s="291"/>
      <c r="I33" s="291"/>
      <c r="K33" s="282"/>
      <c r="L33" s="372"/>
      <c r="M33" s="373"/>
      <c r="N33" s="372"/>
      <c r="O33" s="373"/>
      <c r="P33" s="373"/>
      <c r="Q33" s="373"/>
      <c r="R33" s="373"/>
      <c r="S33" s="373"/>
      <c r="T33" s="373"/>
      <c r="U33" s="373"/>
      <c r="V33" s="373"/>
      <c r="W33" s="373"/>
      <c r="X33" s="291"/>
    </row>
    <row r="34" spans="1:39" s="289" customFormat="1" ht="11.25" customHeight="1">
      <c r="A34" s="5"/>
      <c r="B34" s="5"/>
      <c r="C34" s="5"/>
      <c r="D34" s="5"/>
      <c r="E34" s="14"/>
      <c r="F34" s="212"/>
      <c r="G34" s="284"/>
      <c r="H34" s="381">
        <v>2011</v>
      </c>
      <c r="I34" s="381">
        <v>2016</v>
      </c>
      <c r="J34" s="291"/>
      <c r="K34" s="376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</row>
    <row r="35" spans="1:39" s="284" customFormat="1" ht="11.25" customHeight="1">
      <c r="A35" s="5"/>
      <c r="B35" s="5"/>
      <c r="C35" s="5"/>
      <c r="D35" s="5"/>
      <c r="E35" s="22"/>
      <c r="F35" s="214"/>
      <c r="G35" s="387" t="s">
        <v>152</v>
      </c>
      <c r="H35" s="388">
        <v>765.2</v>
      </c>
      <c r="I35" s="388">
        <v>350.17500000000001</v>
      </c>
      <c r="K35" s="376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</row>
    <row r="36" spans="1:39" s="284" customFormat="1" ht="11.25" customHeight="1">
      <c r="A36" s="5"/>
      <c r="B36" s="5"/>
      <c r="C36" s="5"/>
      <c r="D36" s="5"/>
      <c r="E36" s="22"/>
      <c r="F36" s="215"/>
      <c r="G36" s="387" t="s">
        <v>302</v>
      </c>
      <c r="H36" s="284">
        <v>104.8</v>
      </c>
      <c r="I36" s="284">
        <v>554.17999999999995</v>
      </c>
      <c r="K36" s="378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</row>
    <row r="37" spans="1:39" s="284" customFormat="1" ht="11.25" customHeight="1">
      <c r="A37" s="2"/>
      <c r="B37" s="2"/>
      <c r="C37" s="2"/>
      <c r="D37" s="2"/>
      <c r="E37" s="22"/>
      <c r="F37" s="215"/>
      <c r="G37" s="387" t="s">
        <v>153</v>
      </c>
      <c r="H37" s="388">
        <v>515.98800000000006</v>
      </c>
      <c r="I37" s="388">
        <v>563.274</v>
      </c>
      <c r="K37" s="378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</row>
    <row r="38" spans="1:39" ht="11.25" customHeight="1">
      <c r="F38" s="215"/>
      <c r="G38" s="387" t="s">
        <v>151</v>
      </c>
      <c r="H38" s="388">
        <v>235.89099999999999</v>
      </c>
      <c r="I38" s="388">
        <v>522.55200000000002</v>
      </c>
      <c r="J38" s="284"/>
      <c r="K38" s="376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284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</row>
    <row r="39" spans="1:39" ht="11.25" customHeight="1">
      <c r="F39" s="215"/>
      <c r="G39" s="387" t="s">
        <v>171</v>
      </c>
      <c r="H39" s="388">
        <v>839.779</v>
      </c>
      <c r="I39" s="389">
        <v>1067.6030000000001</v>
      </c>
      <c r="J39" s="284"/>
      <c r="K39" s="376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</row>
    <row r="40" spans="1:39" ht="11.25" customHeight="1">
      <c r="F40" s="215"/>
      <c r="G40" s="387"/>
      <c r="H40" s="388"/>
      <c r="I40" s="389"/>
      <c r="J40" s="284"/>
      <c r="K40" s="374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</row>
    <row r="41" spans="1:39" ht="11.25" customHeight="1">
      <c r="F41" s="215"/>
      <c r="G41" s="290"/>
      <c r="H41" s="290"/>
      <c r="I41" s="290"/>
      <c r="J41" s="284"/>
      <c r="K41" s="290"/>
      <c r="Q41" s="325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</row>
    <row r="42" spans="1:39" ht="11.25" customHeight="1">
      <c r="F42" s="215"/>
      <c r="G42" s="290"/>
      <c r="H42" s="290"/>
      <c r="I42" s="290"/>
      <c r="J42" s="290"/>
      <c r="K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</row>
    <row r="43" spans="1:39" ht="11.25" customHeight="1">
      <c r="A43" s="9"/>
      <c r="B43" s="9"/>
      <c r="C43" s="9"/>
      <c r="D43" s="9"/>
      <c r="F43" s="215"/>
      <c r="H43" s="290"/>
      <c r="I43" s="290"/>
      <c r="J43" s="290"/>
      <c r="K43" s="290"/>
      <c r="S43" s="291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</row>
    <row r="44" spans="1:39" ht="11.25" customHeight="1">
      <c r="A44" s="1"/>
      <c r="B44" s="1"/>
      <c r="C44" s="1"/>
      <c r="D44" s="1"/>
      <c r="F44" s="215"/>
      <c r="G44" s="376"/>
      <c r="L44" s="373"/>
      <c r="M44" s="373"/>
      <c r="N44" s="373"/>
      <c r="O44" s="373"/>
      <c r="P44" s="373"/>
      <c r="Q44" s="373"/>
      <c r="R44" s="373"/>
      <c r="S44" s="373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</row>
    <row r="45" spans="1:39" ht="11.25" customHeight="1">
      <c r="F45" s="215"/>
      <c r="G45" s="376"/>
      <c r="S45" s="291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</row>
    <row r="46" spans="1:39" ht="15" customHeight="1">
      <c r="A46" s="517" t="s">
        <v>272</v>
      </c>
      <c r="B46" s="518"/>
      <c r="C46" s="518"/>
      <c r="D46" s="518"/>
      <c r="F46" s="216"/>
      <c r="G46" s="376"/>
      <c r="S46" s="291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</row>
    <row r="47" spans="1:39" ht="11.25" customHeight="1">
      <c r="F47" s="217"/>
      <c r="G47" s="376"/>
      <c r="S47" s="291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</row>
    <row r="48" spans="1:39" ht="11.25" customHeight="1">
      <c r="F48" s="217"/>
      <c r="G48" s="376"/>
      <c r="S48" s="291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</row>
    <row r="49" spans="1:39" ht="10.5" customHeight="1">
      <c r="A49" s="141"/>
      <c r="F49" s="217"/>
      <c r="G49" s="376"/>
      <c r="S49" s="291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</row>
    <row r="50" spans="1:39" ht="10.5" customHeight="1">
      <c r="F50" s="217"/>
      <c r="G50" s="376"/>
      <c r="S50" s="291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</row>
    <row r="51" spans="1:39" ht="10.5" customHeight="1">
      <c r="G51" s="376"/>
      <c r="S51" s="291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</row>
    <row r="52" spans="1:39" ht="10.5" customHeight="1">
      <c r="G52" s="327"/>
      <c r="S52" s="291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</row>
    <row r="53" spans="1:39" ht="10.5" customHeight="1">
      <c r="G53" s="327"/>
      <c r="S53" s="291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</row>
    <row r="54" spans="1:39" ht="10.5" customHeight="1"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</row>
    <row r="55" spans="1:39" ht="10.5" customHeight="1"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</row>
    <row r="56" spans="1:39" ht="10.5" customHeight="1"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</row>
    <row r="57" spans="1:39" ht="10.5" customHeight="1"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</row>
    <row r="58" spans="1:39" ht="10.5" customHeight="1"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</row>
    <row r="59" spans="1:39" ht="10.5" customHeight="1"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</row>
    <row r="60" spans="1:39" ht="10.5" customHeight="1"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</row>
    <row r="61" spans="1:39" ht="10.5" customHeight="1"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</row>
    <row r="62" spans="1:39" ht="10.5" customHeight="1"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</row>
    <row r="63" spans="1:39" ht="10.5" customHeight="1">
      <c r="G63" s="291"/>
      <c r="N63" s="284"/>
      <c r="O63" s="284"/>
      <c r="P63" s="284"/>
      <c r="Q63" s="284"/>
      <c r="R63" s="284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</row>
    <row r="64" spans="1:39" ht="10.5" customHeight="1">
      <c r="G64" s="291"/>
      <c r="N64" s="284"/>
      <c r="O64" s="284"/>
      <c r="P64" s="284"/>
      <c r="Q64" s="284"/>
      <c r="R64" s="284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</row>
    <row r="65" spans="7:39" ht="10.5" customHeight="1">
      <c r="G65" s="291"/>
      <c r="N65" s="284"/>
      <c r="O65" s="284"/>
      <c r="P65" s="284"/>
      <c r="Q65" s="284"/>
      <c r="R65" s="284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</row>
    <row r="66" spans="7:39" ht="10.5" customHeight="1">
      <c r="G66" s="291"/>
      <c r="N66" s="284"/>
      <c r="O66" s="284"/>
      <c r="P66" s="284"/>
      <c r="Q66" s="284"/>
      <c r="R66" s="284"/>
      <c r="S66" s="290"/>
      <c r="T66" s="290"/>
      <c r="U66" s="290"/>
      <c r="V66" s="290"/>
      <c r="W66" s="290"/>
      <c r="X66" s="290"/>
    </row>
    <row r="67" spans="7:39" ht="10.5" customHeight="1">
      <c r="G67" s="291"/>
      <c r="N67" s="284"/>
      <c r="O67" s="284"/>
      <c r="P67" s="284"/>
      <c r="Q67" s="284"/>
      <c r="R67" s="284"/>
      <c r="S67" s="290"/>
    </row>
    <row r="68" spans="7:39" ht="10.5" customHeight="1">
      <c r="G68" s="291"/>
      <c r="N68" s="284"/>
      <c r="O68" s="284"/>
      <c r="P68" s="284"/>
      <c r="Q68" s="284"/>
      <c r="R68" s="284"/>
      <c r="S68" s="290"/>
    </row>
    <row r="69" spans="7:39" ht="10.5" customHeight="1">
      <c r="J69" s="284"/>
      <c r="K69" s="284"/>
      <c r="L69" s="284"/>
      <c r="M69" s="284"/>
      <c r="N69" s="284"/>
      <c r="O69" s="284"/>
      <c r="P69" s="284"/>
      <c r="Q69" s="284"/>
      <c r="R69" s="284"/>
      <c r="S69" s="290"/>
    </row>
    <row r="70" spans="7:39" ht="10.5" customHeight="1">
      <c r="J70" s="284"/>
      <c r="K70" s="284"/>
      <c r="L70" s="284"/>
      <c r="M70" s="284"/>
      <c r="N70" s="284"/>
      <c r="O70" s="284"/>
      <c r="P70" s="284"/>
      <c r="Q70" s="284"/>
      <c r="R70" s="284"/>
      <c r="S70" s="290"/>
    </row>
    <row r="71" spans="7:39" ht="10.5" customHeight="1">
      <c r="J71" s="284"/>
      <c r="K71" s="284"/>
      <c r="L71" s="284"/>
      <c r="M71" s="284"/>
      <c r="N71" s="284"/>
      <c r="O71" s="284"/>
      <c r="P71" s="284"/>
      <c r="Q71" s="284"/>
      <c r="R71" s="284"/>
      <c r="S71" s="290"/>
    </row>
    <row r="72" spans="7:39" ht="10.5" customHeight="1">
      <c r="J72" s="284"/>
      <c r="K72" s="284"/>
      <c r="L72" s="284"/>
      <c r="M72" s="284"/>
      <c r="N72" s="284"/>
      <c r="O72" s="284"/>
      <c r="P72" s="284"/>
      <c r="Q72" s="284"/>
      <c r="R72" s="284"/>
      <c r="S72" s="290"/>
    </row>
    <row r="73" spans="7:39">
      <c r="J73" s="284"/>
      <c r="K73" s="284"/>
      <c r="L73" s="284"/>
      <c r="M73" s="284"/>
      <c r="N73" s="284"/>
      <c r="O73" s="284"/>
      <c r="P73" s="284"/>
      <c r="Q73" s="284"/>
      <c r="R73" s="284"/>
      <c r="S73" s="290"/>
    </row>
    <row r="74" spans="7:39">
      <c r="J74" s="284"/>
      <c r="K74" s="284"/>
      <c r="L74" s="284"/>
      <c r="M74" s="284"/>
      <c r="N74" s="284"/>
      <c r="O74" s="284"/>
      <c r="P74" s="284"/>
      <c r="Q74" s="284"/>
      <c r="R74" s="284"/>
      <c r="S74" s="290"/>
    </row>
    <row r="75" spans="7:39">
      <c r="J75" s="284"/>
      <c r="K75" s="284"/>
      <c r="L75" s="284"/>
      <c r="M75" s="284"/>
      <c r="N75" s="284"/>
      <c r="O75" s="284"/>
      <c r="P75" s="284"/>
      <c r="Q75" s="284"/>
      <c r="R75" s="284"/>
      <c r="S75" s="290"/>
    </row>
    <row r="76" spans="7:39">
      <c r="J76" s="284"/>
      <c r="K76" s="284"/>
      <c r="L76" s="284"/>
      <c r="M76" s="284"/>
      <c r="N76" s="284"/>
      <c r="O76" s="284"/>
      <c r="P76" s="284"/>
      <c r="Q76" s="284"/>
      <c r="R76" s="284"/>
      <c r="S76" s="290"/>
    </row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5">
    <mergeCell ref="A46:D46"/>
    <mergeCell ref="A1:D1"/>
    <mergeCell ref="A2:D2"/>
    <mergeCell ref="A16:D16"/>
    <mergeCell ref="A17:D18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5703125" style="2" customWidth="1"/>
    <col min="2" max="2" width="2.7109375" customWidth="1"/>
    <col min="3" max="3" width="15.7109375" customWidth="1"/>
    <col min="4" max="4" width="20.7109375" style="278" customWidth="1"/>
    <col min="5" max="34" width="5.7109375" style="278" customWidth="1"/>
    <col min="35" max="16384" width="9.140625" style="278"/>
  </cols>
  <sheetData>
    <row r="1" spans="1:34" s="277" customFormat="1" ht="24" customHeight="1">
      <c r="A1" s="182" t="s">
        <v>23</v>
      </c>
      <c r="B1" s="51"/>
      <c r="C1" s="121" t="s">
        <v>86</v>
      </c>
    </row>
    <row r="2" spans="1:34" ht="30" customHeight="1">
      <c r="A2" s="90" t="s">
        <v>282</v>
      </c>
      <c r="B2" s="22"/>
      <c r="C2" s="121" t="s">
        <v>85</v>
      </c>
      <c r="D2" s="368" t="s">
        <v>110</v>
      </c>
      <c r="E2" s="401"/>
      <c r="F2" s="401"/>
      <c r="G2" s="282"/>
      <c r="H2" s="368"/>
      <c r="I2" s="391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</row>
    <row r="3" spans="1:34" s="282" customFormat="1" ht="11.25" customHeight="1">
      <c r="A3" s="7"/>
      <c r="B3" s="2"/>
      <c r="C3" s="2"/>
      <c r="E3" s="401" t="s">
        <v>181</v>
      </c>
      <c r="F3" s="401" t="s">
        <v>183</v>
      </c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</row>
    <row r="4" spans="1:34" s="282" customFormat="1" ht="11.25" customHeight="1">
      <c r="A4" s="14"/>
      <c r="B4" s="1"/>
      <c r="C4" s="1"/>
      <c r="D4" s="395" t="s">
        <v>3</v>
      </c>
      <c r="E4" s="396">
        <v>18.428100000000001</v>
      </c>
      <c r="F4" s="396">
        <v>5.2269699999999997</v>
      </c>
      <c r="H4" s="395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</row>
    <row r="5" spans="1:34" s="282" customFormat="1" ht="11.25" customHeight="1">
      <c r="A5" s="7"/>
      <c r="B5" s="1"/>
      <c r="C5" s="1"/>
      <c r="D5" s="395" t="s">
        <v>0</v>
      </c>
      <c r="E5" s="396">
        <v>21.715299999999999</v>
      </c>
      <c r="F5" s="396">
        <v>5.0275999999999996</v>
      </c>
      <c r="H5" s="395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</row>
    <row r="6" spans="1:34" s="282" customFormat="1" ht="11.25" customHeight="1">
      <c r="A6" s="13"/>
      <c r="B6" s="1"/>
      <c r="C6" s="1"/>
      <c r="D6" s="395" t="s">
        <v>7</v>
      </c>
      <c r="E6" s="396">
        <v>23.73</v>
      </c>
      <c r="F6" s="396">
        <v>4.4771099999999997</v>
      </c>
      <c r="H6" s="395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</row>
    <row r="7" spans="1:34" s="282" customFormat="1" ht="11.25" customHeight="1">
      <c r="A7" s="10"/>
      <c r="B7" s="1"/>
      <c r="C7" s="1"/>
      <c r="D7" s="395" t="s">
        <v>27</v>
      </c>
      <c r="E7" s="396">
        <v>24.907599999999999</v>
      </c>
      <c r="F7" s="396">
        <v>7.4861000000000004</v>
      </c>
      <c r="H7" s="395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</row>
    <row r="8" spans="1:34" s="282" customFormat="1" ht="11.25" customHeight="1">
      <c r="A8" s="10"/>
      <c r="B8" s="1"/>
      <c r="C8" s="1"/>
      <c r="D8" s="395" t="s">
        <v>1</v>
      </c>
      <c r="E8" s="396">
        <v>25.1356</v>
      </c>
      <c r="F8" s="396">
        <v>5.1887999999999996</v>
      </c>
      <c r="H8" s="395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</row>
    <row r="9" spans="1:34" s="282" customFormat="1" ht="11.25" customHeight="1">
      <c r="A9" s="8"/>
      <c r="B9" s="1"/>
      <c r="C9" s="1"/>
      <c r="D9" s="395" t="s">
        <v>20</v>
      </c>
      <c r="E9" s="396">
        <v>25.659600000000001</v>
      </c>
      <c r="F9" s="396">
        <v>14.419600000000001</v>
      </c>
      <c r="H9" s="397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</row>
    <row r="10" spans="1:34" s="282" customFormat="1" ht="11.25" customHeight="1">
      <c r="A10" s="10"/>
      <c r="B10" s="1"/>
      <c r="C10" s="1"/>
      <c r="D10" s="395" t="s">
        <v>2</v>
      </c>
      <c r="E10" s="396">
        <v>26.011700000000001</v>
      </c>
      <c r="F10" s="396">
        <v>10.526899999999999</v>
      </c>
      <c r="H10" s="395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</row>
    <row r="11" spans="1:34" s="282" customFormat="1" ht="11.25" customHeight="1">
      <c r="A11" s="10"/>
      <c r="B11" s="1"/>
      <c r="C11" s="1"/>
      <c r="D11" s="395" t="s">
        <v>4</v>
      </c>
      <c r="E11" s="396">
        <v>28.630600000000001</v>
      </c>
      <c r="F11" s="396">
        <v>9.8821399999999997</v>
      </c>
      <c r="H11" s="395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</row>
    <row r="12" spans="1:34" s="282" customFormat="1" ht="11.25" customHeight="1">
      <c r="A12" s="10"/>
      <c r="B12" s="1"/>
      <c r="C12" s="1"/>
      <c r="D12" s="395" t="s">
        <v>13</v>
      </c>
      <c r="E12" s="396">
        <v>29.101400000000002</v>
      </c>
      <c r="F12" s="396">
        <v>17.427600000000002</v>
      </c>
      <c r="H12" s="397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</row>
    <row r="13" spans="1:34" s="282" customFormat="1" ht="11.25" customHeight="1">
      <c r="A13" s="11"/>
      <c r="B13" s="1"/>
      <c r="C13" s="1"/>
      <c r="D13" s="397" t="s">
        <v>30</v>
      </c>
      <c r="E13" s="398">
        <v>29.123999999999999</v>
      </c>
      <c r="F13" s="398">
        <v>10.6088</v>
      </c>
      <c r="H13" s="395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</row>
    <row r="14" spans="1:34" s="282" customFormat="1" ht="11.25" customHeight="1">
      <c r="A14" s="11"/>
      <c r="B14" s="1"/>
      <c r="C14" s="1"/>
      <c r="D14" s="395" t="s">
        <v>16</v>
      </c>
      <c r="E14" s="396">
        <v>29.436699999999998</v>
      </c>
      <c r="F14" s="396">
        <v>12.290900000000001</v>
      </c>
      <c r="H14" s="395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</row>
    <row r="15" spans="1:34" s="282" customFormat="1" ht="11.25" customHeight="1">
      <c r="A15" s="8"/>
      <c r="B15" s="1"/>
      <c r="C15" s="1"/>
      <c r="D15" s="395" t="s">
        <v>15</v>
      </c>
      <c r="E15" s="396">
        <v>29.710799999999999</v>
      </c>
      <c r="F15" s="396">
        <v>10.565200000000001</v>
      </c>
      <c r="H15" s="395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</row>
    <row r="16" spans="1:34" s="282" customFormat="1" ht="11.25" customHeight="1">
      <c r="A16" s="6"/>
      <c r="B16" s="1"/>
      <c r="C16" s="1"/>
      <c r="D16" s="395" t="s">
        <v>10</v>
      </c>
      <c r="E16" s="396">
        <v>30.020700000000001</v>
      </c>
      <c r="F16" s="396">
        <v>15.203200000000001</v>
      </c>
      <c r="H16" s="395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</row>
    <row r="17" spans="1:34" s="282" customFormat="1" ht="11.25" customHeight="1">
      <c r="A17" s="8"/>
      <c r="B17" s="1"/>
      <c r="C17" s="1"/>
      <c r="D17" s="395" t="s">
        <v>5</v>
      </c>
      <c r="E17" s="396">
        <v>30.3658</v>
      </c>
      <c r="F17" s="396">
        <v>13.959300000000001</v>
      </c>
      <c r="H17" s="395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</row>
    <row r="18" spans="1:34" s="282" customFormat="1" ht="11.25" customHeight="1">
      <c r="A18" s="8"/>
      <c r="B18" s="1"/>
      <c r="C18" s="1"/>
      <c r="D18" s="395" t="s">
        <v>9</v>
      </c>
      <c r="E18" s="396">
        <v>31.202200000000001</v>
      </c>
      <c r="F18" s="396">
        <v>27.139600000000002</v>
      </c>
      <c r="H18" s="395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</row>
    <row r="19" spans="1:34" s="282" customFormat="1" ht="11.25" customHeight="1">
      <c r="A19" s="8"/>
      <c r="B19" s="1"/>
      <c r="C19" s="1"/>
      <c r="D19" s="395" t="s">
        <v>14</v>
      </c>
      <c r="E19" s="396">
        <v>31.496099999999998</v>
      </c>
      <c r="F19" s="396">
        <v>18.36</v>
      </c>
      <c r="H19" s="395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</row>
    <row r="20" spans="1:34" s="282" customFormat="1" ht="11.25" customHeight="1">
      <c r="A20" s="8"/>
      <c r="B20" s="1"/>
      <c r="C20" s="1"/>
      <c r="D20" s="395" t="s">
        <v>12</v>
      </c>
      <c r="E20" s="396">
        <v>32.724800000000002</v>
      </c>
      <c r="F20" s="396">
        <v>13.9155</v>
      </c>
      <c r="H20" s="395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</row>
    <row r="21" spans="1:34" s="282" customFormat="1" ht="11.25" customHeight="1">
      <c r="A21" s="8"/>
      <c r="B21" s="1"/>
      <c r="C21" s="1"/>
      <c r="D21" s="395" t="s">
        <v>25</v>
      </c>
      <c r="E21" s="396">
        <v>32.827599999999997</v>
      </c>
      <c r="F21" s="396">
        <v>8.8744800000000001</v>
      </c>
      <c r="H21" s="395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</row>
    <row r="22" spans="1:34" s="282" customFormat="1" ht="11.25" customHeight="1">
      <c r="A22" s="8"/>
      <c r="B22" s="1"/>
      <c r="C22" s="1"/>
      <c r="D22" s="397" t="s">
        <v>36</v>
      </c>
      <c r="E22" s="398">
        <v>33.197200000000002</v>
      </c>
      <c r="F22" s="398">
        <v>18.125399999999999</v>
      </c>
      <c r="H22" s="395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</row>
    <row r="23" spans="1:34" s="282" customFormat="1" ht="11.25" customHeight="1">
      <c r="A23" s="8"/>
      <c r="B23" s="1"/>
      <c r="C23" s="1"/>
      <c r="D23" s="395" t="s">
        <v>11</v>
      </c>
      <c r="E23" s="396">
        <v>33.492600000000003</v>
      </c>
      <c r="F23" s="396">
        <v>4.3863500000000002</v>
      </c>
      <c r="H23" s="395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</row>
    <row r="24" spans="1:34" s="282" customFormat="1" ht="11.25" customHeight="1">
      <c r="A24" s="8"/>
      <c r="B24" s="1"/>
      <c r="C24" s="1"/>
      <c r="D24" s="395" t="s">
        <v>21</v>
      </c>
      <c r="E24" s="396">
        <v>35.246400000000001</v>
      </c>
      <c r="F24" s="396">
        <v>21.494</v>
      </c>
      <c r="H24" s="395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</row>
    <row r="25" spans="1:34" s="282" customFormat="1" ht="11.25" customHeight="1">
      <c r="A25" s="9"/>
      <c r="B25" s="1"/>
      <c r="C25" s="1"/>
      <c r="D25" s="395" t="s">
        <v>18</v>
      </c>
      <c r="E25" s="396">
        <v>37.351500000000001</v>
      </c>
      <c r="F25" s="396">
        <v>25.949400000000001</v>
      </c>
      <c r="H25" s="395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</row>
    <row r="26" spans="1:34" s="282" customFormat="1" ht="11.25" customHeight="1">
      <c r="A26" s="8"/>
      <c r="B26" s="1"/>
      <c r="C26" s="1"/>
      <c r="D26" s="395" t="s">
        <v>6</v>
      </c>
      <c r="E26" s="396">
        <v>37.777500000000003</v>
      </c>
      <c r="F26" s="396">
        <v>22.8247</v>
      </c>
      <c r="H26" s="395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</row>
    <row r="27" spans="1:34" s="282" customFormat="1" ht="11.25" customHeight="1">
      <c r="A27" s="8"/>
      <c r="B27" s="1"/>
      <c r="C27" s="1"/>
      <c r="D27" s="395" t="s">
        <v>53</v>
      </c>
      <c r="E27" s="396">
        <v>38.495199999999997</v>
      </c>
      <c r="F27" s="396">
        <v>21.686699999999998</v>
      </c>
      <c r="H27" s="395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</row>
    <row r="28" spans="1:34" s="282" customFormat="1" ht="11.25" customHeight="1">
      <c r="A28" s="8"/>
      <c r="B28" s="1"/>
      <c r="C28" s="1"/>
      <c r="D28" s="395" t="s">
        <v>19</v>
      </c>
      <c r="E28" s="396">
        <v>38.877800000000001</v>
      </c>
      <c r="F28" s="396">
        <v>18.073</v>
      </c>
      <c r="H28" s="395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</row>
    <row r="29" spans="1:34" s="282" customFormat="1" ht="11.25" customHeight="1">
      <c r="A29" s="8"/>
      <c r="B29" s="1"/>
      <c r="C29" s="1"/>
      <c r="D29" s="395" t="s">
        <v>26</v>
      </c>
      <c r="E29" s="396">
        <v>39.431800000000003</v>
      </c>
      <c r="F29" s="396">
        <v>12.485900000000001</v>
      </c>
      <c r="H29" s="395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</row>
    <row r="30" spans="1:34" s="282" customFormat="1" ht="11.25" customHeight="1">
      <c r="A30" s="8"/>
      <c r="B30" s="1"/>
      <c r="C30" s="1"/>
      <c r="D30" s="395" t="s">
        <v>8</v>
      </c>
      <c r="E30" s="396">
        <v>41.743699999999997</v>
      </c>
      <c r="F30" s="396">
        <v>20.379899999999999</v>
      </c>
      <c r="H30" s="395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</row>
    <row r="31" spans="1:34" s="282" customFormat="1" ht="11.25" customHeight="1">
      <c r="A31" s="8"/>
      <c r="B31" s="1"/>
      <c r="C31" s="1"/>
      <c r="D31" s="395" t="s">
        <v>17</v>
      </c>
      <c r="E31" s="396">
        <v>43.103200000000001</v>
      </c>
      <c r="F31" s="396">
        <v>31.8871</v>
      </c>
      <c r="H31" s="395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</row>
    <row r="32" spans="1:34" s="282" customFormat="1" ht="11.25" customHeight="1">
      <c r="A32" s="8"/>
      <c r="B32" s="1"/>
      <c r="C32" s="1"/>
      <c r="D32" s="395" t="s">
        <v>22</v>
      </c>
      <c r="E32" s="396">
        <v>44.341099999999997</v>
      </c>
      <c r="F32" s="396">
        <v>31.784800000000001</v>
      </c>
      <c r="H32" s="395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</row>
    <row r="33" spans="1:3" s="282" customFormat="1" ht="11.25" customHeight="1">
      <c r="A33" s="8"/>
      <c r="B33" s="1"/>
      <c r="C33" s="1"/>
    </row>
    <row r="34" spans="1:3" s="282" customFormat="1" ht="11.25" customHeight="1">
      <c r="A34" s="8"/>
      <c r="B34" s="1"/>
      <c r="C34" s="1"/>
    </row>
    <row r="35" spans="1:3" s="282" customFormat="1" ht="11.25" customHeight="1">
      <c r="A35" s="8"/>
      <c r="B35" s="1"/>
      <c r="C35" s="1"/>
    </row>
    <row r="36" spans="1:3" s="282" customFormat="1" ht="11.25" customHeight="1">
      <c r="A36" s="8"/>
      <c r="B36" s="1"/>
      <c r="C36" s="1"/>
    </row>
    <row r="37" spans="1:3" s="282" customFormat="1" ht="11.25" customHeight="1">
      <c r="A37" s="8"/>
      <c r="B37" s="1"/>
      <c r="C37" s="1"/>
    </row>
    <row r="38" spans="1:3" s="282" customFormat="1" ht="11.25" customHeight="1">
      <c r="A38" s="8"/>
      <c r="B38" s="1"/>
      <c r="C38" s="1"/>
    </row>
    <row r="39" spans="1:3" s="282" customFormat="1" ht="11.25" customHeight="1">
      <c r="A39" s="8"/>
      <c r="B39" s="1"/>
      <c r="C39" s="1"/>
    </row>
    <row r="40" spans="1:3" s="282" customFormat="1" ht="11.25" customHeight="1">
      <c r="A40" s="8"/>
      <c r="B40" s="1"/>
      <c r="C40" s="1"/>
    </row>
    <row r="41" spans="1:3" s="282" customFormat="1" ht="11.25" customHeight="1">
      <c r="A41" s="8"/>
      <c r="B41" s="9"/>
      <c r="C41" s="9"/>
    </row>
    <row r="42" spans="1:3" s="282" customFormat="1" ht="11.25" customHeight="1">
      <c r="A42" s="8"/>
      <c r="B42" s="9"/>
      <c r="C42" s="9"/>
    </row>
    <row r="43" spans="1:3" s="282" customFormat="1" ht="11.25" customHeight="1">
      <c r="A43" s="8"/>
      <c r="B43" s="9"/>
      <c r="C43" s="9"/>
    </row>
    <row r="44" spans="1:3" s="282" customFormat="1" ht="11.25" customHeight="1">
      <c r="A44" s="8"/>
      <c r="B44" s="9"/>
      <c r="C44" s="9"/>
    </row>
    <row r="45" spans="1:3" s="282" customFormat="1" ht="11.25" customHeight="1">
      <c r="A45" s="8"/>
      <c r="B45" s="9"/>
      <c r="C45" s="9"/>
    </row>
    <row r="46" spans="1:3" s="330" customFormat="1" ht="15" customHeight="1">
      <c r="A46" s="23" t="s">
        <v>179</v>
      </c>
      <c r="B46" s="5"/>
      <c r="C46" s="5"/>
    </row>
    <row r="47" spans="1:3" s="330" customFormat="1" ht="12.75" customHeight="1">
      <c r="A47" s="4"/>
      <c r="B47" s="5"/>
      <c r="C47" s="5"/>
    </row>
    <row r="48" spans="1:3" s="330" customFormat="1" ht="12.75" customHeight="1">
      <c r="A48" s="4"/>
      <c r="B48" s="5"/>
      <c r="C48" s="5"/>
    </row>
    <row r="49" spans="1:3" s="330" customFormat="1" ht="12.75" customHeight="1">
      <c r="A49" s="4"/>
      <c r="B49" s="5"/>
      <c r="C49" s="5"/>
    </row>
    <row r="50" spans="1:3" s="330" customFormat="1" ht="12.75" customHeight="1">
      <c r="A50" s="4"/>
      <c r="B50" s="5"/>
      <c r="C50" s="5"/>
    </row>
    <row r="51" spans="1:3" s="330" customFormat="1" ht="12.75" customHeight="1">
      <c r="A51" s="4"/>
      <c r="B51" s="5"/>
      <c r="C51" s="5"/>
    </row>
    <row r="52" spans="1:3" s="330" customFormat="1" ht="12.75" customHeight="1">
      <c r="A52" s="4"/>
      <c r="B52" s="5"/>
      <c r="C52" s="5"/>
    </row>
    <row r="53" spans="1:3" s="330" customFormat="1" ht="12.75" customHeight="1">
      <c r="A53" s="4"/>
      <c r="B53" s="5"/>
      <c r="C53" s="5"/>
    </row>
    <row r="54" spans="1:3" s="330" customFormat="1" ht="12.75" customHeight="1">
      <c r="A54" s="4"/>
      <c r="B54" s="5"/>
      <c r="C54" s="5"/>
    </row>
    <row r="55" spans="1:3" s="330" customFormat="1" ht="12.75" customHeight="1">
      <c r="A55" s="4"/>
      <c r="B55" s="5"/>
      <c r="C55" s="5"/>
    </row>
    <row r="56" spans="1:3" s="330" customFormat="1" ht="12.75" customHeight="1">
      <c r="A56" s="5"/>
      <c r="B56" s="5"/>
      <c r="C56" s="5"/>
    </row>
    <row r="57" spans="1:3" s="282" customFormat="1" ht="12.75" customHeight="1">
      <c r="A57" s="9"/>
      <c r="B57" s="9"/>
      <c r="C57" s="9"/>
    </row>
    <row r="58" spans="1:3" s="282" customFormat="1" ht="13.5" customHeight="1">
      <c r="A58" s="21"/>
      <c r="B58" s="9"/>
      <c r="C58" s="9"/>
    </row>
    <row r="59" spans="1:3">
      <c r="A59" s="22"/>
    </row>
    <row r="75" ht="12.75" customHeight="1"/>
  </sheetData>
  <sortState ref="D4:F32">
    <sortCondition ref="E4:E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2" customWidth="1"/>
    <col min="3" max="3" width="15.7109375" style="22" customWidth="1"/>
    <col min="4" max="4" width="20.7109375" style="402" customWidth="1"/>
    <col min="5" max="7" width="5.7109375" style="402" customWidth="1"/>
    <col min="8" max="11" width="5.7109375" style="290" customWidth="1"/>
    <col min="12" max="16384" width="9.140625" style="290"/>
  </cols>
  <sheetData>
    <row r="1" spans="1:24" s="277" customFormat="1" ht="24" customHeight="1">
      <c r="A1" s="202" t="s">
        <v>23</v>
      </c>
      <c r="B1" s="48"/>
      <c r="C1" s="121" t="s">
        <v>86</v>
      </c>
      <c r="D1" s="402"/>
      <c r="E1" s="402"/>
      <c r="F1" s="402"/>
      <c r="G1" s="402"/>
    </row>
    <row r="2" spans="1:24" s="278" customFormat="1" ht="34.5" customHeight="1">
      <c r="A2" s="90" t="s">
        <v>286</v>
      </c>
      <c r="B2" s="29"/>
      <c r="C2" s="121" t="s">
        <v>85</v>
      </c>
      <c r="D2" s="301" t="s">
        <v>115</v>
      </c>
      <c r="M2" s="403"/>
      <c r="N2" s="404"/>
      <c r="O2" s="405"/>
      <c r="P2" s="405"/>
      <c r="Q2" s="405"/>
      <c r="R2" s="405"/>
      <c r="S2" s="405"/>
      <c r="T2" s="405"/>
      <c r="U2" s="405"/>
      <c r="V2" s="405"/>
    </row>
    <row r="3" spans="1:24" s="282" customFormat="1" ht="11.25" customHeight="1">
      <c r="A3" s="7"/>
      <c r="B3" s="8"/>
      <c r="C3" s="8"/>
      <c r="D3" s="406"/>
      <c r="E3" s="407" t="s">
        <v>220</v>
      </c>
      <c r="F3" s="408" t="s">
        <v>219</v>
      </c>
      <c r="G3" s="284" t="s">
        <v>221</v>
      </c>
      <c r="H3" s="284" t="s">
        <v>274</v>
      </c>
      <c r="I3" s="284" t="s">
        <v>218</v>
      </c>
      <c r="J3" s="284"/>
      <c r="K3" s="284"/>
      <c r="M3" s="403"/>
      <c r="N3" s="409"/>
      <c r="O3" s="409"/>
      <c r="P3" s="409"/>
      <c r="Q3" s="409"/>
      <c r="R3" s="409"/>
      <c r="S3" s="409"/>
      <c r="T3" s="409"/>
      <c r="U3" s="409"/>
      <c r="V3" s="410"/>
    </row>
    <row r="4" spans="1:24" s="284" customFormat="1" ht="11.25" customHeight="1">
      <c r="A4" s="14"/>
      <c r="B4" s="8"/>
      <c r="C4" s="8"/>
      <c r="D4" s="411" t="s">
        <v>3</v>
      </c>
      <c r="E4" s="275">
        <v>7</v>
      </c>
      <c r="F4" s="412">
        <v>7</v>
      </c>
      <c r="G4" s="284">
        <v>1</v>
      </c>
      <c r="H4" s="284">
        <v>2</v>
      </c>
      <c r="I4" s="284">
        <v>1</v>
      </c>
      <c r="L4" s="282"/>
      <c r="M4" s="403"/>
      <c r="N4" s="409"/>
      <c r="O4" s="409"/>
      <c r="P4" s="409"/>
      <c r="Q4" s="409"/>
      <c r="R4" s="409"/>
      <c r="S4" s="409"/>
      <c r="T4" s="409"/>
      <c r="U4" s="409"/>
      <c r="V4" s="410"/>
      <c r="W4" s="282"/>
      <c r="X4" s="282"/>
    </row>
    <row r="5" spans="1:24" s="284" customFormat="1" ht="11.25" customHeight="1">
      <c r="A5" s="7"/>
      <c r="B5" s="8"/>
      <c r="C5" s="8"/>
      <c r="D5" s="411" t="s">
        <v>0</v>
      </c>
      <c r="E5" s="275">
        <v>4</v>
      </c>
      <c r="F5" s="412">
        <v>5</v>
      </c>
      <c r="G5" s="284">
        <v>11</v>
      </c>
      <c r="H5" s="284">
        <v>1</v>
      </c>
      <c r="I5" s="284">
        <v>2</v>
      </c>
      <c r="L5" s="282"/>
      <c r="M5" s="403"/>
      <c r="N5" s="409"/>
      <c r="O5" s="409"/>
      <c r="P5" s="409"/>
      <c r="Q5" s="409"/>
      <c r="R5" s="409"/>
      <c r="S5" s="409"/>
      <c r="T5" s="409"/>
      <c r="U5" s="409"/>
      <c r="V5" s="410"/>
      <c r="W5" s="282"/>
      <c r="X5" s="282"/>
    </row>
    <row r="6" spans="1:24" s="284" customFormat="1" ht="11.25" customHeight="1">
      <c r="A6" s="13"/>
      <c r="B6" s="8"/>
      <c r="C6" s="8"/>
      <c r="D6" s="411" t="s">
        <v>7</v>
      </c>
      <c r="E6" s="275">
        <v>4</v>
      </c>
      <c r="F6" s="412">
        <v>3</v>
      </c>
      <c r="G6" s="284">
        <v>12</v>
      </c>
      <c r="H6" s="284">
        <v>1</v>
      </c>
      <c r="I6" s="284">
        <v>4</v>
      </c>
      <c r="L6" s="282"/>
      <c r="M6" s="403"/>
      <c r="N6" s="409"/>
      <c r="O6" s="409"/>
      <c r="P6" s="409"/>
      <c r="Q6" s="409"/>
      <c r="R6" s="409"/>
      <c r="S6" s="409"/>
      <c r="T6" s="409"/>
      <c r="U6" s="409"/>
      <c r="V6" s="410"/>
      <c r="W6" s="282"/>
      <c r="X6" s="282"/>
    </row>
    <row r="7" spans="1:24" s="284" customFormat="1" ht="11.25" customHeight="1">
      <c r="A7" s="10"/>
      <c r="B7" s="8"/>
      <c r="C7" s="8"/>
      <c r="D7" s="411" t="s">
        <v>1</v>
      </c>
      <c r="E7" s="412">
        <v>3</v>
      </c>
      <c r="F7" s="275">
        <v>9</v>
      </c>
      <c r="G7" s="275">
        <v>7</v>
      </c>
      <c r="H7" s="284">
        <v>6</v>
      </c>
      <c r="I7" s="284">
        <v>0</v>
      </c>
      <c r="L7" s="282"/>
      <c r="M7" s="403"/>
      <c r="N7" s="409"/>
      <c r="O7" s="409"/>
      <c r="P7" s="409"/>
      <c r="Q7" s="409"/>
      <c r="R7" s="409"/>
      <c r="S7" s="409"/>
      <c r="T7" s="409"/>
      <c r="U7" s="409"/>
      <c r="V7" s="410"/>
      <c r="W7" s="282"/>
      <c r="X7" s="282"/>
    </row>
    <row r="8" spans="1:24" s="284" customFormat="1" ht="11.25" customHeight="1">
      <c r="A8" s="10"/>
      <c r="B8" s="8"/>
      <c r="C8" s="8"/>
      <c r="D8" s="285" t="s">
        <v>27</v>
      </c>
      <c r="E8" s="275">
        <v>3</v>
      </c>
      <c r="F8" s="285">
        <v>19</v>
      </c>
      <c r="G8" s="284">
        <v>1</v>
      </c>
      <c r="H8" s="284">
        <v>1</v>
      </c>
      <c r="I8" s="284">
        <v>0</v>
      </c>
      <c r="L8" s="282"/>
      <c r="M8" s="403"/>
      <c r="N8" s="409"/>
      <c r="O8" s="409"/>
      <c r="P8" s="409"/>
      <c r="Q8" s="409"/>
      <c r="R8" s="409"/>
      <c r="S8" s="409"/>
      <c r="T8" s="409"/>
      <c r="U8" s="409"/>
      <c r="V8" s="410"/>
      <c r="W8" s="282"/>
      <c r="X8" s="282"/>
    </row>
    <row r="9" spans="1:24" s="284" customFormat="1" ht="11.25" customHeight="1">
      <c r="A9" s="8"/>
      <c r="B9" s="8"/>
      <c r="C9" s="8"/>
      <c r="D9" s="411" t="s">
        <v>20</v>
      </c>
      <c r="E9" s="275">
        <v>0</v>
      </c>
      <c r="F9" s="412">
        <v>24</v>
      </c>
      <c r="G9" s="284">
        <v>1</v>
      </c>
      <c r="H9" s="284">
        <v>1</v>
      </c>
      <c r="I9" s="284">
        <v>0</v>
      </c>
      <c r="L9" s="282"/>
      <c r="M9" s="403"/>
      <c r="N9" s="409"/>
      <c r="O9" s="409"/>
      <c r="P9" s="409"/>
      <c r="Q9" s="409"/>
      <c r="R9" s="409"/>
      <c r="S9" s="409"/>
      <c r="T9" s="409"/>
      <c r="U9" s="409"/>
      <c r="V9" s="410"/>
      <c r="W9" s="282"/>
      <c r="X9" s="282"/>
    </row>
    <row r="10" spans="1:24" s="284" customFormat="1" ht="11.25" customHeight="1">
      <c r="A10" s="10"/>
      <c r="B10" s="8"/>
      <c r="C10" s="8"/>
      <c r="D10" s="411" t="s">
        <v>2</v>
      </c>
      <c r="E10" s="275">
        <v>1</v>
      </c>
      <c r="F10" s="412">
        <v>7</v>
      </c>
      <c r="G10" s="284">
        <v>17</v>
      </c>
      <c r="H10" s="284">
        <v>1</v>
      </c>
      <c r="I10" s="284">
        <v>2</v>
      </c>
      <c r="L10" s="282"/>
      <c r="M10" s="403"/>
      <c r="N10" s="409"/>
      <c r="O10" s="409"/>
      <c r="P10" s="409"/>
      <c r="Q10" s="409"/>
      <c r="R10" s="409"/>
      <c r="S10" s="409"/>
      <c r="T10" s="409"/>
      <c r="U10" s="409"/>
      <c r="V10" s="410"/>
      <c r="W10" s="282"/>
      <c r="X10" s="282"/>
    </row>
    <row r="11" spans="1:24" s="284" customFormat="1" ht="11.25" customHeight="1">
      <c r="A11" s="10"/>
      <c r="B11" s="8"/>
      <c r="C11" s="8"/>
      <c r="D11" s="411" t="s">
        <v>5</v>
      </c>
      <c r="E11" s="412">
        <v>8</v>
      </c>
      <c r="F11" s="275">
        <v>11</v>
      </c>
      <c r="G11" s="275">
        <v>8</v>
      </c>
      <c r="H11" s="284">
        <v>0</v>
      </c>
      <c r="I11" s="284">
        <v>0</v>
      </c>
      <c r="L11" s="282"/>
      <c r="M11" s="403"/>
      <c r="N11" s="409"/>
      <c r="O11" s="409"/>
      <c r="P11" s="409"/>
      <c r="Q11" s="409"/>
      <c r="R11" s="413"/>
      <c r="S11" s="414"/>
      <c r="T11" s="409"/>
      <c r="U11" s="409"/>
      <c r="V11" s="410"/>
      <c r="W11" s="282"/>
      <c r="X11" s="282"/>
    </row>
    <row r="12" spans="1:24" s="284" customFormat="1" ht="11.25" customHeight="1">
      <c r="A12" s="10"/>
      <c r="B12" s="8"/>
      <c r="C12" s="8"/>
      <c r="D12" s="411" t="s">
        <v>16</v>
      </c>
      <c r="E12" s="275">
        <v>8</v>
      </c>
      <c r="F12" s="412">
        <v>20</v>
      </c>
      <c r="G12" s="284">
        <v>0</v>
      </c>
      <c r="H12" s="284">
        <v>1</v>
      </c>
      <c r="I12" s="284">
        <v>0</v>
      </c>
      <c r="L12" s="282"/>
      <c r="M12" s="403"/>
      <c r="N12" s="409"/>
      <c r="O12" s="409"/>
      <c r="P12" s="409"/>
      <c r="Q12" s="409"/>
      <c r="R12" s="409"/>
      <c r="S12" s="409"/>
      <c r="T12" s="409"/>
      <c r="U12" s="409"/>
      <c r="V12" s="410"/>
      <c r="W12" s="282"/>
      <c r="X12" s="282"/>
    </row>
    <row r="13" spans="1:24" s="284" customFormat="1" ht="11.25" customHeight="1">
      <c r="A13" s="11"/>
      <c r="B13" s="8"/>
      <c r="C13" s="8"/>
      <c r="D13" s="411" t="s">
        <v>4</v>
      </c>
      <c r="E13" s="275">
        <v>14</v>
      </c>
      <c r="F13" s="412">
        <v>8</v>
      </c>
      <c r="G13" s="284">
        <v>5</v>
      </c>
      <c r="H13" s="284">
        <v>1</v>
      </c>
      <c r="I13" s="284">
        <v>0</v>
      </c>
      <c r="L13" s="282"/>
      <c r="M13" s="403"/>
      <c r="N13" s="409"/>
      <c r="O13" s="409"/>
      <c r="P13" s="409"/>
      <c r="Q13" s="409"/>
      <c r="R13" s="409"/>
      <c r="S13" s="409"/>
      <c r="T13" s="409"/>
      <c r="U13" s="409"/>
      <c r="V13" s="410"/>
      <c r="W13" s="282"/>
      <c r="X13" s="282"/>
    </row>
    <row r="14" spans="1:24" s="284" customFormat="1" ht="11.25" customHeight="1">
      <c r="A14" s="11"/>
      <c r="B14" s="8"/>
      <c r="C14" s="8"/>
      <c r="D14" s="313" t="s">
        <v>30</v>
      </c>
      <c r="E14" s="276">
        <v>5</v>
      </c>
      <c r="F14" s="415">
        <v>9</v>
      </c>
      <c r="G14" s="288">
        <v>5</v>
      </c>
      <c r="H14" s="288">
        <v>10</v>
      </c>
      <c r="I14" s="288">
        <v>0</v>
      </c>
      <c r="J14" s="288"/>
      <c r="K14" s="288"/>
      <c r="L14" s="282"/>
      <c r="M14" s="403"/>
      <c r="N14" s="409"/>
      <c r="O14" s="409"/>
      <c r="P14" s="409"/>
      <c r="Q14" s="409"/>
      <c r="R14" s="409"/>
      <c r="S14" s="409"/>
      <c r="T14" s="409"/>
      <c r="U14" s="409"/>
      <c r="V14" s="410"/>
      <c r="W14" s="282"/>
      <c r="X14" s="282"/>
    </row>
    <row r="15" spans="1:24" s="284" customFormat="1" ht="11.25" customHeight="1">
      <c r="A15" s="8"/>
      <c r="B15" s="8"/>
      <c r="C15" s="8"/>
      <c r="D15" s="411" t="s">
        <v>13</v>
      </c>
      <c r="E15" s="275">
        <v>9</v>
      </c>
      <c r="F15" s="412">
        <v>19</v>
      </c>
      <c r="G15" s="284">
        <v>0</v>
      </c>
      <c r="H15" s="284">
        <v>0</v>
      </c>
      <c r="I15" s="284">
        <v>0</v>
      </c>
      <c r="L15" s="282"/>
      <c r="M15" s="403"/>
      <c r="N15" s="409"/>
      <c r="O15" s="409"/>
      <c r="P15" s="409"/>
      <c r="Q15" s="409"/>
      <c r="R15" s="409"/>
      <c r="S15" s="409"/>
      <c r="T15" s="409"/>
      <c r="U15" s="409"/>
      <c r="V15" s="410"/>
      <c r="W15" s="282"/>
      <c r="X15" s="282"/>
    </row>
    <row r="16" spans="1:24" s="284" customFormat="1" ht="11.25" customHeight="1">
      <c r="A16" s="6"/>
      <c r="B16" s="8"/>
      <c r="C16" s="8"/>
      <c r="D16" s="411" t="s">
        <v>15</v>
      </c>
      <c r="E16" s="275">
        <v>1</v>
      </c>
      <c r="F16" s="412">
        <v>5</v>
      </c>
      <c r="G16" s="284">
        <v>19</v>
      </c>
      <c r="H16" s="284">
        <v>4</v>
      </c>
      <c r="I16" s="284">
        <v>0</v>
      </c>
      <c r="L16" s="282"/>
      <c r="M16" s="403"/>
      <c r="N16" s="409"/>
      <c r="O16" s="409"/>
      <c r="P16" s="409"/>
      <c r="Q16" s="409"/>
      <c r="R16" s="409"/>
      <c r="S16" s="409"/>
      <c r="T16" s="409"/>
      <c r="U16" s="409"/>
      <c r="V16" s="410"/>
      <c r="W16" s="282"/>
      <c r="X16" s="282"/>
    </row>
    <row r="17" spans="1:24" s="284" customFormat="1" ht="11.25" customHeight="1">
      <c r="A17" s="8"/>
      <c r="B17" s="8"/>
      <c r="C17" s="8"/>
      <c r="D17" s="411" t="s">
        <v>14</v>
      </c>
      <c r="E17" s="275">
        <v>7</v>
      </c>
      <c r="F17" s="412">
        <v>11</v>
      </c>
      <c r="G17" s="284">
        <v>11</v>
      </c>
      <c r="H17" s="284">
        <v>1</v>
      </c>
      <c r="I17" s="284">
        <v>1</v>
      </c>
      <c r="L17" s="282"/>
      <c r="M17" s="403"/>
      <c r="N17" s="409"/>
      <c r="O17" s="409"/>
      <c r="P17" s="409"/>
      <c r="Q17" s="409"/>
      <c r="R17" s="409"/>
      <c r="S17" s="409"/>
      <c r="T17" s="409"/>
      <c r="U17" s="409"/>
      <c r="V17" s="410"/>
      <c r="W17" s="282"/>
      <c r="X17" s="282"/>
    </row>
    <row r="18" spans="1:24" s="284" customFormat="1" ht="11.25" customHeight="1">
      <c r="A18" s="8"/>
      <c r="B18" s="8"/>
      <c r="C18" s="8"/>
      <c r="D18" s="411" t="s">
        <v>10</v>
      </c>
      <c r="E18" s="412">
        <v>6</v>
      </c>
      <c r="F18" s="275">
        <v>14</v>
      </c>
      <c r="G18" s="275">
        <v>11</v>
      </c>
      <c r="H18" s="284">
        <v>0</v>
      </c>
      <c r="I18" s="284">
        <v>0</v>
      </c>
      <c r="L18" s="282"/>
      <c r="M18" s="403"/>
      <c r="N18" s="409"/>
      <c r="O18" s="409"/>
      <c r="P18" s="409"/>
      <c r="Q18" s="409"/>
      <c r="R18" s="409"/>
      <c r="S18" s="409"/>
      <c r="T18" s="409"/>
      <c r="U18" s="409"/>
      <c r="V18" s="410"/>
      <c r="W18" s="282"/>
      <c r="X18" s="282"/>
    </row>
    <row r="19" spans="1:24" s="284" customFormat="1" ht="11.25" customHeight="1">
      <c r="A19" s="8"/>
      <c r="B19" s="8"/>
      <c r="C19" s="8"/>
      <c r="D19" s="411" t="s">
        <v>9</v>
      </c>
      <c r="E19" s="275">
        <v>7</v>
      </c>
      <c r="F19" s="412">
        <v>14</v>
      </c>
      <c r="G19" s="284">
        <v>10</v>
      </c>
      <c r="H19" s="284">
        <v>0</v>
      </c>
      <c r="I19" s="284">
        <v>0</v>
      </c>
      <c r="L19" s="282"/>
      <c r="M19" s="403"/>
      <c r="N19" s="409"/>
      <c r="O19" s="409"/>
      <c r="P19" s="409"/>
      <c r="Q19" s="409"/>
      <c r="R19" s="409"/>
      <c r="S19" s="409"/>
      <c r="T19" s="409"/>
      <c r="U19" s="409"/>
      <c r="V19" s="410"/>
      <c r="W19" s="282"/>
      <c r="X19" s="282"/>
    </row>
    <row r="20" spans="1:24" s="284" customFormat="1" ht="11.25" customHeight="1">
      <c r="A20" s="8"/>
      <c r="B20" s="8"/>
      <c r="C20" s="8"/>
      <c r="D20" s="411" t="s">
        <v>11</v>
      </c>
      <c r="E20" s="275">
        <v>0</v>
      </c>
      <c r="F20" s="412">
        <v>32</v>
      </c>
      <c r="G20" s="284">
        <v>0</v>
      </c>
      <c r="H20" s="284">
        <v>0</v>
      </c>
      <c r="I20" s="284">
        <v>0</v>
      </c>
      <c r="L20" s="282"/>
      <c r="M20" s="403"/>
      <c r="N20" s="409"/>
      <c r="O20" s="409"/>
      <c r="P20" s="409"/>
      <c r="Q20" s="409"/>
      <c r="R20" s="409"/>
      <c r="S20" s="409"/>
      <c r="T20" s="409"/>
      <c r="U20" s="409"/>
      <c r="V20" s="410"/>
      <c r="W20" s="282"/>
      <c r="X20" s="282"/>
    </row>
    <row r="21" spans="1:24" s="284" customFormat="1" ht="11.25" customHeight="1">
      <c r="A21" s="9"/>
      <c r="B21" s="8"/>
      <c r="C21" s="8"/>
      <c r="D21" s="411" t="s">
        <v>12</v>
      </c>
      <c r="E21" s="275">
        <v>11</v>
      </c>
      <c r="F21" s="412">
        <v>9</v>
      </c>
      <c r="G21" s="284">
        <v>11</v>
      </c>
      <c r="H21" s="284">
        <v>2</v>
      </c>
      <c r="I21" s="284">
        <v>0</v>
      </c>
      <c r="L21" s="282"/>
      <c r="M21" s="403"/>
      <c r="N21" s="409"/>
      <c r="O21" s="409"/>
      <c r="P21" s="409"/>
      <c r="Q21" s="409"/>
      <c r="R21" s="409"/>
      <c r="S21" s="409"/>
      <c r="T21" s="409"/>
      <c r="U21" s="409"/>
      <c r="V21" s="410"/>
      <c r="W21" s="282"/>
      <c r="X21" s="282"/>
    </row>
    <row r="22" spans="1:24" s="284" customFormat="1" ht="11.25" customHeight="1">
      <c r="A22" s="9"/>
      <c r="B22" s="8"/>
      <c r="C22" s="8"/>
      <c r="D22" s="411" t="s">
        <v>25</v>
      </c>
      <c r="E22" s="275">
        <v>7</v>
      </c>
      <c r="F22" s="412">
        <v>26</v>
      </c>
      <c r="G22" s="284">
        <v>0</v>
      </c>
      <c r="H22" s="284">
        <v>0</v>
      </c>
      <c r="I22" s="284">
        <v>0</v>
      </c>
      <c r="L22" s="282"/>
      <c r="M22" s="403"/>
      <c r="N22" s="409"/>
      <c r="O22" s="409"/>
      <c r="P22" s="409"/>
      <c r="Q22" s="409"/>
      <c r="R22" s="416"/>
      <c r="S22" s="409"/>
      <c r="T22" s="409"/>
      <c r="U22" s="409"/>
      <c r="V22" s="410"/>
      <c r="W22" s="282"/>
      <c r="X22" s="282"/>
    </row>
    <row r="23" spans="1:24" s="284" customFormat="1" ht="11.25" customHeight="1">
      <c r="A23" s="9"/>
      <c r="B23" s="8"/>
      <c r="C23" s="8"/>
      <c r="D23" s="411" t="s">
        <v>36</v>
      </c>
      <c r="E23" s="412">
        <v>7</v>
      </c>
      <c r="F23" s="275">
        <v>20</v>
      </c>
      <c r="G23" s="275">
        <v>5</v>
      </c>
      <c r="H23" s="284">
        <v>1</v>
      </c>
      <c r="I23" s="284">
        <v>0</v>
      </c>
      <c r="L23" s="282"/>
      <c r="M23" s="404"/>
      <c r="N23" s="417"/>
      <c r="O23" s="417"/>
      <c r="P23" s="417"/>
      <c r="Q23" s="417"/>
      <c r="R23" s="417"/>
      <c r="S23" s="417"/>
      <c r="T23" s="417"/>
      <c r="U23" s="417"/>
      <c r="V23" s="418"/>
      <c r="W23" s="282"/>
      <c r="X23" s="282"/>
    </row>
    <row r="24" spans="1:24" s="284" customFormat="1" ht="11.25" customHeight="1">
      <c r="A24" s="9"/>
      <c r="B24" s="8"/>
      <c r="C24" s="8"/>
      <c r="D24" s="411" t="s">
        <v>21</v>
      </c>
      <c r="E24" s="275">
        <v>4</v>
      </c>
      <c r="F24" s="412">
        <v>24</v>
      </c>
      <c r="G24" s="284">
        <v>7</v>
      </c>
      <c r="H24" s="284">
        <v>0</v>
      </c>
      <c r="I24" s="284">
        <v>0</v>
      </c>
      <c r="L24" s="282"/>
      <c r="M24" s="403"/>
      <c r="N24" s="409"/>
      <c r="O24" s="409"/>
      <c r="P24" s="409"/>
      <c r="Q24" s="409"/>
      <c r="R24" s="409"/>
      <c r="S24" s="409"/>
      <c r="T24" s="409"/>
      <c r="U24" s="409"/>
      <c r="V24" s="410"/>
      <c r="W24" s="282"/>
      <c r="X24" s="282"/>
    </row>
    <row r="25" spans="1:24" s="284" customFormat="1" ht="11.25" customHeight="1">
      <c r="A25" s="35"/>
      <c r="B25" s="8"/>
      <c r="C25" s="8"/>
      <c r="D25" s="411" t="s">
        <v>18</v>
      </c>
      <c r="E25" s="412">
        <v>7</v>
      </c>
      <c r="F25" s="275">
        <v>10</v>
      </c>
      <c r="G25" s="275">
        <v>21</v>
      </c>
      <c r="H25" s="284">
        <v>0</v>
      </c>
      <c r="I25" s="284">
        <v>0</v>
      </c>
      <c r="L25" s="282"/>
      <c r="M25" s="403"/>
      <c r="N25" s="409"/>
      <c r="O25" s="409"/>
      <c r="P25" s="409"/>
      <c r="Q25" s="409"/>
      <c r="R25" s="409"/>
      <c r="S25" s="409"/>
      <c r="T25" s="409"/>
      <c r="U25" s="409"/>
      <c r="V25" s="410"/>
      <c r="W25" s="282"/>
      <c r="X25" s="282"/>
    </row>
    <row r="26" spans="1:24" s="284" customFormat="1" ht="11.25" customHeight="1">
      <c r="A26" s="9"/>
      <c r="B26" s="14"/>
      <c r="C26" s="14"/>
      <c r="D26" s="411" t="s">
        <v>6</v>
      </c>
      <c r="E26" s="275">
        <v>19</v>
      </c>
      <c r="F26" s="412">
        <v>18</v>
      </c>
      <c r="G26" s="284">
        <v>0</v>
      </c>
      <c r="H26" s="284">
        <v>0</v>
      </c>
      <c r="I26" s="284">
        <v>0</v>
      </c>
      <c r="L26" s="282"/>
      <c r="M26" s="403"/>
      <c r="N26" s="409"/>
      <c r="O26" s="409"/>
      <c r="P26" s="409"/>
      <c r="Q26" s="409"/>
      <c r="R26" s="409"/>
      <c r="S26" s="409"/>
      <c r="T26" s="409"/>
      <c r="U26" s="409"/>
      <c r="V26" s="410"/>
      <c r="W26" s="282"/>
      <c r="X26" s="282"/>
    </row>
    <row r="27" spans="1:24" s="284" customFormat="1" ht="11.25" customHeight="1">
      <c r="A27" s="8"/>
      <c r="B27" s="14"/>
      <c r="C27" s="14"/>
      <c r="D27" s="411" t="s">
        <v>53</v>
      </c>
      <c r="E27" s="275">
        <v>7.5</v>
      </c>
      <c r="F27" s="412">
        <v>20.6</v>
      </c>
      <c r="G27" s="284">
        <v>10.199999999999999</v>
      </c>
      <c r="H27" s="284">
        <v>0</v>
      </c>
      <c r="I27" s="284">
        <v>0</v>
      </c>
      <c r="L27" s="282"/>
      <c r="M27" s="403"/>
      <c r="N27" s="409"/>
      <c r="O27" s="409"/>
      <c r="P27" s="409"/>
      <c r="Q27" s="409"/>
      <c r="R27" s="409"/>
      <c r="S27" s="409"/>
      <c r="T27" s="409"/>
      <c r="U27" s="409"/>
      <c r="V27" s="410"/>
      <c r="W27" s="282"/>
      <c r="X27" s="282"/>
    </row>
    <row r="28" spans="1:24" s="284" customFormat="1" ht="11.25" customHeight="1">
      <c r="A28" s="8"/>
      <c r="B28" s="14"/>
      <c r="C28" s="14"/>
      <c r="D28" s="411" t="s">
        <v>19</v>
      </c>
      <c r="E28" s="275">
        <v>9</v>
      </c>
      <c r="F28" s="412">
        <v>29</v>
      </c>
      <c r="G28" s="284">
        <v>1</v>
      </c>
      <c r="H28" s="284">
        <v>0</v>
      </c>
      <c r="I28" s="284">
        <v>0</v>
      </c>
      <c r="L28" s="282"/>
      <c r="M28" s="403"/>
      <c r="N28" s="409"/>
      <c r="O28" s="409"/>
      <c r="P28" s="409"/>
      <c r="Q28" s="409"/>
      <c r="R28" s="409"/>
      <c r="S28" s="409"/>
      <c r="T28" s="409"/>
      <c r="U28" s="409"/>
      <c r="V28" s="410"/>
      <c r="W28" s="282"/>
      <c r="X28" s="282"/>
    </row>
    <row r="29" spans="1:24" s="284" customFormat="1" ht="11.25" customHeight="1">
      <c r="A29" s="8"/>
      <c r="B29" s="14"/>
      <c r="C29" s="14"/>
      <c r="D29" s="411" t="s">
        <v>26</v>
      </c>
      <c r="E29" s="275">
        <v>19</v>
      </c>
      <c r="F29" s="412">
        <v>18</v>
      </c>
      <c r="G29" s="284">
        <v>2</v>
      </c>
      <c r="H29" s="284">
        <v>1</v>
      </c>
      <c r="I29" s="284">
        <v>0</v>
      </c>
      <c r="L29" s="282"/>
      <c r="M29" s="403"/>
      <c r="N29" s="409"/>
      <c r="O29" s="409"/>
      <c r="P29" s="409"/>
      <c r="Q29" s="409"/>
      <c r="R29" s="409"/>
      <c r="S29" s="409"/>
      <c r="T29" s="409"/>
      <c r="U29" s="409"/>
      <c r="V29" s="410"/>
      <c r="W29" s="282"/>
      <c r="X29" s="282"/>
    </row>
    <row r="30" spans="1:24" s="284" customFormat="1" ht="11.25" customHeight="1">
      <c r="A30" s="8"/>
      <c r="B30" s="14"/>
      <c r="C30" s="14"/>
      <c r="D30" s="411" t="s">
        <v>22</v>
      </c>
      <c r="E30" s="275">
        <v>20</v>
      </c>
      <c r="F30" s="412">
        <v>16</v>
      </c>
      <c r="G30" s="284">
        <v>6</v>
      </c>
      <c r="H30" s="284">
        <v>0</v>
      </c>
      <c r="I30" s="284">
        <v>0</v>
      </c>
      <c r="L30" s="282"/>
      <c r="M30" s="403"/>
      <c r="N30" s="409"/>
      <c r="O30" s="409"/>
      <c r="P30" s="409"/>
      <c r="Q30" s="409"/>
      <c r="R30" s="409"/>
      <c r="S30" s="409"/>
      <c r="T30" s="409"/>
      <c r="U30" s="409"/>
      <c r="V30" s="410"/>
      <c r="W30" s="282"/>
      <c r="X30" s="282"/>
    </row>
    <row r="31" spans="1:24" s="284" customFormat="1" ht="11.25" customHeight="1">
      <c r="A31" s="8"/>
      <c r="B31" s="14"/>
      <c r="C31" s="14"/>
      <c r="D31" s="411" t="s">
        <v>8</v>
      </c>
      <c r="E31" s="275">
        <v>5</v>
      </c>
      <c r="F31" s="412">
        <v>34</v>
      </c>
      <c r="G31" s="284">
        <v>3</v>
      </c>
      <c r="H31" s="284">
        <v>0</v>
      </c>
      <c r="I31" s="284">
        <v>1</v>
      </c>
      <c r="L31" s="282"/>
      <c r="M31" s="403"/>
      <c r="N31" s="409"/>
      <c r="O31" s="409"/>
      <c r="P31" s="409"/>
      <c r="Q31" s="409"/>
      <c r="R31" s="409"/>
      <c r="S31" s="409"/>
      <c r="T31" s="409"/>
      <c r="U31" s="409"/>
      <c r="V31" s="410"/>
      <c r="W31" s="282"/>
      <c r="X31" s="282"/>
    </row>
    <row r="32" spans="1:24" s="284" customFormat="1" ht="11.25" customHeight="1">
      <c r="A32" s="8"/>
      <c r="B32" s="14"/>
      <c r="C32" s="14"/>
      <c r="D32" s="411" t="s">
        <v>17</v>
      </c>
      <c r="E32" s="275">
        <v>13</v>
      </c>
      <c r="F32" s="412">
        <v>18</v>
      </c>
      <c r="G32" s="284">
        <v>11</v>
      </c>
      <c r="H32" s="284">
        <v>0</v>
      </c>
      <c r="I32" s="284">
        <v>0</v>
      </c>
      <c r="L32" s="282"/>
      <c r="M32" s="403"/>
      <c r="N32" s="409"/>
      <c r="O32" s="409"/>
      <c r="P32" s="409"/>
      <c r="Q32" s="409"/>
      <c r="R32" s="409"/>
      <c r="S32" s="409"/>
      <c r="T32" s="409"/>
      <c r="U32" s="409"/>
      <c r="V32" s="410"/>
      <c r="W32" s="282"/>
      <c r="X32" s="282"/>
    </row>
    <row r="33" spans="1:24" s="284" customFormat="1" ht="11.25" customHeight="1">
      <c r="A33" s="8"/>
      <c r="B33" s="14"/>
      <c r="C33" s="14"/>
      <c r="D33" s="419"/>
      <c r="E33" s="283"/>
      <c r="F33" s="283"/>
      <c r="G33" s="283"/>
      <c r="L33" s="282"/>
      <c r="M33" s="403"/>
      <c r="N33" s="409"/>
      <c r="O33" s="409"/>
      <c r="P33" s="409"/>
      <c r="Q33" s="409"/>
      <c r="R33" s="409"/>
      <c r="S33" s="409"/>
      <c r="T33" s="409"/>
      <c r="U33" s="409"/>
      <c r="V33" s="420"/>
      <c r="W33" s="282"/>
      <c r="X33" s="282"/>
    </row>
    <row r="34" spans="1:24" s="284" customFormat="1" ht="11.25" customHeight="1">
      <c r="A34" s="8"/>
      <c r="B34" s="14"/>
      <c r="C34" s="14"/>
      <c r="D34" s="421"/>
      <c r="E34" s="422"/>
      <c r="F34" s="422"/>
      <c r="G34" s="422"/>
      <c r="H34" s="423"/>
      <c r="I34" s="423"/>
      <c r="J34" s="423"/>
      <c r="K34" s="423"/>
      <c r="L34" s="282"/>
      <c r="M34" s="403"/>
      <c r="N34" s="409"/>
      <c r="O34" s="409"/>
      <c r="P34" s="409"/>
      <c r="Q34" s="409"/>
      <c r="R34" s="409"/>
      <c r="S34" s="409"/>
      <c r="T34" s="409"/>
      <c r="U34" s="409"/>
      <c r="V34" s="410"/>
      <c r="W34" s="282"/>
      <c r="X34" s="282"/>
    </row>
    <row r="35" spans="1:24" s="284" customFormat="1" ht="11.25" customHeight="1">
      <c r="A35" s="8"/>
      <c r="B35" s="14"/>
      <c r="C35" s="14"/>
      <c r="D35" s="424"/>
      <c r="E35" s="425"/>
      <c r="F35" s="425"/>
      <c r="G35" s="425"/>
      <c r="H35" s="425"/>
      <c r="I35" s="425"/>
      <c r="J35" s="425"/>
      <c r="K35" s="425"/>
      <c r="L35" s="423"/>
      <c r="M35" s="403"/>
      <c r="N35" s="409"/>
      <c r="O35" s="409"/>
      <c r="P35" s="409"/>
      <c r="Q35" s="409"/>
      <c r="R35" s="409"/>
      <c r="S35" s="409"/>
      <c r="T35" s="409"/>
      <c r="U35" s="409"/>
      <c r="V35" s="410"/>
      <c r="W35" s="282"/>
      <c r="X35" s="282"/>
    </row>
    <row r="36" spans="1:24" s="284" customFormat="1" ht="11.25" customHeight="1">
      <c r="A36" s="8"/>
      <c r="B36" s="14"/>
      <c r="C36" s="14"/>
      <c r="D36" s="241"/>
      <c r="E36" s="426"/>
      <c r="F36" s="426"/>
      <c r="G36" s="426"/>
      <c r="H36" s="426"/>
      <c r="I36" s="426"/>
      <c r="J36" s="426"/>
      <c r="K36" s="426"/>
      <c r="L36" s="425"/>
      <c r="M36" s="403"/>
      <c r="N36" s="409"/>
      <c r="O36" s="409"/>
      <c r="P36" s="409"/>
      <c r="Q36" s="409"/>
      <c r="R36" s="409"/>
      <c r="S36" s="409"/>
      <c r="T36" s="409"/>
      <c r="U36" s="409"/>
      <c r="V36" s="410"/>
      <c r="W36" s="282"/>
      <c r="X36" s="282"/>
    </row>
    <row r="37" spans="1:24" s="284" customFormat="1" ht="11.25" customHeight="1">
      <c r="A37" s="8"/>
      <c r="B37" s="14"/>
      <c r="C37" s="14"/>
      <c r="D37" s="241"/>
      <c r="E37" s="426"/>
      <c r="F37" s="426"/>
      <c r="G37" s="426"/>
      <c r="H37" s="426"/>
      <c r="I37" s="426"/>
      <c r="J37" s="426"/>
      <c r="K37" s="426"/>
      <c r="L37" s="426"/>
      <c r="M37" s="403"/>
      <c r="N37" s="409"/>
      <c r="O37" s="409"/>
      <c r="P37" s="409"/>
      <c r="Q37" s="409"/>
      <c r="R37" s="409"/>
      <c r="S37" s="409"/>
      <c r="T37" s="409"/>
      <c r="U37" s="409"/>
      <c r="V37" s="410"/>
      <c r="W37" s="282"/>
      <c r="X37" s="282"/>
    </row>
    <row r="38" spans="1:24" s="284" customFormat="1" ht="11.25" customHeight="1">
      <c r="A38" s="8"/>
      <c r="B38" s="14"/>
      <c r="C38" s="14"/>
      <c r="D38" s="241"/>
      <c r="E38" s="426"/>
      <c r="F38" s="426"/>
      <c r="G38" s="426"/>
      <c r="H38" s="426"/>
      <c r="I38" s="426"/>
      <c r="J38" s="426"/>
      <c r="K38" s="426"/>
      <c r="L38" s="426"/>
      <c r="M38" s="403"/>
      <c r="N38" s="409"/>
      <c r="O38" s="409"/>
      <c r="P38" s="409"/>
      <c r="Q38" s="409"/>
      <c r="R38" s="409"/>
      <c r="S38" s="409"/>
      <c r="T38" s="409"/>
      <c r="U38" s="409"/>
      <c r="V38" s="410"/>
      <c r="W38" s="282"/>
      <c r="X38" s="282"/>
    </row>
    <row r="39" spans="1:24" s="284" customFormat="1" ht="11.25" customHeight="1">
      <c r="A39" s="8"/>
      <c r="B39" s="14"/>
      <c r="C39" s="14"/>
      <c r="D39" s="241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7"/>
    </row>
    <row r="40" spans="1:24" s="284" customFormat="1" ht="11.25" customHeight="1">
      <c r="A40" s="8"/>
      <c r="B40" s="14"/>
      <c r="C40" s="14"/>
      <c r="D40" s="241"/>
      <c r="E40" s="426"/>
      <c r="F40" s="426"/>
      <c r="G40" s="426"/>
      <c r="H40" s="426"/>
      <c r="I40" s="426"/>
      <c r="J40" s="426"/>
      <c r="K40" s="426"/>
      <c r="L40" s="426"/>
      <c r="M40" s="428"/>
      <c r="N40" s="426"/>
      <c r="O40" s="426"/>
      <c r="P40" s="426"/>
      <c r="Q40" s="426"/>
      <c r="R40" s="427"/>
    </row>
    <row r="41" spans="1:24" s="284" customFormat="1" ht="11.25" customHeight="1">
      <c r="A41" s="8"/>
      <c r="B41" s="14"/>
      <c r="C41" s="14"/>
      <c r="D41" s="241"/>
      <c r="E41" s="426"/>
      <c r="F41" s="426"/>
      <c r="G41" s="426"/>
      <c r="H41" s="426"/>
      <c r="I41" s="426"/>
      <c r="J41" s="426"/>
      <c r="K41" s="426"/>
      <c r="L41" s="426"/>
      <c r="M41" s="428"/>
      <c r="N41" s="426"/>
      <c r="O41" s="426"/>
      <c r="P41" s="426"/>
      <c r="Q41" s="426"/>
      <c r="R41" s="427"/>
    </row>
    <row r="42" spans="1:24" s="284" customFormat="1" ht="11.25" customHeight="1">
      <c r="A42" s="8"/>
      <c r="B42" s="14"/>
      <c r="C42" s="14"/>
      <c r="D42" s="241"/>
      <c r="E42" s="426"/>
      <c r="F42" s="426"/>
      <c r="G42" s="426"/>
      <c r="H42" s="426"/>
      <c r="I42" s="426"/>
      <c r="J42" s="426"/>
      <c r="K42" s="426"/>
      <c r="L42" s="426"/>
      <c r="M42" s="428"/>
      <c r="N42" s="426"/>
      <c r="O42" s="426"/>
      <c r="P42" s="426"/>
      <c r="Q42" s="426"/>
      <c r="R42" s="427"/>
    </row>
    <row r="43" spans="1:24" s="284" customFormat="1" ht="11.25" customHeight="1">
      <c r="A43" s="522" t="s">
        <v>303</v>
      </c>
      <c r="B43" s="14"/>
      <c r="C43" s="14"/>
      <c r="D43" s="241"/>
      <c r="E43" s="426"/>
      <c r="F43" s="426"/>
      <c r="G43" s="426"/>
      <c r="H43" s="426"/>
      <c r="I43" s="426"/>
      <c r="J43" s="426"/>
      <c r="K43" s="426"/>
      <c r="L43" s="426"/>
      <c r="M43" s="428"/>
      <c r="N43" s="426"/>
      <c r="O43" s="426"/>
      <c r="P43" s="426"/>
      <c r="Q43" s="426"/>
      <c r="R43" s="427"/>
    </row>
    <row r="44" spans="1:24" s="284" customFormat="1" ht="11.25" customHeight="1">
      <c r="A44" s="522"/>
      <c r="B44" s="14"/>
      <c r="C44" s="14"/>
      <c r="D44" s="241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7"/>
    </row>
    <row r="45" spans="1:24" s="284" customFormat="1" ht="15" customHeight="1">
      <c r="A45" s="23" t="s">
        <v>180</v>
      </c>
      <c r="B45" s="14"/>
      <c r="C45" s="14"/>
      <c r="D45" s="241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7"/>
    </row>
    <row r="46" spans="1:24" s="284" customFormat="1" ht="13.5" customHeight="1">
      <c r="A46" s="8"/>
      <c r="B46" s="14"/>
      <c r="C46" s="14"/>
      <c r="D46" s="241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7"/>
    </row>
    <row r="47" spans="1:24" s="289" customFormat="1" ht="13.5" customHeight="1">
      <c r="A47" s="4"/>
      <c r="B47" s="14"/>
      <c r="C47" s="14"/>
      <c r="D47" s="241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7"/>
    </row>
    <row r="48" spans="1:24" s="289" customFormat="1" ht="13.5" customHeight="1">
      <c r="A48" s="4"/>
      <c r="B48" s="14"/>
      <c r="C48" s="14"/>
      <c r="D48" s="241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7"/>
    </row>
    <row r="49" spans="1:18" s="289" customFormat="1" ht="13.5" customHeight="1">
      <c r="A49" s="4"/>
      <c r="B49" s="14"/>
      <c r="C49" s="14"/>
      <c r="D49" s="241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7"/>
    </row>
    <row r="50" spans="1:18" s="289" customFormat="1" ht="13.5" customHeight="1">
      <c r="A50" s="4"/>
      <c r="B50" s="14"/>
      <c r="C50" s="14"/>
      <c r="D50" s="241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7"/>
    </row>
    <row r="51" spans="1:18" s="289" customFormat="1" ht="13.5" customHeight="1">
      <c r="A51" s="5"/>
      <c r="B51" s="14"/>
      <c r="C51" s="14"/>
      <c r="D51" s="241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7"/>
    </row>
    <row r="52" spans="1:18" s="289" customFormat="1" ht="13.5" customHeight="1">
      <c r="A52" s="4"/>
      <c r="B52" s="14"/>
      <c r="C52" s="14"/>
      <c r="D52" s="241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7"/>
    </row>
    <row r="53" spans="1:18" s="289" customFormat="1" ht="13.5" customHeight="1">
      <c r="A53" s="5"/>
      <c r="B53" s="14"/>
      <c r="C53" s="14"/>
      <c r="D53" s="241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7"/>
    </row>
    <row r="54" spans="1:18" s="289" customFormat="1" ht="13.5" customHeight="1">
      <c r="A54" s="25"/>
      <c r="B54" s="14"/>
      <c r="C54" s="14"/>
      <c r="D54" s="241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7"/>
    </row>
    <row r="55" spans="1:18" s="289" customFormat="1" ht="13.5" customHeight="1">
      <c r="A55" s="4"/>
      <c r="B55" s="14"/>
      <c r="C55" s="14"/>
      <c r="D55" s="241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7"/>
    </row>
    <row r="56" spans="1:18" s="289" customFormat="1" ht="12.75" customHeight="1">
      <c r="A56" s="4"/>
      <c r="B56" s="14"/>
      <c r="C56" s="14"/>
      <c r="D56" s="241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426"/>
      <c r="P56" s="426"/>
      <c r="Q56" s="426"/>
      <c r="R56" s="427"/>
    </row>
    <row r="57" spans="1:18" s="289" customFormat="1" ht="9.75">
      <c r="A57" s="4"/>
      <c r="B57" s="14"/>
      <c r="C57" s="14"/>
      <c r="D57" s="241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7"/>
    </row>
    <row r="58" spans="1:18" s="289" customFormat="1" ht="9.75">
      <c r="A58" s="8"/>
      <c r="B58" s="14"/>
      <c r="C58" s="14"/>
      <c r="D58" s="241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7"/>
    </row>
    <row r="59" spans="1:18" s="284" customFormat="1" ht="9.75">
      <c r="A59" s="8"/>
      <c r="B59" s="14"/>
      <c r="C59" s="14"/>
      <c r="D59" s="241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7"/>
    </row>
    <row r="60" spans="1:18" s="284" customFormat="1" ht="13.5" customHeight="1">
      <c r="A60" s="2"/>
      <c r="B60" s="14"/>
      <c r="C60" s="14"/>
      <c r="D60" s="241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7"/>
    </row>
    <row r="61" spans="1:18">
      <c r="D61" s="241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7"/>
    </row>
    <row r="62" spans="1:18">
      <c r="D62" s="241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/>
      <c r="Q62" s="426"/>
      <c r="R62" s="427"/>
    </row>
    <row r="63" spans="1:18">
      <c r="D63" s="241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7"/>
    </row>
    <row r="64" spans="1:18">
      <c r="D64" s="275"/>
      <c r="E64" s="275"/>
      <c r="F64" s="275"/>
      <c r="G64" s="275"/>
      <c r="L64" s="426"/>
      <c r="M64" s="426"/>
      <c r="N64" s="426"/>
      <c r="O64" s="426"/>
      <c r="P64" s="426"/>
      <c r="Q64" s="426"/>
      <c r="R64" s="427"/>
    </row>
    <row r="65" spans="4:7">
      <c r="D65" s="275"/>
      <c r="E65" s="275"/>
      <c r="F65" s="275"/>
      <c r="G65" s="275"/>
    </row>
    <row r="66" spans="4:7">
      <c r="D66" s="275"/>
      <c r="E66" s="275"/>
      <c r="F66" s="275"/>
      <c r="G66" s="275"/>
    </row>
    <row r="67" spans="4:7">
      <c r="D67" s="275"/>
      <c r="E67" s="275"/>
      <c r="F67" s="275"/>
      <c r="G67" s="275"/>
    </row>
    <row r="68" spans="4:7">
      <c r="E68" s="275"/>
      <c r="F68" s="275"/>
      <c r="G68" s="275"/>
    </row>
  </sheetData>
  <mergeCells count="1">
    <mergeCell ref="A43:A44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4" customWidth="1"/>
    <col min="3" max="3" width="15.7109375" style="220" customWidth="1"/>
    <col min="4" max="4" width="20.7109375" style="291" customWidth="1"/>
    <col min="5" max="7" width="5.7109375" style="291" customWidth="1"/>
    <col min="8" max="16" width="5.7109375" style="290" customWidth="1"/>
    <col min="17" max="16384" width="9.140625" style="290"/>
  </cols>
  <sheetData>
    <row r="1" spans="1:16" s="277" customFormat="1" ht="24" customHeight="1">
      <c r="A1" s="196" t="s">
        <v>23</v>
      </c>
      <c r="B1" s="49"/>
      <c r="C1" s="207" t="s">
        <v>86</v>
      </c>
      <c r="D1" s="284"/>
      <c r="E1" s="291"/>
      <c r="F1" s="291"/>
      <c r="G1" s="291"/>
      <c r="J1" s="284"/>
    </row>
    <row r="2" spans="1:16" s="278" customFormat="1" ht="30" customHeight="1">
      <c r="A2" s="90" t="s">
        <v>284</v>
      </c>
      <c r="B2" s="29"/>
      <c r="C2" s="207" t="s">
        <v>85</v>
      </c>
      <c r="D2" s="368" t="s">
        <v>116</v>
      </c>
      <c r="E2" s="401"/>
      <c r="F2" s="401"/>
      <c r="G2" s="282"/>
      <c r="H2" s="282"/>
      <c r="I2" s="282"/>
      <c r="J2" s="368"/>
      <c r="K2" s="401"/>
      <c r="L2" s="401"/>
      <c r="M2" s="401"/>
      <c r="N2" s="401"/>
      <c r="O2" s="401"/>
      <c r="P2" s="401"/>
    </row>
    <row r="3" spans="1:16" s="282" customFormat="1" ht="11.25" customHeight="1">
      <c r="A3" s="144"/>
      <c r="B3" s="14"/>
      <c r="C3" s="208"/>
      <c r="E3" s="401" t="s">
        <v>181</v>
      </c>
      <c r="F3" s="401" t="s">
        <v>182</v>
      </c>
      <c r="K3" s="429"/>
      <c r="L3" s="429"/>
      <c r="M3" s="429"/>
      <c r="N3" s="429"/>
      <c r="O3" s="429"/>
      <c r="P3" s="429"/>
    </row>
    <row r="4" spans="1:16" s="284" customFormat="1" ht="11.25" customHeight="1">
      <c r="A4" s="14"/>
      <c r="B4" s="18"/>
      <c r="C4" s="218"/>
      <c r="D4" s="393" t="s">
        <v>11</v>
      </c>
      <c r="E4" s="394">
        <v>44.200099999999999</v>
      </c>
      <c r="F4" s="430">
        <v>4.2</v>
      </c>
      <c r="J4" s="282"/>
      <c r="K4" s="345"/>
      <c r="L4" s="345"/>
      <c r="M4" s="345"/>
      <c r="N4" s="345"/>
      <c r="O4" s="345"/>
      <c r="P4" s="345"/>
    </row>
    <row r="5" spans="1:16" s="284" customFormat="1" ht="11.25" customHeight="1">
      <c r="A5" s="7"/>
      <c r="B5" s="18"/>
      <c r="C5" s="218"/>
      <c r="D5" s="393" t="s">
        <v>8</v>
      </c>
      <c r="E5" s="394">
        <v>47.012900000000002</v>
      </c>
      <c r="F5" s="430">
        <v>23.154499999999999</v>
      </c>
      <c r="K5" s="430"/>
      <c r="L5" s="430"/>
      <c r="M5" s="430"/>
      <c r="N5" s="430"/>
      <c r="O5" s="430"/>
      <c r="P5" s="430"/>
    </row>
    <row r="6" spans="1:16" s="284" customFormat="1" ht="11.25" customHeight="1">
      <c r="A6" s="13"/>
      <c r="B6" s="18"/>
      <c r="C6" s="218"/>
      <c r="D6" s="393" t="s">
        <v>27</v>
      </c>
      <c r="E6" s="394">
        <v>59.938400000000001</v>
      </c>
      <c r="F6" s="430">
        <v>19.054300000000001</v>
      </c>
      <c r="K6" s="430"/>
      <c r="L6" s="430"/>
      <c r="M6" s="430"/>
      <c r="N6" s="430"/>
      <c r="O6" s="430"/>
      <c r="P6" s="430"/>
    </row>
    <row r="7" spans="1:16" s="284" customFormat="1" ht="11.25" customHeight="1">
      <c r="A7" s="10"/>
      <c r="B7" s="18"/>
      <c r="C7" s="218"/>
      <c r="D7" s="393" t="s">
        <v>3</v>
      </c>
      <c r="E7" s="394">
        <v>64.149600000000007</v>
      </c>
      <c r="F7" s="430">
        <v>36.764800000000001</v>
      </c>
      <c r="K7" s="430"/>
      <c r="L7" s="430"/>
      <c r="M7" s="430"/>
      <c r="N7" s="430"/>
      <c r="O7" s="430"/>
      <c r="P7" s="430"/>
    </row>
    <row r="8" spans="1:16" s="284" customFormat="1" ht="11.25" customHeight="1">
      <c r="A8" s="10"/>
      <c r="B8" s="18"/>
      <c r="C8" s="218"/>
      <c r="D8" s="393" t="s">
        <v>0</v>
      </c>
      <c r="E8" s="394">
        <v>71.705299999999994</v>
      </c>
      <c r="F8" s="430">
        <v>57.4255</v>
      </c>
      <c r="K8" s="430"/>
      <c r="L8" s="430"/>
      <c r="M8" s="430"/>
      <c r="N8" s="430"/>
      <c r="O8" s="430"/>
      <c r="P8" s="430"/>
    </row>
    <row r="9" spans="1:16" s="284" customFormat="1" ht="11.25" customHeight="1">
      <c r="A9" s="8"/>
      <c r="B9" s="18"/>
      <c r="C9" s="218"/>
      <c r="D9" s="393" t="s">
        <v>20</v>
      </c>
      <c r="E9" s="394">
        <v>72.2804</v>
      </c>
      <c r="F9" s="430">
        <v>10.7</v>
      </c>
      <c r="J9" s="288"/>
      <c r="K9" s="431"/>
      <c r="L9" s="431"/>
      <c r="M9" s="431"/>
      <c r="N9" s="431"/>
      <c r="O9" s="431"/>
      <c r="P9" s="431"/>
    </row>
    <row r="10" spans="1:16" s="284" customFormat="1" ht="11.25" customHeight="1">
      <c r="A10" s="10"/>
      <c r="B10" s="18"/>
      <c r="C10" s="218"/>
      <c r="D10" s="393" t="s">
        <v>7</v>
      </c>
      <c r="E10" s="394">
        <v>74.116200000000006</v>
      </c>
      <c r="F10" s="430">
        <v>59.327500000000001</v>
      </c>
      <c r="K10" s="430"/>
      <c r="L10" s="430"/>
      <c r="M10" s="430"/>
      <c r="N10" s="430"/>
      <c r="O10" s="430"/>
      <c r="P10" s="430"/>
    </row>
    <row r="11" spans="1:16" s="284" customFormat="1" ht="11.25" customHeight="1">
      <c r="A11" s="10"/>
      <c r="B11" s="18"/>
      <c r="C11" s="218"/>
      <c r="D11" s="393" t="s">
        <v>9</v>
      </c>
      <c r="E11" s="394">
        <v>74.563900000000004</v>
      </c>
      <c r="F11" s="430">
        <v>63.903799999999997</v>
      </c>
      <c r="K11" s="430"/>
      <c r="L11" s="430"/>
      <c r="M11" s="430"/>
      <c r="N11" s="430"/>
      <c r="O11" s="430"/>
      <c r="P11" s="430"/>
    </row>
    <row r="12" spans="1:16" s="284" customFormat="1" ht="11.25" customHeight="1">
      <c r="A12" s="10"/>
      <c r="B12" s="18"/>
      <c r="C12" s="218"/>
      <c r="D12" s="399" t="s">
        <v>30</v>
      </c>
      <c r="E12" s="400">
        <v>75.082499999999996</v>
      </c>
      <c r="F12" s="431">
        <v>40.299999999999997</v>
      </c>
      <c r="J12" s="288"/>
      <c r="K12" s="431"/>
      <c r="L12" s="431"/>
      <c r="M12" s="431"/>
      <c r="N12" s="431"/>
      <c r="O12" s="431"/>
      <c r="P12" s="431"/>
    </row>
    <row r="13" spans="1:16" s="284" customFormat="1" ht="11.25" customHeight="1">
      <c r="A13" s="11"/>
      <c r="B13" s="18"/>
      <c r="C13" s="218"/>
      <c r="D13" s="393" t="s">
        <v>1</v>
      </c>
      <c r="E13" s="394">
        <v>75.4893</v>
      </c>
      <c r="F13" s="430">
        <v>47.177</v>
      </c>
      <c r="K13" s="430"/>
      <c r="L13" s="430"/>
      <c r="M13" s="430"/>
      <c r="N13" s="430"/>
      <c r="O13" s="430"/>
      <c r="P13" s="430"/>
    </row>
    <row r="14" spans="1:16" s="284" customFormat="1" ht="11.25" customHeight="1">
      <c r="A14" s="11"/>
      <c r="B14" s="18"/>
      <c r="C14" s="218"/>
      <c r="D14" s="399" t="s">
        <v>36</v>
      </c>
      <c r="E14" s="400">
        <v>75.986999999999995</v>
      </c>
      <c r="F14" s="431">
        <v>48.147399999999998</v>
      </c>
      <c r="K14" s="430"/>
      <c r="L14" s="430"/>
      <c r="M14" s="430"/>
      <c r="N14" s="430"/>
      <c r="O14" s="430"/>
      <c r="P14" s="430"/>
    </row>
    <row r="15" spans="1:16" s="284" customFormat="1" ht="11.25" customHeight="1">
      <c r="A15" s="8"/>
      <c r="B15" s="18"/>
      <c r="C15" s="218"/>
      <c r="D15" s="393" t="s">
        <v>14</v>
      </c>
      <c r="E15" s="394">
        <v>79.107699999999994</v>
      </c>
      <c r="F15" s="430">
        <v>52.088900000000002</v>
      </c>
      <c r="K15" s="430"/>
      <c r="L15" s="430"/>
      <c r="M15" s="430"/>
      <c r="N15" s="430"/>
      <c r="O15" s="430"/>
      <c r="P15" s="430"/>
    </row>
    <row r="16" spans="1:16" s="284" customFormat="1" ht="11.25" customHeight="1">
      <c r="A16" s="6"/>
      <c r="B16" s="18"/>
      <c r="C16" s="218"/>
      <c r="D16" s="393" t="s">
        <v>18</v>
      </c>
      <c r="E16" s="394">
        <v>79.351200000000006</v>
      </c>
      <c r="F16" s="430">
        <v>53.406999999999996</v>
      </c>
      <c r="K16" s="430"/>
      <c r="L16" s="430"/>
      <c r="M16" s="430"/>
      <c r="N16" s="430"/>
      <c r="O16" s="430"/>
      <c r="P16" s="430"/>
    </row>
    <row r="17" spans="1:16" s="284" customFormat="1" ht="11.25" customHeight="1">
      <c r="A17" s="8"/>
      <c r="B17" s="18"/>
      <c r="C17" s="218"/>
      <c r="D17" s="393" t="s">
        <v>4</v>
      </c>
      <c r="E17" s="394">
        <v>80.552599999999998</v>
      </c>
      <c r="F17" s="430">
        <v>52.8005</v>
      </c>
      <c r="K17" s="430"/>
      <c r="L17" s="430"/>
      <c r="M17" s="430"/>
      <c r="N17" s="430"/>
      <c r="O17" s="430"/>
      <c r="P17" s="430"/>
    </row>
    <row r="18" spans="1:16" s="284" customFormat="1" ht="11.25" customHeight="1">
      <c r="A18" s="8"/>
      <c r="B18" s="18"/>
      <c r="C18" s="218"/>
      <c r="D18" s="393" t="s">
        <v>10</v>
      </c>
      <c r="E18" s="394">
        <v>80.840999999999994</v>
      </c>
      <c r="F18" s="430">
        <v>56.003700000000002</v>
      </c>
      <c r="K18" s="430"/>
      <c r="L18" s="430"/>
      <c r="M18" s="430"/>
      <c r="N18" s="430"/>
      <c r="O18" s="430"/>
      <c r="P18" s="430"/>
    </row>
    <row r="19" spans="1:16" s="284" customFormat="1" ht="11.25" customHeight="1">
      <c r="A19" s="8"/>
      <c r="B19" s="18"/>
      <c r="C19" s="218"/>
      <c r="D19" s="393" t="s">
        <v>5</v>
      </c>
      <c r="E19" s="394">
        <v>81.589299999999994</v>
      </c>
      <c r="F19" s="430">
        <v>62.675400000000003</v>
      </c>
      <c r="K19" s="430"/>
      <c r="L19" s="430"/>
      <c r="M19" s="430"/>
      <c r="N19" s="430"/>
      <c r="O19" s="430"/>
      <c r="P19" s="430"/>
    </row>
    <row r="20" spans="1:16" s="284" customFormat="1" ht="11.25" customHeight="1">
      <c r="A20" s="8"/>
      <c r="B20" s="18"/>
      <c r="C20" s="218"/>
      <c r="D20" s="393" t="s">
        <v>16</v>
      </c>
      <c r="E20" s="394">
        <v>81.599000000000004</v>
      </c>
      <c r="F20" s="430">
        <v>31.161899999999999</v>
      </c>
      <c r="K20" s="430"/>
      <c r="L20" s="430"/>
      <c r="M20" s="430"/>
      <c r="N20" s="430"/>
      <c r="O20" s="430"/>
      <c r="P20" s="430"/>
    </row>
    <row r="21" spans="1:16" s="284" customFormat="1" ht="11.25" customHeight="1">
      <c r="A21" s="8"/>
      <c r="B21" s="18"/>
      <c r="C21" s="218"/>
      <c r="D21" s="393" t="s">
        <v>19</v>
      </c>
      <c r="E21" s="394">
        <v>81.75</v>
      </c>
      <c r="F21" s="430">
        <v>63.8</v>
      </c>
      <c r="K21" s="430"/>
      <c r="L21" s="430"/>
      <c r="M21" s="430"/>
      <c r="N21" s="430"/>
      <c r="O21" s="430"/>
      <c r="P21" s="430"/>
    </row>
    <row r="22" spans="1:16" s="284" customFormat="1" ht="11.25" customHeight="1">
      <c r="A22" s="8"/>
      <c r="B22" s="18"/>
      <c r="C22" s="218"/>
      <c r="D22" s="393" t="s">
        <v>25</v>
      </c>
      <c r="E22" s="394">
        <v>87.5</v>
      </c>
      <c r="F22" s="430">
        <v>73.069199999999995</v>
      </c>
      <c r="K22" s="430"/>
      <c r="L22" s="430"/>
      <c r="M22" s="430"/>
      <c r="N22" s="430"/>
      <c r="O22" s="430"/>
      <c r="P22" s="430"/>
    </row>
    <row r="23" spans="1:16" s="284" customFormat="1" ht="11.25" customHeight="1">
      <c r="A23" s="8"/>
      <c r="B23" s="18"/>
      <c r="C23" s="218"/>
      <c r="D23" s="393" t="s">
        <v>13</v>
      </c>
      <c r="E23" s="394">
        <v>89.226399999999998</v>
      </c>
      <c r="F23" s="345">
        <v>64.400000000000006</v>
      </c>
      <c r="K23" s="430"/>
      <c r="L23" s="430"/>
      <c r="M23" s="430"/>
      <c r="N23" s="430"/>
      <c r="O23" s="430"/>
      <c r="P23" s="430"/>
    </row>
    <row r="24" spans="1:16" s="284" customFormat="1" ht="11.25" customHeight="1">
      <c r="A24" s="8"/>
      <c r="B24" s="18"/>
      <c r="C24" s="218"/>
      <c r="D24" s="393" t="s">
        <v>2</v>
      </c>
      <c r="E24" s="394">
        <v>91.116900000000001</v>
      </c>
      <c r="F24" s="430">
        <v>66.046599999999998</v>
      </c>
      <c r="K24" s="430"/>
      <c r="L24" s="430"/>
      <c r="M24" s="430"/>
      <c r="N24" s="430"/>
      <c r="O24" s="430"/>
      <c r="P24" s="430"/>
    </row>
    <row r="25" spans="1:16" s="284" customFormat="1" ht="11.25" customHeight="1">
      <c r="A25" s="9"/>
      <c r="B25" s="18"/>
      <c r="C25" s="218"/>
      <c r="D25" s="284" t="s">
        <v>53</v>
      </c>
      <c r="E25" s="284">
        <v>92.280799999999999</v>
      </c>
      <c r="F25" s="430">
        <v>58.3</v>
      </c>
      <c r="K25" s="430"/>
      <c r="L25" s="430"/>
      <c r="M25" s="430"/>
      <c r="N25" s="430"/>
      <c r="O25" s="430"/>
      <c r="P25" s="430"/>
    </row>
    <row r="26" spans="1:16" s="284" customFormat="1" ht="11.25" customHeight="1">
      <c r="A26" s="9"/>
      <c r="B26" s="18"/>
      <c r="C26" s="218"/>
      <c r="D26" s="393" t="s">
        <v>17</v>
      </c>
      <c r="E26" s="394">
        <v>93.26</v>
      </c>
      <c r="F26" s="430">
        <v>61.9</v>
      </c>
      <c r="K26" s="430"/>
      <c r="L26" s="430"/>
      <c r="M26" s="430"/>
      <c r="N26" s="430"/>
      <c r="O26" s="430"/>
      <c r="P26" s="430"/>
    </row>
    <row r="27" spans="1:16" s="284" customFormat="1" ht="11.25" customHeight="1">
      <c r="A27" s="8"/>
      <c r="B27" s="18"/>
      <c r="C27" s="218"/>
      <c r="D27" s="393" t="s">
        <v>21</v>
      </c>
      <c r="E27" s="394">
        <v>94.420599999999993</v>
      </c>
      <c r="F27" s="430">
        <v>85.209900000000005</v>
      </c>
      <c r="K27" s="430"/>
      <c r="L27" s="430"/>
      <c r="M27" s="430"/>
      <c r="N27" s="430"/>
      <c r="O27" s="430"/>
      <c r="P27" s="430"/>
    </row>
    <row r="28" spans="1:16" s="284" customFormat="1" ht="11.25" customHeight="1">
      <c r="A28" s="8"/>
      <c r="B28" s="91"/>
      <c r="C28" s="219"/>
      <c r="D28" s="393" t="s">
        <v>12</v>
      </c>
      <c r="E28" s="394">
        <v>94.967399999999998</v>
      </c>
      <c r="F28" s="430">
        <v>74.5</v>
      </c>
      <c r="K28" s="430"/>
      <c r="L28" s="430"/>
      <c r="M28" s="430"/>
      <c r="N28" s="430"/>
      <c r="O28" s="430"/>
      <c r="P28" s="430"/>
    </row>
    <row r="29" spans="1:16" s="284" customFormat="1" ht="11.25" customHeight="1">
      <c r="A29" s="8"/>
      <c r="B29" s="18"/>
      <c r="C29" s="218"/>
      <c r="D29" s="393" t="s">
        <v>15</v>
      </c>
      <c r="E29" s="394">
        <v>97.684600000000003</v>
      </c>
      <c r="F29" s="430">
        <v>62.2</v>
      </c>
      <c r="K29" s="430"/>
      <c r="L29" s="430"/>
      <c r="M29" s="430"/>
      <c r="N29" s="430"/>
      <c r="O29" s="430"/>
      <c r="P29" s="430"/>
    </row>
    <row r="30" spans="1:16" s="284" customFormat="1" ht="11.25" customHeight="1">
      <c r="A30" s="8"/>
      <c r="B30" s="18"/>
      <c r="C30" s="218"/>
      <c r="D30" s="393" t="s">
        <v>22</v>
      </c>
      <c r="E30" s="394">
        <v>98.260099999999994</v>
      </c>
      <c r="F30" s="430">
        <v>97.123400000000004</v>
      </c>
      <c r="K30" s="430"/>
      <c r="L30" s="430"/>
      <c r="M30" s="430"/>
      <c r="N30" s="430"/>
      <c r="O30" s="430"/>
      <c r="P30" s="430"/>
    </row>
    <row r="31" spans="1:16" s="284" customFormat="1" ht="11.25" customHeight="1">
      <c r="A31" s="8"/>
      <c r="B31" s="18"/>
      <c r="C31" s="218"/>
      <c r="D31" s="393" t="s">
        <v>6</v>
      </c>
      <c r="E31" s="394">
        <v>98.858500000000006</v>
      </c>
      <c r="F31" s="430">
        <v>96.819900000000004</v>
      </c>
      <c r="K31" s="430"/>
      <c r="L31" s="430"/>
      <c r="M31" s="430"/>
      <c r="N31" s="430"/>
      <c r="O31" s="430"/>
      <c r="P31" s="430"/>
    </row>
    <row r="32" spans="1:16" s="284" customFormat="1" ht="11.25" customHeight="1">
      <c r="A32" s="8"/>
      <c r="B32" s="18"/>
      <c r="C32" s="218"/>
      <c r="D32" s="393" t="s">
        <v>26</v>
      </c>
      <c r="E32" s="394">
        <v>99.95</v>
      </c>
      <c r="F32" s="430">
        <v>98.788399999999996</v>
      </c>
      <c r="G32" s="432"/>
      <c r="K32" s="430"/>
      <c r="L32" s="430"/>
      <c r="M32" s="430"/>
      <c r="N32" s="430"/>
      <c r="O32" s="430"/>
      <c r="P32" s="430"/>
    </row>
    <row r="33" spans="1:22" s="284" customFormat="1" ht="11.25" customHeight="1">
      <c r="A33" s="8"/>
      <c r="B33" s="18"/>
      <c r="C33" s="218"/>
      <c r="D33" s="291"/>
      <c r="E33" s="291"/>
      <c r="F33" s="432"/>
      <c r="G33" s="432"/>
    </row>
    <row r="34" spans="1:22" s="284" customFormat="1" ht="11.25" customHeight="1">
      <c r="A34" s="8"/>
      <c r="B34" s="18"/>
      <c r="C34" s="218"/>
      <c r="D34" s="291"/>
      <c r="E34" s="291"/>
      <c r="F34" s="432"/>
      <c r="G34" s="432"/>
    </row>
    <row r="35" spans="1:22" s="284" customFormat="1" ht="11.25" customHeight="1">
      <c r="A35" s="8"/>
      <c r="B35" s="18"/>
      <c r="C35" s="218"/>
      <c r="D35" s="291"/>
      <c r="E35" s="291"/>
      <c r="F35" s="291"/>
      <c r="G35" s="291"/>
    </row>
    <row r="36" spans="1:22" s="284" customFormat="1" ht="11.25" customHeight="1">
      <c r="A36" s="8"/>
      <c r="B36" s="18"/>
      <c r="C36" s="218"/>
      <c r="D36" s="291"/>
      <c r="E36" s="291"/>
      <c r="F36" s="291"/>
      <c r="G36" s="291"/>
    </row>
    <row r="37" spans="1:22" s="289" customFormat="1" ht="11.25" customHeight="1">
      <c r="A37" s="4"/>
      <c r="B37" s="18"/>
      <c r="C37" s="218"/>
      <c r="D37" s="291"/>
      <c r="E37" s="291"/>
      <c r="F37" s="291"/>
      <c r="G37" s="291"/>
      <c r="J37" s="284"/>
      <c r="K37" s="284"/>
    </row>
    <row r="38" spans="1:22" s="289" customFormat="1" ht="11.25" customHeight="1">
      <c r="A38" s="4"/>
      <c r="B38" s="18"/>
      <c r="C38" s="218"/>
      <c r="D38" s="291"/>
      <c r="E38" s="291"/>
      <c r="F38" s="291"/>
      <c r="G38" s="291"/>
    </row>
    <row r="39" spans="1:22" s="289" customFormat="1" ht="11.25" customHeight="1">
      <c r="A39" s="4"/>
      <c r="B39" s="18"/>
      <c r="C39" s="218"/>
      <c r="D39" s="291"/>
      <c r="E39" s="291"/>
      <c r="F39" s="291"/>
      <c r="G39" s="291"/>
    </row>
    <row r="40" spans="1:22" s="289" customFormat="1" ht="11.25" customHeight="1">
      <c r="A40" s="4"/>
      <c r="B40" s="18"/>
      <c r="C40" s="218"/>
      <c r="D40" s="291"/>
      <c r="E40" s="291"/>
      <c r="F40" s="291"/>
      <c r="G40" s="291"/>
    </row>
    <row r="41" spans="1:22" s="289" customFormat="1" ht="11.25" customHeight="1">
      <c r="A41" s="230" t="s">
        <v>285</v>
      </c>
      <c r="B41" s="18"/>
      <c r="C41" s="218"/>
      <c r="D41" s="291"/>
      <c r="E41" s="291"/>
      <c r="F41" s="291"/>
      <c r="G41" s="291"/>
    </row>
    <row r="42" spans="1:22" s="289" customFormat="1" ht="39" customHeight="1">
      <c r="A42" s="228" t="s">
        <v>304</v>
      </c>
      <c r="B42" s="18"/>
      <c r="C42" s="218"/>
      <c r="D42" s="291"/>
      <c r="E42" s="291"/>
      <c r="F42" s="291"/>
      <c r="G42" s="291"/>
    </row>
    <row r="43" spans="1:22" s="289" customFormat="1" ht="15.75" customHeight="1">
      <c r="A43" s="198" t="s">
        <v>179</v>
      </c>
      <c r="B43" s="18"/>
      <c r="C43" s="218"/>
      <c r="D43" s="291"/>
      <c r="E43" s="291"/>
      <c r="F43" s="291"/>
      <c r="G43" s="291"/>
    </row>
    <row r="44" spans="1:22" s="289" customFormat="1" ht="11.25" customHeight="1">
      <c r="A44" s="5"/>
      <c r="B44" s="18"/>
      <c r="C44" s="218"/>
      <c r="D44" s="291"/>
      <c r="E44" s="291"/>
      <c r="F44" s="291"/>
      <c r="G44" s="291"/>
    </row>
    <row r="45" spans="1:22" s="284" customFormat="1" ht="9.75" customHeight="1">
      <c r="A45" s="2"/>
      <c r="B45" s="18"/>
      <c r="C45" s="218"/>
      <c r="D45" s="291"/>
      <c r="E45" s="291"/>
      <c r="F45" s="291"/>
      <c r="G45" s="291"/>
    </row>
    <row r="46" spans="1:22" s="284" customFormat="1" ht="9.75" customHeight="1">
      <c r="A46" s="2"/>
      <c r="B46" s="18"/>
      <c r="C46" s="218"/>
      <c r="D46" s="291"/>
      <c r="E46" s="291"/>
      <c r="F46" s="291"/>
      <c r="G46" s="291"/>
    </row>
    <row r="47" spans="1:22" s="278" customFormat="1" ht="9.75" customHeight="1">
      <c r="A47" s="2"/>
      <c r="B47" s="24"/>
      <c r="C47" s="220"/>
      <c r="D47" s="291"/>
      <c r="E47" s="291"/>
      <c r="F47" s="291"/>
      <c r="G47" s="291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</row>
    <row r="48" spans="1:22" s="278" customFormat="1" ht="9.75" customHeight="1">
      <c r="A48" s="2"/>
      <c r="B48" s="24"/>
      <c r="C48" s="220"/>
      <c r="D48" s="291"/>
      <c r="E48" s="291"/>
      <c r="F48" s="291"/>
      <c r="G48" s="291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</row>
    <row r="49" spans="1:22" s="278" customFormat="1" ht="9.75" customHeight="1">
      <c r="A49" s="2"/>
      <c r="B49" s="24"/>
      <c r="C49" s="220"/>
      <c r="D49" s="291"/>
      <c r="E49" s="291"/>
      <c r="F49" s="291"/>
      <c r="G49" s="291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</row>
  </sheetData>
  <sortState ref="D3:F31">
    <sortCondition ref="E3:E31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7"/>
  <sheetViews>
    <sheetView showGridLines="0" view="pageBreakPreview" zoomScale="140" zoomScaleNormal="140" zoomScaleSheetLayoutView="140" workbookViewId="0">
      <selection sqref="A1:D1"/>
    </sheetView>
  </sheetViews>
  <sheetFormatPr defaultRowHeight="12"/>
  <cols>
    <col min="1" max="1" width="24.85546875" style="2" customWidth="1"/>
    <col min="2" max="4" width="5.5703125" style="2" customWidth="1"/>
    <col min="5" max="5" width="2.7109375" style="81" customWidth="1"/>
    <col min="6" max="6" width="15.7109375" style="59" customWidth="1"/>
    <col min="7" max="7" width="20.7109375" style="328" customWidth="1"/>
    <col min="8" max="15" width="5.7109375" style="328" customWidth="1"/>
    <col min="16" max="16" width="9.140625" style="328" customWidth="1"/>
    <col min="17" max="31" width="9.140625" style="59" customWidth="1"/>
    <col min="32" max="16384" width="9.140625" style="1"/>
  </cols>
  <sheetData>
    <row r="1" spans="1:118" s="3" customFormat="1" ht="24" customHeight="1">
      <c r="A1" s="505" t="s">
        <v>23</v>
      </c>
      <c r="B1" s="506"/>
      <c r="C1" s="506"/>
      <c r="D1" s="506"/>
      <c r="E1" s="79"/>
      <c r="F1" s="121" t="s">
        <v>86</v>
      </c>
      <c r="G1" s="282"/>
      <c r="H1" s="291"/>
      <c r="I1" s="291"/>
      <c r="J1" s="291"/>
      <c r="K1" s="291"/>
      <c r="L1" s="291"/>
      <c r="M1" s="291"/>
      <c r="N1" s="318"/>
      <c r="O1" s="318"/>
      <c r="P1" s="277"/>
    </row>
    <row r="2" spans="1:118" s="146" customFormat="1" ht="18.75" customHeight="1">
      <c r="A2" s="512" t="s">
        <v>208</v>
      </c>
      <c r="B2" s="512"/>
      <c r="C2" s="512"/>
      <c r="D2" s="512"/>
      <c r="E2" s="80"/>
      <c r="F2" s="145" t="s">
        <v>85</v>
      </c>
      <c r="G2" s="433"/>
      <c r="H2" s="433"/>
      <c r="I2" s="433"/>
      <c r="J2" s="433"/>
      <c r="K2" s="433"/>
      <c r="L2" s="433"/>
      <c r="M2" s="433"/>
      <c r="N2" s="434"/>
      <c r="O2" s="434"/>
      <c r="P2" s="435"/>
    </row>
    <row r="3" spans="1:118" s="8" customFormat="1" ht="10.5" customHeight="1">
      <c r="A3" s="7"/>
      <c r="B3" s="7"/>
      <c r="D3" s="12" t="s">
        <v>207</v>
      </c>
      <c r="E3" s="79"/>
      <c r="G3" s="240"/>
      <c r="H3" s="243"/>
      <c r="I3" s="243"/>
      <c r="J3" s="243"/>
      <c r="K3" s="243"/>
      <c r="L3" s="243"/>
      <c r="M3" s="243"/>
      <c r="N3" s="243"/>
      <c r="O3" s="282"/>
      <c r="P3" s="282"/>
    </row>
    <row r="4" spans="1:118" s="9" customFormat="1" ht="10.5" customHeight="1">
      <c r="A4" s="31"/>
      <c r="B4" s="137">
        <v>2014</v>
      </c>
      <c r="C4" s="137">
        <v>2015</v>
      </c>
      <c r="D4" s="137">
        <v>2016</v>
      </c>
      <c r="E4" s="79"/>
      <c r="F4" s="22"/>
      <c r="G4" s="241"/>
      <c r="H4" s="436"/>
      <c r="I4" s="436"/>
      <c r="J4" s="436"/>
      <c r="K4" s="436"/>
      <c r="L4" s="436"/>
      <c r="M4" s="436"/>
      <c r="N4" s="436"/>
      <c r="O4" s="437"/>
      <c r="P4" s="284"/>
    </row>
    <row r="5" spans="1:118" s="9" customFormat="1" ht="9.75" customHeight="1">
      <c r="A5" s="17" t="s">
        <v>24</v>
      </c>
      <c r="B5" s="193">
        <v>2943.422</v>
      </c>
      <c r="C5" s="193">
        <v>2963.28</v>
      </c>
      <c r="D5" s="193">
        <v>3057.7840000000001</v>
      </c>
      <c r="E5" s="61"/>
      <c r="F5" s="169"/>
      <c r="G5" s="301"/>
      <c r="H5" s="301"/>
      <c r="I5" s="301"/>
      <c r="J5" s="301"/>
      <c r="K5" s="301"/>
      <c r="L5" s="301"/>
      <c r="M5" s="301"/>
      <c r="N5" s="301"/>
      <c r="O5" s="334"/>
      <c r="P5" s="284"/>
    </row>
    <row r="6" spans="1:118" s="9" customFormat="1" ht="9.75" customHeight="1">
      <c r="A6" s="38" t="s">
        <v>206</v>
      </c>
      <c r="B6" s="194">
        <v>1229.1789140439998</v>
      </c>
      <c r="C6" s="194">
        <v>856.09159199999999</v>
      </c>
      <c r="D6" s="194">
        <v>675.79499999999996</v>
      </c>
      <c r="E6" s="61"/>
      <c r="F6" s="101"/>
      <c r="G6" s="438"/>
      <c r="H6" s="439"/>
      <c r="I6" s="439"/>
      <c r="J6" s="439"/>
      <c r="K6" s="439"/>
      <c r="L6" s="439"/>
      <c r="M6" s="439"/>
      <c r="N6" s="439"/>
      <c r="O6" s="440"/>
      <c r="P6" s="284"/>
    </row>
    <row r="7" spans="1:118" s="9" customFormat="1" ht="9.75" customHeight="1">
      <c r="A7" s="38" t="s">
        <v>203</v>
      </c>
      <c r="B7" s="194">
        <v>961.26864360399998</v>
      </c>
      <c r="C7" s="194">
        <v>1096.4699023200001</v>
      </c>
      <c r="D7" s="194">
        <v>1076.4659999999999</v>
      </c>
      <c r="E7" s="61"/>
      <c r="F7" s="101"/>
      <c r="G7" s="241"/>
      <c r="H7" s="439"/>
      <c r="I7" s="439"/>
      <c r="J7" s="439"/>
      <c r="K7" s="439"/>
      <c r="L7" s="439"/>
      <c r="M7" s="439"/>
      <c r="N7" s="439"/>
      <c r="O7" s="334"/>
      <c r="P7" s="334"/>
      <c r="Q7" s="96"/>
      <c r="R7" s="96"/>
      <c r="S7" s="96"/>
      <c r="T7" s="96"/>
      <c r="U7" s="96"/>
      <c r="V7" s="96"/>
    </row>
    <row r="8" spans="1:118" s="9" customFormat="1" ht="9.75" customHeight="1">
      <c r="A8" s="38" t="s">
        <v>204</v>
      </c>
      <c r="B8" s="194">
        <v>603.7152787852001</v>
      </c>
      <c r="C8" s="194">
        <v>674.77145208000002</v>
      </c>
      <c r="D8" s="194">
        <v>677.00600000000009</v>
      </c>
      <c r="E8" s="61"/>
      <c r="F8" s="101"/>
      <c r="G8" s="438"/>
      <c r="H8" s="439"/>
      <c r="I8" s="439"/>
      <c r="J8" s="439"/>
      <c r="K8" s="439"/>
      <c r="L8" s="439"/>
      <c r="M8" s="439"/>
      <c r="N8" s="439"/>
      <c r="O8" s="334"/>
      <c r="P8" s="334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</row>
    <row r="9" spans="1:118" s="9" customFormat="1" ht="9.75" customHeight="1">
      <c r="A9" s="39" t="s">
        <v>205</v>
      </c>
      <c r="B9" s="195">
        <v>149.2591635668</v>
      </c>
      <c r="C9" s="195">
        <v>335.9470536</v>
      </c>
      <c r="D9" s="195">
        <v>628.51700000000005</v>
      </c>
      <c r="E9" s="60"/>
      <c r="F9" s="101"/>
      <c r="G9" s="247"/>
      <c r="H9" s="439"/>
      <c r="I9" s="439"/>
      <c r="J9" s="439"/>
      <c r="K9" s="439"/>
      <c r="L9" s="439"/>
      <c r="M9" s="439"/>
      <c r="N9" s="439"/>
      <c r="O9" s="292"/>
      <c r="P9" s="292"/>
      <c r="Q9" s="97"/>
      <c r="R9" s="97"/>
      <c r="S9" s="97"/>
      <c r="T9" s="97"/>
      <c r="U9" s="97"/>
    </row>
    <row r="10" spans="1:118" s="9" customFormat="1" ht="7.5" customHeight="1">
      <c r="A10" s="11"/>
      <c r="B10" s="10"/>
      <c r="C10" s="8"/>
      <c r="D10" s="143"/>
      <c r="E10" s="60"/>
      <c r="F10" s="22"/>
      <c r="G10" s="282"/>
      <c r="H10" s="282"/>
      <c r="I10" s="282"/>
      <c r="J10" s="282"/>
      <c r="K10" s="282"/>
      <c r="L10" s="282"/>
      <c r="M10" s="282"/>
      <c r="N10" s="258"/>
      <c r="O10" s="292"/>
      <c r="P10" s="292"/>
      <c r="Q10" s="97"/>
      <c r="R10" s="97"/>
      <c r="S10" s="97"/>
      <c r="T10" s="97"/>
      <c r="U10" s="97"/>
    </row>
    <row r="11" spans="1:118" s="9" customFormat="1" ht="11.25" customHeight="1">
      <c r="A11" s="519" t="s">
        <v>222</v>
      </c>
      <c r="B11" s="519"/>
      <c r="C11" s="519"/>
      <c r="D11" s="519"/>
      <c r="E11" s="60"/>
      <c r="F11" s="22"/>
      <c r="G11" s="240" t="s">
        <v>223</v>
      </c>
      <c r="H11" s="291"/>
      <c r="I11" s="291"/>
      <c r="J11" s="291"/>
      <c r="K11" s="291"/>
      <c r="L11" s="291"/>
      <c r="M11" s="291"/>
      <c r="N11" s="284"/>
      <c r="O11" s="284"/>
      <c r="P11" s="330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</row>
    <row r="12" spans="1:118" s="9" customFormat="1" ht="11.25" customHeight="1">
      <c r="A12" s="166" t="s">
        <v>166</v>
      </c>
      <c r="B12" s="142"/>
      <c r="C12" s="142"/>
      <c r="D12" s="142"/>
      <c r="E12" s="60"/>
      <c r="F12" s="40"/>
      <c r="G12" s="291"/>
      <c r="H12" s="381">
        <v>2010</v>
      </c>
      <c r="I12" s="381">
        <v>2011</v>
      </c>
      <c r="J12" s="381">
        <v>2012</v>
      </c>
      <c r="K12" s="381">
        <v>2013</v>
      </c>
      <c r="L12" s="381">
        <v>2014</v>
      </c>
      <c r="M12" s="381">
        <v>2015</v>
      </c>
      <c r="N12" s="381">
        <v>2016</v>
      </c>
      <c r="O12" s="284"/>
      <c r="P12" s="282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0"/>
    </row>
    <row r="13" spans="1:118" s="9" customFormat="1" ht="11.25" customHeight="1">
      <c r="A13" s="8"/>
      <c r="B13" s="8"/>
      <c r="C13" s="8"/>
      <c r="D13" s="8"/>
      <c r="E13" s="79"/>
      <c r="F13" s="22"/>
      <c r="G13" s="284" t="s">
        <v>154</v>
      </c>
      <c r="H13" s="300">
        <f t="shared" ref="H13:M16" si="0">H25*H$17</f>
        <v>6.9398309612800002</v>
      </c>
      <c r="I13" s="300">
        <f t="shared" si="0"/>
        <v>16.342676679619998</v>
      </c>
      <c r="J13" s="300">
        <f t="shared" si="0"/>
        <v>34.676090799000001</v>
      </c>
      <c r="K13" s="300">
        <f t="shared" si="0"/>
        <v>107.66875516019999</v>
      </c>
      <c r="L13" s="300">
        <f t="shared" si="0"/>
        <v>149.2591635668</v>
      </c>
      <c r="M13" s="300">
        <f t="shared" si="0"/>
        <v>335.9470536</v>
      </c>
      <c r="N13" s="300">
        <v>628.51700000000005</v>
      </c>
      <c r="O13" s="284"/>
      <c r="P13" s="29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</row>
    <row r="14" spans="1:118" s="9" customFormat="1" ht="11.25" customHeight="1">
      <c r="A14" s="8"/>
      <c r="B14" s="8"/>
      <c r="C14" s="8"/>
      <c r="D14" s="8"/>
      <c r="E14" s="79"/>
      <c r="F14" s="41"/>
      <c r="G14" s="441" t="s">
        <v>156</v>
      </c>
      <c r="H14" s="300">
        <f t="shared" si="0"/>
        <v>38.029497624320001</v>
      </c>
      <c r="I14" s="300">
        <f t="shared" si="0"/>
        <v>122.61791742037998</v>
      </c>
      <c r="J14" s="300">
        <f t="shared" si="0"/>
        <v>531.31303520100005</v>
      </c>
      <c r="K14" s="300">
        <f t="shared" si="0"/>
        <v>562.03068831780001</v>
      </c>
      <c r="L14" s="300">
        <f t="shared" si="0"/>
        <v>603.7152787852001</v>
      </c>
      <c r="M14" s="300">
        <f t="shared" si="0"/>
        <v>674.77145208000002</v>
      </c>
      <c r="N14" s="300">
        <v>677.00600000000009</v>
      </c>
      <c r="O14" s="284"/>
      <c r="P14" s="29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18" s="8" customFormat="1" ht="11.25" customHeight="1">
      <c r="E15" s="61"/>
      <c r="F15" s="42"/>
      <c r="G15" s="441" t="s">
        <v>157</v>
      </c>
      <c r="H15" s="300">
        <f t="shared" si="0"/>
        <v>567.12168920639999</v>
      </c>
      <c r="I15" s="300">
        <f t="shared" si="0"/>
        <v>709.16428327200003</v>
      </c>
      <c r="J15" s="300">
        <f t="shared" si="0"/>
        <v>633.6116025120001</v>
      </c>
      <c r="K15" s="300">
        <f t="shared" si="0"/>
        <v>856.85730811199994</v>
      </c>
      <c r="L15" s="300">
        <f t="shared" si="0"/>
        <v>961.26864360399998</v>
      </c>
      <c r="M15" s="300">
        <f t="shared" si="0"/>
        <v>1096.4699023200001</v>
      </c>
      <c r="N15" s="300">
        <v>1076.4659999999999</v>
      </c>
      <c r="O15" s="282"/>
      <c r="P15" s="29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</row>
    <row r="16" spans="1:118" s="8" customFormat="1" ht="11.25" customHeight="1">
      <c r="E16" s="61"/>
      <c r="F16" s="43"/>
      <c r="G16" s="291" t="s">
        <v>133</v>
      </c>
      <c r="H16" s="300">
        <f t="shared" si="0"/>
        <v>1602.6449822079999</v>
      </c>
      <c r="I16" s="300">
        <f t="shared" si="0"/>
        <v>1613.533122628</v>
      </c>
      <c r="J16" s="300">
        <f t="shared" si="0"/>
        <v>1445.2082714880003</v>
      </c>
      <c r="K16" s="300">
        <f t="shared" si="0"/>
        <v>1284.21224841</v>
      </c>
      <c r="L16" s="300">
        <f t="shared" si="0"/>
        <v>1229.1789140439998</v>
      </c>
      <c r="M16" s="300">
        <f t="shared" si="0"/>
        <v>856.09159199999999</v>
      </c>
      <c r="N16" s="300">
        <v>675.79499999999996</v>
      </c>
      <c r="O16" s="282"/>
      <c r="P16" s="384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65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s="8" customFormat="1" ht="11.25" customHeight="1">
      <c r="A17" s="4"/>
      <c r="B17" s="4"/>
      <c r="C17" s="4"/>
      <c r="D17" s="4"/>
      <c r="E17" s="61"/>
      <c r="F17" s="44"/>
      <c r="G17" s="301" t="s">
        <v>24</v>
      </c>
      <c r="H17" s="301">
        <v>2214.7359999999999</v>
      </c>
      <c r="I17" s="301">
        <v>2461.6579999999999</v>
      </c>
      <c r="J17" s="301">
        <v>2644.8090000000002</v>
      </c>
      <c r="K17" s="301">
        <v>2810.7689999999998</v>
      </c>
      <c r="L17" s="301">
        <v>2943.422</v>
      </c>
      <c r="M17" s="301">
        <v>2963.28</v>
      </c>
      <c r="N17" s="301">
        <v>3057.7840000000001</v>
      </c>
      <c r="O17" s="282"/>
      <c r="P17" s="384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8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s="8" customFormat="1" ht="11.25" customHeight="1">
      <c r="A18" s="4"/>
      <c r="B18" s="4"/>
      <c r="C18" s="4"/>
      <c r="D18" s="4"/>
      <c r="E18" s="61"/>
      <c r="F18" s="44"/>
      <c r="G18" s="282"/>
      <c r="H18" s="282"/>
      <c r="I18" s="282"/>
      <c r="J18" s="282"/>
      <c r="K18" s="282"/>
      <c r="L18" s="282"/>
      <c r="M18" s="282"/>
      <c r="N18" s="282"/>
      <c r="O18" s="282"/>
      <c r="P18" s="421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6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18" s="8" customFormat="1" ht="11.25" customHeight="1">
      <c r="A19" s="4"/>
      <c r="B19" s="4"/>
      <c r="C19" s="4"/>
      <c r="D19" s="4"/>
      <c r="E19" s="61"/>
      <c r="F19" s="44"/>
      <c r="G19" s="282"/>
      <c r="H19" s="282" t="s">
        <v>227</v>
      </c>
      <c r="I19" s="282"/>
      <c r="J19" s="282"/>
      <c r="K19" s="282"/>
      <c r="L19" s="282"/>
      <c r="M19" s="282"/>
      <c r="N19" s="282"/>
      <c r="O19" s="282"/>
      <c r="P19" s="421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6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18" s="8" customFormat="1" ht="11.25" customHeight="1">
      <c r="A20" s="5"/>
      <c r="B20" s="5"/>
      <c r="C20" s="5"/>
      <c r="D20" s="5"/>
      <c r="E20" s="61"/>
      <c r="F20" s="44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AE20" s="16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18" s="8" customFormat="1" ht="11.25" customHeight="1">
      <c r="A21" s="4"/>
      <c r="B21" s="4"/>
      <c r="C21" s="4"/>
      <c r="D21" s="4"/>
      <c r="E21" s="61"/>
      <c r="F21" s="43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AE21" s="16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18" s="8" customFormat="1" ht="11.25" customHeight="1">
      <c r="A22" s="149"/>
      <c r="B22" s="149"/>
      <c r="C22" s="149"/>
      <c r="D22" s="149"/>
      <c r="E22" s="66"/>
      <c r="F22" s="2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AE22" s="100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18" s="8" customFormat="1" ht="11.25" customHeight="1">
      <c r="A23" s="166" t="s">
        <v>167</v>
      </c>
      <c r="B23" s="149"/>
      <c r="C23" s="149"/>
      <c r="D23" s="149"/>
      <c r="E23" s="66"/>
      <c r="F23" s="22"/>
      <c r="G23" s="240" t="s">
        <v>224</v>
      </c>
      <c r="H23" s="291"/>
      <c r="I23" s="291"/>
      <c r="J23" s="291"/>
      <c r="K23" s="291"/>
      <c r="L23" s="291"/>
      <c r="M23" s="291"/>
      <c r="N23" s="284"/>
      <c r="O23" s="282"/>
      <c r="P23" s="282"/>
      <c r="AE23" s="162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18" s="8" customFormat="1" ht="11.25" customHeight="1">
      <c r="A24" s="149"/>
      <c r="B24" s="149"/>
      <c r="C24" s="149"/>
      <c r="D24" s="149"/>
      <c r="E24" s="66"/>
      <c r="F24" s="22"/>
      <c r="G24" s="291"/>
      <c r="H24" s="381">
        <v>2010</v>
      </c>
      <c r="I24" s="381">
        <v>2011</v>
      </c>
      <c r="J24" s="381">
        <v>2012</v>
      </c>
      <c r="K24" s="381">
        <v>2013</v>
      </c>
      <c r="L24" s="381">
        <v>2014</v>
      </c>
      <c r="M24" s="381">
        <v>2015</v>
      </c>
      <c r="N24" s="381">
        <v>2016</v>
      </c>
      <c r="O24" s="282"/>
      <c r="P24" s="282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162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18" s="8" customFormat="1" ht="11.25" customHeight="1">
      <c r="A25" s="149"/>
      <c r="B25" s="149"/>
      <c r="C25" s="149"/>
      <c r="D25" s="149"/>
      <c r="E25" s="66"/>
      <c r="F25" s="22"/>
      <c r="G25" s="284" t="s">
        <v>154</v>
      </c>
      <c r="H25" s="442">
        <v>3.1334800000000001E-3</v>
      </c>
      <c r="I25" s="442">
        <v>6.6388899999999997E-3</v>
      </c>
      <c r="J25" s="442">
        <v>1.3110999999999999E-2</v>
      </c>
      <c r="K25" s="442">
        <v>3.8305800000000001E-2</v>
      </c>
      <c r="L25" s="442">
        <v>5.0709400000000002E-2</v>
      </c>
      <c r="M25" s="442">
        <v>0.11337</v>
      </c>
      <c r="N25" s="442">
        <v>0.20452500000000001</v>
      </c>
      <c r="O25" s="282"/>
      <c r="P25" s="291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18" s="8" customFormat="1" ht="11.25" customHeight="1">
      <c r="A26" s="149"/>
      <c r="B26" s="149"/>
      <c r="C26" s="149"/>
      <c r="D26" s="149"/>
      <c r="E26" s="66"/>
      <c r="F26" s="22"/>
      <c r="G26" s="441" t="s">
        <v>156</v>
      </c>
      <c r="H26" s="442">
        <v>1.7171120000000002E-2</v>
      </c>
      <c r="I26" s="442">
        <v>4.9811109999999992E-2</v>
      </c>
      <c r="J26" s="442">
        <v>0.20088899999999998</v>
      </c>
      <c r="K26" s="442">
        <v>0.1999562</v>
      </c>
      <c r="L26" s="442">
        <v>0.20510660000000003</v>
      </c>
      <c r="M26" s="442">
        <v>0.227711</v>
      </c>
      <c r="N26" s="442">
        <v>0.22058500000000003</v>
      </c>
      <c r="O26" s="282"/>
      <c r="P26" s="28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18" s="8" customFormat="1" ht="11.25" customHeight="1">
      <c r="A27" s="149"/>
      <c r="B27" s="149"/>
      <c r="C27" s="149"/>
      <c r="D27" s="149"/>
      <c r="E27" s="66"/>
      <c r="F27" s="22"/>
      <c r="G27" s="441" t="s">
        <v>157</v>
      </c>
      <c r="H27" s="442">
        <v>0.2560674</v>
      </c>
      <c r="I27" s="442">
        <v>0.28808400000000001</v>
      </c>
      <c r="J27" s="442">
        <v>0.239568</v>
      </c>
      <c r="K27" s="442">
        <v>0.30484800000000001</v>
      </c>
      <c r="L27" s="442">
        <v>0.32658199999999998</v>
      </c>
      <c r="M27" s="442">
        <v>0.37001899999999999</v>
      </c>
      <c r="N27" s="442">
        <v>0.35162699999999991</v>
      </c>
      <c r="O27" s="282"/>
      <c r="P27" s="28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18" s="8" customFormat="1" ht="11.25" customHeight="1">
      <c r="A28" s="149"/>
      <c r="B28" s="149"/>
      <c r="C28" s="149"/>
      <c r="D28" s="149"/>
      <c r="E28" s="66"/>
      <c r="F28" s="22"/>
      <c r="G28" s="291" t="s">
        <v>133</v>
      </c>
      <c r="H28" s="442">
        <v>0.72362799999999994</v>
      </c>
      <c r="I28" s="442">
        <v>0.65546599999999999</v>
      </c>
      <c r="J28" s="442">
        <v>0.54643200000000003</v>
      </c>
      <c r="K28" s="442">
        <v>0.45689000000000002</v>
      </c>
      <c r="L28" s="442">
        <v>0.41760199999999997</v>
      </c>
      <c r="M28" s="442">
        <v>0.28889999999999999</v>
      </c>
      <c r="N28" s="442">
        <v>0.22326300000000004</v>
      </c>
      <c r="O28" s="282"/>
      <c r="P28" s="28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1:118" s="8" customFormat="1" ht="11.25" customHeight="1">
      <c r="A29" s="149"/>
      <c r="B29" s="149"/>
      <c r="C29" s="149"/>
      <c r="D29" s="149"/>
      <c r="E29" s="66"/>
      <c r="F29" s="22"/>
      <c r="G29" s="282"/>
      <c r="H29" s="443"/>
      <c r="I29" s="443"/>
      <c r="J29" s="443"/>
      <c r="K29" s="443"/>
      <c r="L29" s="443"/>
      <c r="M29" s="443"/>
      <c r="N29" s="443"/>
      <c r="O29" s="282"/>
      <c r="P29" s="264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62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18" s="4" customFormat="1" ht="11.25" customHeight="1">
      <c r="A30" s="149"/>
      <c r="B30" s="149"/>
      <c r="C30" s="149"/>
      <c r="D30" s="149"/>
      <c r="E30" s="63"/>
      <c r="F30" s="22"/>
      <c r="G30" s="330"/>
      <c r="H30" s="330"/>
      <c r="I30" s="330"/>
      <c r="J30" s="330"/>
      <c r="K30" s="330"/>
      <c r="L30" s="330"/>
      <c r="M30" s="330"/>
      <c r="N30" s="330"/>
      <c r="O30" s="330"/>
      <c r="P30" s="264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64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18" s="4" customFormat="1" ht="11.25" customHeight="1">
      <c r="A31" s="149"/>
      <c r="B31" s="149"/>
      <c r="C31" s="149"/>
      <c r="D31" s="149"/>
      <c r="E31" s="63"/>
      <c r="F31" s="22"/>
      <c r="G31" s="330"/>
      <c r="H31" s="330"/>
      <c r="I31" s="330"/>
      <c r="J31" s="330"/>
      <c r="K31" s="330"/>
      <c r="L31" s="330"/>
      <c r="M31" s="330"/>
      <c r="N31" s="330"/>
      <c r="O31" s="330"/>
      <c r="P31" s="301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00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18" s="4" customFormat="1" ht="11.25" customHeight="1">
      <c r="A32" s="149"/>
      <c r="B32" s="149"/>
      <c r="C32" s="149"/>
      <c r="D32" s="149"/>
      <c r="E32" s="63"/>
      <c r="F32" s="22"/>
      <c r="G32" s="330"/>
      <c r="H32" s="330"/>
      <c r="I32" s="330"/>
      <c r="J32" s="330"/>
      <c r="K32" s="330"/>
      <c r="L32" s="330"/>
      <c r="M32" s="330"/>
      <c r="N32" s="330"/>
      <c r="O32" s="330"/>
      <c r="P32" s="301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00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18" s="5" customFormat="1" ht="11.25" customHeight="1">
      <c r="A33" s="2"/>
      <c r="B33" s="2"/>
      <c r="C33" s="2"/>
      <c r="D33" s="2"/>
      <c r="E33" s="63"/>
      <c r="F33" s="22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AE33" s="16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18" s="5" customFormat="1" ht="7.5" customHeight="1">
      <c r="A34" s="151"/>
      <c r="B34" s="151"/>
      <c r="C34" s="151"/>
      <c r="D34" s="151"/>
      <c r="E34" s="63"/>
      <c r="F34" s="22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s="5" customFormat="1" ht="21" customHeight="1">
      <c r="A35" s="523" t="s">
        <v>225</v>
      </c>
      <c r="B35" s="523"/>
      <c r="C35" s="523"/>
      <c r="D35" s="523"/>
      <c r="E35" s="63"/>
      <c r="F35" s="22"/>
      <c r="G35" s="240" t="s">
        <v>226</v>
      </c>
      <c r="H35" s="241"/>
      <c r="I35" s="241"/>
      <c r="J35" s="241"/>
      <c r="K35" s="243"/>
      <c r="L35" s="267"/>
      <c r="M35" s="289"/>
      <c r="N35" s="289"/>
      <c r="O35" s="290"/>
      <c r="P35" s="29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118" ht="11.25" customHeight="1">
      <c r="F36" s="22"/>
      <c r="G36" s="241"/>
      <c r="H36" s="241" t="s">
        <v>106</v>
      </c>
      <c r="I36" s="444" t="s">
        <v>156</v>
      </c>
      <c r="J36" s="438" t="s">
        <v>157</v>
      </c>
      <c r="K36" s="241" t="s">
        <v>133</v>
      </c>
      <c r="L36" s="253"/>
      <c r="O36" s="290"/>
      <c r="P36" s="29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118" ht="11.25" customHeight="1">
      <c r="F37" s="22"/>
      <c r="G37" s="438" t="s">
        <v>161</v>
      </c>
      <c r="H37" s="241">
        <v>6.2E-2</v>
      </c>
      <c r="I37" s="241">
        <v>113.22499999999999</v>
      </c>
      <c r="J37" s="241">
        <v>449.67699999999996</v>
      </c>
      <c r="K37" s="241">
        <v>341.39099999999996</v>
      </c>
      <c r="L37" s="253"/>
      <c r="O37" s="290"/>
      <c r="P37" s="29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118" ht="11.25" customHeight="1">
      <c r="F38" s="22"/>
      <c r="G38" s="241" t="s">
        <v>172</v>
      </c>
      <c r="H38" s="241">
        <v>19.821999999999999</v>
      </c>
      <c r="I38" s="241">
        <v>251.524</v>
      </c>
      <c r="J38" s="241">
        <v>486.52</v>
      </c>
      <c r="K38" s="241">
        <v>309.73699999999997</v>
      </c>
      <c r="L38" s="253"/>
      <c r="O38" s="290"/>
      <c r="P38" s="29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118" ht="11.25" customHeight="1">
      <c r="F39" s="22"/>
      <c r="G39" s="241" t="s">
        <v>163</v>
      </c>
      <c r="H39" s="241">
        <v>170.87299999999999</v>
      </c>
      <c r="I39" s="241">
        <v>226.10599999999999</v>
      </c>
      <c r="J39" s="241">
        <v>111.00699999999999</v>
      </c>
      <c r="K39" s="241">
        <v>14.565999999999999</v>
      </c>
      <c r="L39" s="253"/>
      <c r="O39" s="290"/>
      <c r="P39" s="29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118" ht="11.25" customHeight="1">
      <c r="A40" s="512"/>
      <c r="B40" s="512"/>
      <c r="C40" s="512"/>
      <c r="D40" s="512"/>
      <c r="F40" s="22"/>
      <c r="G40" s="241" t="s">
        <v>162</v>
      </c>
      <c r="H40" s="241">
        <v>437.76</v>
      </c>
      <c r="I40" s="241">
        <v>86.150999999999996</v>
      </c>
      <c r="J40" s="241">
        <v>29.262</v>
      </c>
      <c r="K40" s="241">
        <v>10.101000000000001</v>
      </c>
      <c r="L40" s="253"/>
      <c r="O40" s="290"/>
      <c r="P40" s="29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118" ht="11.25" customHeight="1">
      <c r="A41" s="511"/>
      <c r="B41" s="511"/>
      <c r="C41" s="511"/>
      <c r="D41" s="511"/>
      <c r="F41" s="22"/>
      <c r="G41" s="253"/>
      <c r="H41" s="253"/>
      <c r="I41" s="253"/>
      <c r="J41" s="253"/>
      <c r="K41" s="253"/>
      <c r="L41" s="253"/>
      <c r="O41" s="290"/>
      <c r="P41" s="29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118" ht="11.25" customHeight="1">
      <c r="A42" s="511"/>
      <c r="B42" s="511"/>
      <c r="C42" s="511"/>
      <c r="D42" s="511"/>
      <c r="F42" s="22"/>
      <c r="O42" s="290"/>
      <c r="P42" s="29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118" ht="11.25" customHeight="1">
      <c r="A43" s="511"/>
      <c r="B43" s="511"/>
      <c r="C43" s="511"/>
      <c r="D43" s="511"/>
      <c r="F43" s="22"/>
      <c r="G43" s="240"/>
      <c r="H43" s="291"/>
      <c r="I43" s="291"/>
      <c r="J43" s="291"/>
      <c r="K43" s="291"/>
      <c r="L43" s="291"/>
      <c r="M43" s="291"/>
      <c r="O43" s="290"/>
      <c r="P43" s="29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118" ht="11.25" customHeight="1">
      <c r="F44" s="22"/>
      <c r="G44" s="291"/>
      <c r="H44" s="291"/>
      <c r="I44" s="291"/>
      <c r="J44" s="291"/>
      <c r="K44" s="290"/>
      <c r="L44" s="290"/>
      <c r="M44" s="291"/>
      <c r="O44" s="290"/>
      <c r="P44" s="29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118" ht="11.25" customHeight="1">
      <c r="F45" s="22"/>
      <c r="G45" s="441"/>
      <c r="H45" s="432"/>
      <c r="I45" s="432"/>
      <c r="J45" s="432"/>
      <c r="K45" s="290"/>
      <c r="L45" s="290"/>
      <c r="M45" s="432"/>
      <c r="O45" s="290"/>
      <c r="P45" s="29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118" ht="11.25" customHeight="1">
      <c r="F46" s="22"/>
      <c r="G46" s="291"/>
      <c r="H46" s="432"/>
      <c r="I46" s="432"/>
      <c r="J46" s="432"/>
      <c r="K46" s="290"/>
      <c r="L46" s="290"/>
      <c r="M46" s="432"/>
      <c r="O46" s="290"/>
      <c r="P46" s="29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118" ht="11.25" customHeight="1">
      <c r="F47" s="22"/>
      <c r="G47" s="291"/>
      <c r="H47" s="432"/>
      <c r="I47" s="432"/>
      <c r="J47" s="432"/>
      <c r="K47" s="290"/>
      <c r="L47" s="290"/>
      <c r="M47" s="432"/>
      <c r="O47" s="290"/>
      <c r="P47" s="29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118" ht="15" customHeight="1">
      <c r="A48" s="22"/>
      <c r="B48" s="22"/>
      <c r="C48" s="22"/>
      <c r="D48" s="221" t="s">
        <v>272</v>
      </c>
      <c r="F48" s="22"/>
      <c r="G48" s="291"/>
      <c r="H48" s="432"/>
      <c r="I48" s="432"/>
      <c r="J48" s="432"/>
      <c r="K48" s="290"/>
      <c r="L48" s="290"/>
      <c r="M48" s="432"/>
      <c r="N48" s="292"/>
      <c r="O48" s="290"/>
      <c r="P48" s="29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118" s="59" customFormat="1">
      <c r="A49" s="2"/>
      <c r="B49" s="2"/>
      <c r="C49" s="2"/>
      <c r="D49" s="2"/>
      <c r="E49" s="81"/>
      <c r="F49" s="22"/>
      <c r="G49" s="290"/>
      <c r="H49" s="290"/>
      <c r="I49" s="290"/>
      <c r="J49" s="290"/>
      <c r="K49" s="291"/>
      <c r="L49" s="291"/>
      <c r="M49" s="291"/>
      <c r="N49" s="292"/>
      <c r="O49" s="290"/>
      <c r="P49" s="29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118" s="59" customFormat="1">
      <c r="E50" s="81"/>
      <c r="F50" s="22"/>
      <c r="G50" s="328"/>
      <c r="H50" s="328"/>
      <c r="I50" s="328"/>
      <c r="J50" s="328"/>
      <c r="K50" s="328"/>
      <c r="L50" s="328"/>
      <c r="M50" s="328"/>
      <c r="N50" s="289"/>
      <c r="O50" s="290"/>
      <c r="P50" s="29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118" s="59" customFormat="1">
      <c r="A51" s="2"/>
      <c r="B51" s="2"/>
      <c r="C51" s="2"/>
      <c r="D51" s="2"/>
      <c r="E51" s="81"/>
      <c r="F51" s="22"/>
      <c r="G51" s="328"/>
      <c r="H51" s="328"/>
      <c r="I51" s="328"/>
      <c r="J51" s="328"/>
      <c r="K51" s="328"/>
      <c r="L51" s="328"/>
      <c r="M51" s="328"/>
      <c r="N51" s="338"/>
      <c r="O51" s="290"/>
      <c r="P51" s="29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118" s="59" customFormat="1">
      <c r="A52" s="2"/>
      <c r="B52" s="2"/>
      <c r="C52" s="2"/>
      <c r="D52" s="2"/>
      <c r="E52" s="81"/>
      <c r="F52" s="22"/>
      <c r="G52" s="240"/>
      <c r="H52" s="241"/>
      <c r="I52" s="241"/>
      <c r="J52" s="241"/>
      <c r="K52" s="241"/>
      <c r="L52" s="241"/>
      <c r="M52" s="291"/>
      <c r="N52" s="328"/>
      <c r="O52" s="290"/>
      <c r="P52" s="29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118" s="59" customFormat="1">
      <c r="A53" s="2"/>
      <c r="B53" s="2"/>
      <c r="C53" s="2"/>
      <c r="D53" s="2"/>
      <c r="E53" s="81"/>
      <c r="F53" s="22"/>
      <c r="G53" s="241"/>
      <c r="H53" s="241"/>
      <c r="I53" s="241"/>
      <c r="J53" s="241"/>
      <c r="K53" s="241"/>
      <c r="L53" s="241"/>
      <c r="M53" s="291"/>
      <c r="N53" s="445"/>
      <c r="O53" s="290"/>
      <c r="P53" s="29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118" s="59" customFormat="1">
      <c r="A54" s="2"/>
      <c r="B54" s="2"/>
      <c r="C54" s="2"/>
      <c r="D54" s="2"/>
      <c r="E54" s="81"/>
      <c r="F54" s="22"/>
      <c r="G54" s="241"/>
      <c r="H54" s="241"/>
      <c r="I54" s="241"/>
      <c r="J54" s="241"/>
      <c r="K54" s="241"/>
      <c r="L54" s="241"/>
      <c r="M54" s="291"/>
      <c r="N54" s="328"/>
      <c r="O54" s="290"/>
      <c r="P54" s="29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118">
      <c r="F55" s="22"/>
      <c r="G55" s="241"/>
      <c r="H55" s="241"/>
      <c r="I55" s="241"/>
      <c r="J55" s="241"/>
      <c r="K55" s="241"/>
      <c r="L55" s="241"/>
      <c r="M55" s="291"/>
      <c r="N55" s="354"/>
      <c r="O55" s="290"/>
      <c r="P55" s="29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118" s="59" customFormat="1">
      <c r="A56" s="2"/>
      <c r="B56" s="2"/>
      <c r="C56" s="2"/>
      <c r="D56" s="2"/>
      <c r="E56" s="81"/>
      <c r="G56" s="241"/>
      <c r="H56" s="241"/>
      <c r="I56" s="241"/>
      <c r="J56" s="241"/>
      <c r="K56" s="241"/>
      <c r="L56" s="241"/>
      <c r="M56" s="291"/>
      <c r="N56" s="354"/>
      <c r="O56" s="290"/>
      <c r="P56" s="29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118" s="59" customFormat="1">
      <c r="A57" s="2"/>
      <c r="B57" s="2"/>
      <c r="C57" s="2"/>
      <c r="D57" s="2"/>
      <c r="E57" s="81"/>
      <c r="G57" s="241"/>
      <c r="H57" s="241"/>
      <c r="I57" s="241"/>
      <c r="J57" s="241"/>
      <c r="K57" s="241"/>
      <c r="L57" s="241"/>
      <c r="M57" s="291"/>
      <c r="N57" s="354"/>
      <c r="O57" s="290"/>
      <c r="P57" s="29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118" s="59" customFormat="1">
      <c r="A58" s="2"/>
      <c r="B58" s="2"/>
      <c r="C58" s="2"/>
      <c r="D58" s="2"/>
      <c r="E58" s="81"/>
      <c r="G58" s="328"/>
      <c r="H58" s="328"/>
      <c r="I58" s="328"/>
      <c r="J58" s="328"/>
      <c r="K58" s="328"/>
      <c r="L58" s="328"/>
      <c r="M58" s="328"/>
      <c r="N58" s="354"/>
      <c r="O58" s="328"/>
      <c r="P58" s="328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s="59" customFormat="1">
      <c r="A59" s="2"/>
      <c r="B59" s="2"/>
      <c r="C59" s="2"/>
      <c r="D59" s="2"/>
      <c r="E59" s="81"/>
      <c r="G59" s="328"/>
      <c r="H59" s="328"/>
      <c r="I59" s="328"/>
      <c r="J59" s="328"/>
      <c r="K59" s="328"/>
      <c r="L59" s="328"/>
      <c r="M59" s="328"/>
      <c r="N59" s="354"/>
      <c r="O59" s="328"/>
      <c r="P59" s="328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>
      <c r="M60" s="245"/>
      <c r="N60" s="245"/>
    </row>
    <row r="61" spans="1:118">
      <c r="M61" s="294"/>
      <c r="N61" s="294"/>
    </row>
    <row r="62" spans="1:118">
      <c r="M62" s="292"/>
      <c r="N62" s="292"/>
    </row>
    <row r="63" spans="1:118" ht="12.75">
      <c r="G63" s="446"/>
      <c r="H63" s="446"/>
      <c r="I63" s="446"/>
      <c r="J63" s="446"/>
      <c r="M63" s="292"/>
      <c r="N63" s="292"/>
    </row>
    <row r="64" spans="1:118" ht="12.75">
      <c r="G64" s="446"/>
      <c r="H64" s="446"/>
      <c r="I64" s="446"/>
      <c r="J64" s="446"/>
    </row>
    <row r="65" spans="7:10" ht="12.75">
      <c r="G65" s="446"/>
      <c r="H65" s="446"/>
      <c r="I65" s="446"/>
      <c r="J65" s="446"/>
    </row>
    <row r="66" spans="7:10" ht="12.75">
      <c r="G66" s="446"/>
      <c r="H66" s="446"/>
      <c r="I66" s="446"/>
      <c r="J66" s="446"/>
    </row>
    <row r="67" spans="7:10" ht="12.75">
      <c r="G67" s="446"/>
      <c r="H67" s="446"/>
      <c r="I67" s="446"/>
      <c r="J67" s="446"/>
    </row>
    <row r="68" spans="7:10" ht="12.75">
      <c r="G68" s="446"/>
      <c r="H68" s="446"/>
      <c r="I68" s="446"/>
      <c r="J68" s="446"/>
    </row>
    <row r="69" spans="7:10" ht="12.75">
      <c r="G69" s="446"/>
      <c r="H69" s="446"/>
      <c r="I69" s="446"/>
      <c r="J69" s="446"/>
    </row>
    <row r="70" spans="7:10" ht="12.75">
      <c r="G70" s="446"/>
      <c r="H70" s="446"/>
      <c r="I70" s="446"/>
      <c r="J70" s="446"/>
    </row>
    <row r="71" spans="7:10" ht="12.75">
      <c r="G71" s="446"/>
      <c r="H71" s="446"/>
      <c r="I71" s="446"/>
      <c r="J71" s="446"/>
    </row>
    <row r="72" spans="7:10" ht="12.75">
      <c r="G72" s="446"/>
      <c r="H72" s="446"/>
      <c r="I72" s="446"/>
      <c r="J72" s="446"/>
    </row>
    <row r="73" spans="7:10" ht="12.75">
      <c r="G73" s="446"/>
      <c r="H73" s="446"/>
      <c r="I73" s="446"/>
      <c r="J73" s="446"/>
    </row>
    <row r="74" spans="7:10" ht="12.75">
      <c r="G74" s="446"/>
      <c r="H74" s="446"/>
      <c r="I74" s="446"/>
      <c r="J74" s="446"/>
    </row>
    <row r="75" spans="7:10" ht="12.75">
      <c r="G75" s="446"/>
      <c r="H75" s="446"/>
      <c r="I75" s="446"/>
      <c r="J75" s="446"/>
    </row>
    <row r="76" spans="7:10" ht="12.75">
      <c r="G76" s="446"/>
      <c r="H76" s="446"/>
      <c r="I76" s="446"/>
      <c r="J76" s="446"/>
    </row>
    <row r="77" spans="7:10" ht="12.75">
      <c r="G77" s="446"/>
      <c r="H77" s="446"/>
      <c r="I77" s="446"/>
      <c r="J77" s="446"/>
    </row>
  </sheetData>
  <mergeCells count="6">
    <mergeCell ref="A1:D1"/>
    <mergeCell ref="A40:D40"/>
    <mergeCell ref="A41:D43"/>
    <mergeCell ref="A2:D2"/>
    <mergeCell ref="A11:D11"/>
    <mergeCell ref="A35:D35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scale="9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4" customWidth="1"/>
    <col min="3" max="3" width="15.7109375" style="220" customWidth="1"/>
    <col min="4" max="4" width="20.7109375" style="291" customWidth="1"/>
    <col min="5" max="13" width="5.7109375" style="291" customWidth="1"/>
    <col min="14" max="22" width="5.7109375" style="290" customWidth="1"/>
    <col min="23" max="16384" width="9.140625" style="290"/>
  </cols>
  <sheetData>
    <row r="1" spans="1:27" s="277" customFormat="1" ht="24" customHeight="1">
      <c r="A1" s="139" t="s">
        <v>23</v>
      </c>
      <c r="B1" s="49"/>
      <c r="C1" s="207" t="s">
        <v>86</v>
      </c>
      <c r="D1" s="291"/>
      <c r="E1" s="363"/>
      <c r="F1" s="291"/>
      <c r="G1" s="291"/>
      <c r="H1" s="363"/>
      <c r="I1" s="291"/>
      <c r="J1" s="291"/>
      <c r="K1" s="291"/>
      <c r="L1" s="291"/>
      <c r="M1" s="291"/>
    </row>
    <row r="2" spans="1:27" s="278" customFormat="1" ht="40.5" customHeight="1">
      <c r="A2" s="90" t="s">
        <v>228</v>
      </c>
      <c r="B2" s="29"/>
      <c r="C2" s="207" t="s">
        <v>85</v>
      </c>
      <c r="D2" s="363" t="s">
        <v>229</v>
      </c>
      <c r="E2" s="363"/>
      <c r="F2" s="363"/>
      <c r="G2" s="291"/>
      <c r="H2" s="291"/>
      <c r="I2" s="363"/>
      <c r="J2" s="291"/>
      <c r="K2" s="291"/>
      <c r="L2" s="291"/>
      <c r="M2" s="291"/>
    </row>
    <row r="3" spans="1:27" s="282" customFormat="1" ht="11.25" customHeight="1">
      <c r="A3" s="144"/>
      <c r="B3" s="14"/>
      <c r="C3" s="208"/>
      <c r="D3" s="291"/>
      <c r="E3" s="526" t="s">
        <v>158</v>
      </c>
      <c r="F3" s="526"/>
      <c r="G3" s="526"/>
      <c r="H3" s="291"/>
      <c r="I3" s="291"/>
      <c r="J3" s="527"/>
      <c r="K3" s="527"/>
      <c r="L3" s="527"/>
      <c r="M3" s="527"/>
      <c r="N3" s="527"/>
      <c r="O3" s="527"/>
      <c r="P3" s="527"/>
      <c r="Q3" s="527"/>
      <c r="R3" s="527"/>
      <c r="S3" s="525"/>
      <c r="T3" s="525"/>
      <c r="U3" s="525"/>
      <c r="V3" s="525"/>
      <c r="W3" s="525"/>
      <c r="X3" s="525"/>
      <c r="Y3" s="525"/>
      <c r="Z3" s="525"/>
      <c r="AA3" s="525"/>
    </row>
    <row r="4" spans="1:27" s="284" customFormat="1" ht="11.25" customHeight="1">
      <c r="A4" s="14"/>
      <c r="B4" s="18"/>
      <c r="C4" s="218"/>
      <c r="D4" s="291"/>
      <c r="E4" s="447" t="s">
        <v>181</v>
      </c>
      <c r="F4" s="447" t="s">
        <v>210</v>
      </c>
      <c r="G4" s="448"/>
      <c r="H4" s="291"/>
      <c r="I4" s="449"/>
      <c r="J4" s="449"/>
      <c r="K4" s="449"/>
      <c r="L4" s="449"/>
      <c r="M4" s="449"/>
      <c r="N4" s="449"/>
      <c r="O4" s="449"/>
      <c r="P4" s="449"/>
      <c r="Q4" s="450"/>
      <c r="R4" s="450"/>
      <c r="S4" s="450"/>
      <c r="T4" s="450"/>
      <c r="U4" s="450"/>
      <c r="V4" s="450"/>
      <c r="W4" s="324"/>
      <c r="X4" s="324"/>
      <c r="Y4" s="324"/>
      <c r="Z4" s="324"/>
      <c r="AA4" s="324"/>
    </row>
    <row r="5" spans="1:27" s="284" customFormat="1" ht="11.25" customHeight="1">
      <c r="A5" s="7"/>
      <c r="B5" s="18"/>
      <c r="C5" s="218"/>
      <c r="D5" s="291" t="s">
        <v>11</v>
      </c>
      <c r="E5" s="451">
        <v>5.2161040314000007E-3</v>
      </c>
      <c r="F5" s="451"/>
      <c r="G5" s="451"/>
      <c r="H5" s="291"/>
      <c r="I5" s="452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32"/>
      <c r="X5" s="432"/>
      <c r="Y5" s="432"/>
      <c r="Z5" s="432"/>
      <c r="AA5" s="432"/>
    </row>
    <row r="6" spans="1:27" s="284" customFormat="1" ht="11.25" customHeight="1">
      <c r="A6" s="13"/>
      <c r="B6" s="18"/>
      <c r="C6" s="218"/>
      <c r="D6" s="291" t="s">
        <v>25</v>
      </c>
      <c r="E6" s="451">
        <v>6.8959954492E-2</v>
      </c>
      <c r="F6" s="451">
        <v>1.6200484679899999E-2</v>
      </c>
      <c r="G6" s="451"/>
      <c r="H6" s="291"/>
      <c r="I6" s="452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32"/>
      <c r="X6" s="432"/>
      <c r="Y6" s="432"/>
      <c r="Z6" s="432"/>
      <c r="AA6" s="432"/>
    </row>
    <row r="7" spans="1:27" s="284" customFormat="1" ht="11.25" customHeight="1">
      <c r="A7" s="10"/>
      <c r="B7" s="18"/>
      <c r="C7" s="218"/>
      <c r="D7" s="291" t="s">
        <v>27</v>
      </c>
      <c r="E7" s="451">
        <v>0.33815554063999997</v>
      </c>
      <c r="F7" s="451"/>
      <c r="G7" s="451"/>
      <c r="H7" s="363"/>
      <c r="I7" s="454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32"/>
      <c r="X7" s="432"/>
      <c r="Y7" s="432"/>
      <c r="Z7" s="432"/>
      <c r="AA7" s="432"/>
    </row>
    <row r="8" spans="1:27" s="284" customFormat="1" ht="11.25" customHeight="1">
      <c r="A8" s="10"/>
      <c r="B8" s="18"/>
      <c r="C8" s="218"/>
      <c r="D8" s="291" t="s">
        <v>20</v>
      </c>
      <c r="E8" s="451">
        <v>0.74753086296000004</v>
      </c>
      <c r="F8" s="451">
        <v>8.8618268398000008E-2</v>
      </c>
      <c r="G8" s="451"/>
      <c r="H8" s="291"/>
      <c r="I8" s="452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32"/>
      <c r="X8" s="432"/>
      <c r="Y8" s="432"/>
      <c r="Z8" s="432"/>
      <c r="AA8" s="432"/>
    </row>
    <row r="9" spans="1:27" s="284" customFormat="1" ht="11.25" customHeight="1">
      <c r="A9" s="8"/>
      <c r="B9" s="18"/>
      <c r="C9" s="218"/>
      <c r="D9" s="291" t="s">
        <v>13</v>
      </c>
      <c r="E9" s="451">
        <v>1.30845132652</v>
      </c>
      <c r="F9" s="451">
        <v>0.55824418404999998</v>
      </c>
      <c r="G9" s="451"/>
      <c r="H9" s="291"/>
      <c r="I9" s="452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32"/>
      <c r="X9" s="432"/>
      <c r="Y9" s="432"/>
      <c r="Z9" s="432"/>
      <c r="AA9" s="432"/>
    </row>
    <row r="10" spans="1:27" s="284" customFormat="1" ht="11.25" customHeight="1">
      <c r="A10" s="10"/>
      <c r="B10" s="18"/>
      <c r="C10" s="218"/>
      <c r="D10" s="291" t="s">
        <v>7</v>
      </c>
      <c r="E10" s="451">
        <v>2.2353517620000001</v>
      </c>
      <c r="F10" s="451">
        <v>0.58693041239999999</v>
      </c>
      <c r="G10" s="451"/>
      <c r="H10" s="291"/>
      <c r="I10" s="452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32"/>
      <c r="X10" s="432"/>
      <c r="Y10" s="432"/>
      <c r="Z10" s="432"/>
      <c r="AA10" s="432"/>
    </row>
    <row r="11" spans="1:27" s="284" customFormat="1" ht="11.25" customHeight="1">
      <c r="A11" s="10"/>
      <c r="B11" s="18"/>
      <c r="C11" s="218"/>
      <c r="D11" s="291" t="s">
        <v>26</v>
      </c>
      <c r="E11" s="451">
        <v>2.4311518562800005</v>
      </c>
      <c r="F11" s="451">
        <v>0.22920480975599999</v>
      </c>
      <c r="G11" s="451"/>
      <c r="H11" s="291"/>
      <c r="I11" s="452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32"/>
      <c r="X11" s="432"/>
      <c r="Y11" s="432"/>
      <c r="Z11" s="432"/>
      <c r="AA11" s="432"/>
    </row>
    <row r="12" spans="1:27" s="284" customFormat="1" ht="11.25" customHeight="1">
      <c r="A12" s="10"/>
      <c r="B12" s="18"/>
      <c r="C12" s="218"/>
      <c r="D12" s="291" t="s">
        <v>1</v>
      </c>
      <c r="E12" s="451">
        <v>3.1897830468000006</v>
      </c>
      <c r="F12" s="451">
        <v>1.7090254235</v>
      </c>
      <c r="G12" s="451"/>
      <c r="H12" s="291"/>
      <c r="I12" s="452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32"/>
      <c r="X12" s="432"/>
      <c r="Y12" s="432"/>
      <c r="Z12" s="432"/>
      <c r="AA12" s="432"/>
    </row>
    <row r="13" spans="1:27" s="284" customFormat="1" ht="11.25" customHeight="1">
      <c r="A13" s="11"/>
      <c r="B13" s="18"/>
      <c r="C13" s="218"/>
      <c r="D13" s="291" t="s">
        <v>3</v>
      </c>
      <c r="E13" s="451">
        <v>3.2341315500000003</v>
      </c>
      <c r="F13" s="451">
        <v>0.40899013491000002</v>
      </c>
      <c r="G13" s="451"/>
      <c r="H13" s="291"/>
      <c r="I13" s="452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32"/>
      <c r="X13" s="432"/>
      <c r="Y13" s="432"/>
      <c r="Z13" s="432"/>
      <c r="AA13" s="432"/>
    </row>
    <row r="14" spans="1:27" s="284" customFormat="1" ht="11.25" customHeight="1">
      <c r="A14" s="11"/>
      <c r="B14" s="18"/>
      <c r="C14" s="218"/>
      <c r="D14" s="291" t="s">
        <v>14</v>
      </c>
      <c r="E14" s="451">
        <v>3.6350908853999995</v>
      </c>
      <c r="F14" s="451">
        <v>1.1333628363199999</v>
      </c>
      <c r="G14" s="451"/>
      <c r="H14" s="291"/>
      <c r="I14" s="452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32"/>
      <c r="X14" s="432"/>
      <c r="Y14" s="432"/>
      <c r="Z14" s="432"/>
      <c r="AA14" s="432"/>
    </row>
    <row r="15" spans="1:27" s="284" customFormat="1" ht="11.25" customHeight="1">
      <c r="A15" s="8"/>
      <c r="B15" s="18"/>
      <c r="C15" s="218"/>
      <c r="D15" s="291" t="s">
        <v>19</v>
      </c>
      <c r="E15" s="451">
        <v>4.2824674256000002</v>
      </c>
      <c r="F15" s="451">
        <v>0.91030412364000002</v>
      </c>
      <c r="G15" s="451"/>
      <c r="H15" s="291"/>
      <c r="I15" s="452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32"/>
      <c r="X15" s="432"/>
      <c r="Y15" s="432"/>
      <c r="Z15" s="432"/>
      <c r="AA15" s="432"/>
    </row>
    <row r="16" spans="1:27" s="284" customFormat="1" ht="11.25" customHeight="1">
      <c r="A16" s="6"/>
      <c r="B16" s="18"/>
      <c r="C16" s="218"/>
      <c r="D16" s="291" t="s">
        <v>5</v>
      </c>
      <c r="E16" s="451">
        <v>4.6440543545999997</v>
      </c>
      <c r="F16" s="451">
        <v>1.0953676803199999</v>
      </c>
      <c r="G16" s="451"/>
      <c r="H16" s="291"/>
      <c r="I16" s="452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32"/>
      <c r="X16" s="432"/>
      <c r="Y16" s="432"/>
      <c r="Z16" s="432"/>
      <c r="AA16" s="432"/>
    </row>
    <row r="17" spans="1:27" s="284" customFormat="1" ht="11.25" customHeight="1">
      <c r="A17" s="8"/>
      <c r="B17" s="18"/>
      <c r="C17" s="218"/>
      <c r="D17" s="291" t="s">
        <v>53</v>
      </c>
      <c r="E17" s="451">
        <v>5.2370409887999996</v>
      </c>
      <c r="F17" s="451">
        <v>0.48166761708</v>
      </c>
      <c r="G17" s="451"/>
      <c r="H17" s="291"/>
      <c r="I17" s="452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32"/>
      <c r="X17" s="432"/>
      <c r="Y17" s="432"/>
      <c r="Z17" s="432"/>
      <c r="AA17" s="432"/>
    </row>
    <row r="18" spans="1:27" s="284" customFormat="1" ht="11.25" customHeight="1">
      <c r="A18" s="8"/>
      <c r="B18" s="18"/>
      <c r="C18" s="218"/>
      <c r="D18" s="291" t="s">
        <v>8</v>
      </c>
      <c r="E18" s="451">
        <v>5.3002810763999992</v>
      </c>
      <c r="F18" s="451">
        <v>2.0389777443899999</v>
      </c>
      <c r="G18" s="451"/>
      <c r="H18" s="291"/>
      <c r="I18" s="452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32"/>
      <c r="X18" s="432"/>
      <c r="Y18" s="432"/>
      <c r="Z18" s="432"/>
      <c r="AA18" s="432"/>
    </row>
    <row r="19" spans="1:27" s="284" customFormat="1" ht="11.25" customHeight="1">
      <c r="A19" s="8"/>
      <c r="B19" s="18"/>
      <c r="C19" s="218"/>
      <c r="D19" s="363" t="s">
        <v>36</v>
      </c>
      <c r="E19" s="456">
        <v>5.9270457345611272</v>
      </c>
      <c r="F19" s="456">
        <v>1.5795134297597446</v>
      </c>
      <c r="G19" s="451"/>
      <c r="H19" s="291"/>
      <c r="I19" s="452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32"/>
      <c r="X19" s="432"/>
      <c r="Y19" s="432"/>
      <c r="Z19" s="432"/>
      <c r="AA19" s="432"/>
    </row>
    <row r="20" spans="1:27" s="284" customFormat="1" ht="11.25" customHeight="1">
      <c r="A20" s="8"/>
      <c r="B20" s="18"/>
      <c r="C20" s="218"/>
      <c r="D20" s="363" t="s">
        <v>30</v>
      </c>
      <c r="E20" s="456">
        <v>5.9565861</v>
      </c>
      <c r="F20" s="456">
        <v>1.0324945332</v>
      </c>
      <c r="G20" s="451"/>
      <c r="H20" s="291"/>
      <c r="I20" s="452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32"/>
      <c r="X20" s="432"/>
      <c r="Y20" s="432"/>
      <c r="Z20" s="432"/>
      <c r="AA20" s="432"/>
    </row>
    <row r="21" spans="1:27" s="284" customFormat="1" ht="11.25" customHeight="1">
      <c r="A21" s="8"/>
      <c r="B21" s="18"/>
      <c r="C21" s="218"/>
      <c r="D21" s="291" t="s">
        <v>16</v>
      </c>
      <c r="E21" s="451">
        <v>6.4529956272</v>
      </c>
      <c r="F21" s="451">
        <v>1.9570971775899999</v>
      </c>
      <c r="G21" s="451"/>
      <c r="H21" s="291"/>
      <c r="I21" s="452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32"/>
      <c r="X21" s="432"/>
      <c r="Y21" s="432"/>
      <c r="Z21" s="432"/>
      <c r="AA21" s="432"/>
    </row>
    <row r="22" spans="1:27" s="284" customFormat="1" ht="11.25" customHeight="1">
      <c r="A22" s="8"/>
      <c r="B22" s="18"/>
      <c r="C22" s="218"/>
      <c r="D22" s="291" t="s">
        <v>21</v>
      </c>
      <c r="E22" s="451">
        <v>6.6898372128000005</v>
      </c>
      <c r="F22" s="451">
        <v>0.45942300270000003</v>
      </c>
      <c r="G22" s="451"/>
      <c r="H22" s="291"/>
      <c r="I22" s="452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32"/>
      <c r="X22" s="432"/>
      <c r="Y22" s="432"/>
      <c r="Z22" s="432"/>
      <c r="AA22" s="432"/>
    </row>
    <row r="23" spans="1:27" s="284" customFormat="1" ht="11.25" customHeight="1">
      <c r="A23" s="8"/>
      <c r="B23" s="18"/>
      <c r="C23" s="218"/>
      <c r="D23" s="291" t="s">
        <v>17</v>
      </c>
      <c r="E23" s="451">
        <v>7.3068975672000001</v>
      </c>
      <c r="F23" s="451">
        <v>0.68740835157000002</v>
      </c>
      <c r="G23" s="451"/>
      <c r="H23" s="291"/>
      <c r="I23" s="452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32"/>
      <c r="X23" s="432"/>
      <c r="Y23" s="432"/>
      <c r="Z23" s="432"/>
      <c r="AA23" s="432"/>
    </row>
    <row r="24" spans="1:27" s="284" customFormat="1" ht="11.25" customHeight="1">
      <c r="A24" s="8"/>
      <c r="B24" s="18"/>
      <c r="C24" s="218"/>
      <c r="D24" s="291" t="s">
        <v>10</v>
      </c>
      <c r="E24" s="451">
        <v>7.3085994563999996</v>
      </c>
      <c r="F24" s="451">
        <v>1.5385183800000002</v>
      </c>
      <c r="G24" s="451"/>
      <c r="H24" s="291"/>
      <c r="I24" s="452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32"/>
      <c r="X24" s="432"/>
      <c r="Y24" s="432"/>
      <c r="Z24" s="432"/>
      <c r="AA24" s="432"/>
    </row>
    <row r="25" spans="1:27" s="284" customFormat="1" ht="11.25" customHeight="1">
      <c r="A25" s="9"/>
      <c r="B25" s="18"/>
      <c r="C25" s="218"/>
      <c r="D25" s="291" t="s">
        <v>15</v>
      </c>
      <c r="E25" s="451">
        <v>7.9659408527999984</v>
      </c>
      <c r="F25" s="451">
        <v>2.4827643084399997</v>
      </c>
      <c r="G25" s="451"/>
      <c r="H25" s="291"/>
      <c r="I25" s="452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32"/>
      <c r="X25" s="432"/>
      <c r="Y25" s="432"/>
      <c r="Z25" s="432"/>
      <c r="AA25" s="432"/>
    </row>
    <row r="26" spans="1:27" s="284" customFormat="1" ht="11.25" customHeight="1">
      <c r="A26" s="9"/>
      <c r="B26" s="18"/>
      <c r="C26" s="218"/>
      <c r="D26" s="291" t="s">
        <v>9</v>
      </c>
      <c r="E26" s="451">
        <v>8.8266655491999995</v>
      </c>
      <c r="F26" s="451">
        <v>4.9312404930000007</v>
      </c>
      <c r="G26" s="451"/>
      <c r="H26" s="291"/>
      <c r="I26" s="452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32"/>
      <c r="X26" s="432"/>
      <c r="Y26" s="432"/>
      <c r="Z26" s="432"/>
      <c r="AA26" s="432"/>
    </row>
    <row r="27" spans="1:27" s="284" customFormat="1" ht="11.25" customHeight="1">
      <c r="A27" s="8"/>
      <c r="B27" s="18"/>
      <c r="C27" s="218"/>
      <c r="D27" s="291" t="s">
        <v>4</v>
      </c>
      <c r="E27" s="451">
        <v>9.5730419383999994</v>
      </c>
      <c r="F27" s="451">
        <v>0.95248879509999995</v>
      </c>
      <c r="G27" s="451"/>
      <c r="H27" s="291"/>
      <c r="I27" s="452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32"/>
      <c r="X27" s="432"/>
      <c r="Y27" s="432"/>
      <c r="Z27" s="432"/>
      <c r="AA27" s="432"/>
    </row>
    <row r="28" spans="1:27" s="284" customFormat="1" ht="11.25" customHeight="1">
      <c r="A28" s="8"/>
      <c r="B28" s="91"/>
      <c r="C28" s="219"/>
      <c r="D28" s="291" t="s">
        <v>0</v>
      </c>
      <c r="E28" s="451">
        <v>12.2320764829</v>
      </c>
      <c r="F28" s="451">
        <v>4.6655184449999991</v>
      </c>
      <c r="G28" s="451"/>
      <c r="H28" s="291"/>
      <c r="I28" s="452"/>
      <c r="J28" s="453"/>
      <c r="K28" s="453"/>
      <c r="L28" s="453"/>
      <c r="M28" s="453"/>
      <c r="N28" s="457"/>
      <c r="O28" s="457"/>
      <c r="P28" s="457"/>
      <c r="Q28" s="453"/>
      <c r="R28" s="453"/>
      <c r="S28" s="453"/>
      <c r="T28" s="453"/>
      <c r="U28" s="453"/>
      <c r="V28" s="453"/>
      <c r="W28" s="432"/>
      <c r="X28" s="432"/>
      <c r="Y28" s="432"/>
      <c r="Z28" s="432"/>
      <c r="AA28" s="432"/>
    </row>
    <row r="29" spans="1:27" s="284" customFormat="1" ht="11.25" customHeight="1">
      <c r="A29" s="8"/>
      <c r="B29" s="18"/>
      <c r="C29" s="218"/>
      <c r="D29" s="291" t="s">
        <v>2</v>
      </c>
      <c r="E29" s="451">
        <v>12.804831582400002</v>
      </c>
      <c r="F29" s="451">
        <v>8.7740425601999998</v>
      </c>
      <c r="G29" s="451"/>
      <c r="H29" s="291"/>
      <c r="I29" s="452"/>
      <c r="J29" s="453"/>
      <c r="K29" s="453"/>
      <c r="L29" s="453"/>
      <c r="M29" s="453"/>
      <c r="N29" s="457"/>
      <c r="O29" s="457"/>
      <c r="P29" s="457"/>
      <c r="Q29" s="453"/>
      <c r="R29" s="453"/>
      <c r="S29" s="453"/>
      <c r="T29" s="453"/>
      <c r="U29" s="453"/>
      <c r="V29" s="453"/>
      <c r="W29" s="432"/>
      <c r="X29" s="432"/>
      <c r="Y29" s="432"/>
      <c r="Z29" s="432"/>
      <c r="AA29" s="432"/>
    </row>
    <row r="30" spans="1:27" s="284" customFormat="1" ht="11.25" customHeight="1">
      <c r="A30" s="8"/>
      <c r="B30" s="18"/>
      <c r="C30" s="218"/>
      <c r="D30" s="291" t="s">
        <v>12</v>
      </c>
      <c r="E30" s="451">
        <v>14.063973672000001</v>
      </c>
      <c r="F30" s="451">
        <v>4.6377379419000002</v>
      </c>
      <c r="G30" s="451"/>
      <c r="H30" s="291"/>
      <c r="I30" s="452"/>
      <c r="J30" s="453"/>
      <c r="K30" s="453"/>
      <c r="L30" s="453"/>
      <c r="M30" s="453"/>
      <c r="N30" s="457"/>
      <c r="O30" s="457"/>
      <c r="P30" s="457"/>
      <c r="Q30" s="453"/>
      <c r="R30" s="453"/>
      <c r="S30" s="453"/>
      <c r="T30" s="453"/>
      <c r="U30" s="453"/>
      <c r="V30" s="453"/>
      <c r="W30" s="432"/>
      <c r="X30" s="432"/>
      <c r="Y30" s="432"/>
      <c r="Z30" s="432"/>
      <c r="AA30" s="432"/>
    </row>
    <row r="31" spans="1:27" s="284" customFormat="1" ht="11.25" customHeight="1">
      <c r="A31" s="8"/>
      <c r="B31" s="18"/>
      <c r="C31" s="218"/>
      <c r="D31" s="291" t="s">
        <v>22</v>
      </c>
      <c r="E31" s="451">
        <v>14.3215545246</v>
      </c>
      <c r="F31" s="451">
        <v>3.7860390024600004</v>
      </c>
      <c r="G31" s="451"/>
      <c r="H31" s="291"/>
      <c r="I31" s="452"/>
      <c r="J31" s="453"/>
      <c r="K31" s="453"/>
      <c r="L31" s="453"/>
      <c r="M31" s="453"/>
      <c r="N31" s="457"/>
      <c r="O31" s="457"/>
      <c r="P31" s="457"/>
      <c r="Q31" s="457"/>
      <c r="R31" s="457"/>
      <c r="S31" s="457"/>
      <c r="T31" s="457"/>
      <c r="U31" s="457"/>
      <c r="V31" s="457"/>
      <c r="W31" s="458"/>
      <c r="X31" s="458"/>
      <c r="Y31" s="458"/>
      <c r="Z31" s="458"/>
      <c r="AA31" s="458"/>
    </row>
    <row r="32" spans="1:27" s="284" customFormat="1" ht="11.25" customHeight="1">
      <c r="A32" s="8"/>
      <c r="B32" s="18"/>
      <c r="C32" s="218"/>
      <c r="D32" s="291" t="s">
        <v>6</v>
      </c>
      <c r="E32" s="451">
        <v>17.9522079975</v>
      </c>
      <c r="F32" s="451">
        <v>4.5449825777999999</v>
      </c>
      <c r="G32" s="451"/>
      <c r="H32" s="291"/>
      <c r="I32" s="452"/>
      <c r="J32" s="453"/>
      <c r="K32" s="453"/>
      <c r="L32" s="453"/>
      <c r="M32" s="453"/>
      <c r="N32" s="457"/>
      <c r="O32" s="457"/>
      <c r="P32" s="457"/>
      <c r="Q32" s="457"/>
      <c r="R32" s="457"/>
      <c r="S32" s="457"/>
      <c r="T32" s="457"/>
      <c r="U32" s="457"/>
      <c r="V32" s="457"/>
      <c r="W32" s="458"/>
      <c r="X32" s="458"/>
      <c r="Y32" s="458"/>
      <c r="Z32" s="458"/>
      <c r="AA32" s="458"/>
    </row>
    <row r="33" spans="1:27" s="284" customFormat="1" ht="11.25" customHeight="1">
      <c r="A33" s="8"/>
      <c r="B33" s="18"/>
      <c r="C33" s="218"/>
      <c r="D33" s="291" t="s">
        <v>18</v>
      </c>
      <c r="E33" s="451">
        <v>22.098118539000001</v>
      </c>
      <c r="F33" s="451">
        <v>10.303332504</v>
      </c>
      <c r="G33" s="451"/>
      <c r="H33" s="363"/>
      <c r="I33" s="455"/>
      <c r="J33" s="455"/>
      <c r="K33" s="455"/>
      <c r="L33" s="455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8"/>
      <c r="X33" s="458"/>
      <c r="Y33" s="458"/>
      <c r="Z33" s="458"/>
      <c r="AA33" s="458"/>
    </row>
    <row r="34" spans="1:27" s="284" customFormat="1" ht="11.25" customHeight="1">
      <c r="A34" s="8"/>
      <c r="B34" s="18"/>
      <c r="C34" s="218"/>
      <c r="D34" s="291"/>
      <c r="E34" s="291"/>
      <c r="F34" s="291"/>
      <c r="G34" s="291"/>
      <c r="H34" s="291"/>
      <c r="I34" s="291"/>
      <c r="J34" s="291"/>
      <c r="K34" s="291"/>
      <c r="L34" s="291"/>
      <c r="M34" s="291"/>
    </row>
    <row r="35" spans="1:27" s="284" customFormat="1" ht="11.25" customHeight="1">
      <c r="A35" s="8"/>
      <c r="B35" s="18"/>
      <c r="C35" s="218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89"/>
      <c r="O35" s="289"/>
      <c r="P35" s="289"/>
    </row>
    <row r="36" spans="1:27" s="284" customFormat="1" ht="11.25" customHeight="1">
      <c r="A36" s="5"/>
      <c r="B36" s="18"/>
      <c r="C36" s="218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89"/>
      <c r="O36" s="289"/>
      <c r="P36" s="289"/>
    </row>
    <row r="37" spans="1:27" s="284" customFormat="1" ht="11.25" customHeight="1">
      <c r="A37" s="4"/>
      <c r="B37" s="18"/>
      <c r="C37" s="218"/>
      <c r="D37" s="291"/>
      <c r="E37" s="291"/>
      <c r="F37" s="291"/>
      <c r="G37" s="291"/>
      <c r="H37" s="291"/>
      <c r="I37" s="291"/>
      <c r="J37" s="291"/>
      <c r="K37" s="291"/>
      <c r="L37" s="291"/>
      <c r="M37" s="289"/>
      <c r="N37" s="289"/>
      <c r="O37" s="289"/>
      <c r="P37" s="289"/>
      <c r="Q37" s="289"/>
    </row>
    <row r="38" spans="1:27" s="289" customFormat="1" ht="11.25" customHeight="1">
      <c r="A38" s="4"/>
      <c r="B38" s="18"/>
      <c r="C38" s="218"/>
      <c r="D38" s="291"/>
      <c r="E38" s="291"/>
      <c r="F38" s="291"/>
      <c r="G38" s="291"/>
      <c r="H38" s="291"/>
      <c r="I38" s="291"/>
      <c r="J38" s="291"/>
      <c r="K38" s="291"/>
      <c r="L38" s="291"/>
    </row>
    <row r="39" spans="1:27" s="289" customFormat="1" ht="11.25" customHeight="1">
      <c r="A39" s="4"/>
      <c r="B39" s="18"/>
      <c r="C39" s="218"/>
      <c r="D39" s="291"/>
      <c r="E39" s="291"/>
      <c r="F39" s="291"/>
      <c r="G39" s="291"/>
      <c r="H39" s="291"/>
      <c r="I39" s="291"/>
      <c r="J39" s="291"/>
      <c r="K39" s="291"/>
      <c r="L39" s="291"/>
    </row>
    <row r="40" spans="1:27" s="289" customFormat="1" ht="11.25" customHeight="1">
      <c r="A40" s="4"/>
      <c r="B40" s="18"/>
      <c r="C40" s="218"/>
      <c r="D40" s="291"/>
      <c r="E40" s="291"/>
      <c r="F40" s="291"/>
      <c r="G40" s="291"/>
      <c r="H40" s="291"/>
      <c r="I40" s="291"/>
      <c r="J40" s="291"/>
      <c r="K40" s="291"/>
      <c r="L40" s="291"/>
    </row>
    <row r="41" spans="1:27" s="289" customFormat="1" ht="11.25" customHeight="1">
      <c r="A41" s="4"/>
      <c r="B41" s="18"/>
      <c r="C41" s="218"/>
      <c r="D41" s="291"/>
      <c r="E41" s="291"/>
      <c r="F41" s="291"/>
      <c r="G41" s="291"/>
      <c r="H41" s="291"/>
      <c r="I41" s="291"/>
      <c r="J41" s="291"/>
      <c r="K41" s="291"/>
      <c r="L41" s="291"/>
    </row>
    <row r="42" spans="1:27" s="289" customFormat="1" ht="11.25" customHeight="1">
      <c r="A42" s="4"/>
      <c r="B42" s="18"/>
      <c r="C42" s="218"/>
      <c r="D42" s="291"/>
      <c r="E42" s="291"/>
      <c r="F42" s="291"/>
      <c r="G42" s="291"/>
      <c r="H42" s="291"/>
      <c r="I42" s="291"/>
      <c r="J42" s="291"/>
      <c r="K42" s="291"/>
      <c r="L42" s="291"/>
    </row>
    <row r="43" spans="1:27" s="289" customFormat="1" ht="11.25" customHeight="1">
      <c r="A43" s="524"/>
      <c r="B43" s="18"/>
      <c r="C43" s="218"/>
      <c r="D43" s="291"/>
      <c r="E43" s="291"/>
      <c r="F43" s="291"/>
      <c r="G43" s="291"/>
      <c r="H43" s="291"/>
      <c r="I43" s="291"/>
      <c r="J43" s="291"/>
      <c r="K43" s="291"/>
      <c r="L43" s="291"/>
    </row>
    <row r="44" spans="1:27" s="289" customFormat="1" ht="11.25" customHeight="1">
      <c r="A44" s="524"/>
      <c r="B44" s="18"/>
      <c r="C44" s="218"/>
      <c r="D44" s="291"/>
      <c r="E44" s="291"/>
      <c r="F44" s="291"/>
      <c r="G44" s="291"/>
      <c r="H44" s="291"/>
      <c r="I44" s="291"/>
      <c r="J44" s="291"/>
      <c r="K44" s="291"/>
      <c r="L44" s="291"/>
      <c r="M44" s="284"/>
      <c r="N44" s="284"/>
      <c r="O44" s="284"/>
      <c r="P44" s="284"/>
      <c r="Q44" s="284"/>
    </row>
    <row r="45" spans="1:27" s="289" customFormat="1" ht="15.75" customHeight="1">
      <c r="A45" s="140" t="s">
        <v>179</v>
      </c>
      <c r="B45" s="18"/>
      <c r="C45" s="218"/>
      <c r="D45" s="291"/>
      <c r="E45" s="291"/>
      <c r="F45" s="291"/>
      <c r="G45" s="291"/>
      <c r="H45" s="291"/>
      <c r="I45" s="291"/>
      <c r="J45" s="291"/>
      <c r="K45" s="291"/>
      <c r="L45" s="291"/>
      <c r="M45" s="284"/>
      <c r="N45" s="284"/>
      <c r="O45" s="284"/>
      <c r="P45" s="284"/>
      <c r="Q45" s="284"/>
    </row>
    <row r="46" spans="1:27" s="289" customFormat="1" ht="11.25" customHeight="1">
      <c r="A46" s="8"/>
      <c r="B46" s="18"/>
      <c r="C46" s="218"/>
      <c r="D46" s="291"/>
      <c r="E46" s="291"/>
      <c r="F46" s="291"/>
      <c r="G46" s="291"/>
      <c r="H46" s="291"/>
      <c r="I46" s="291"/>
      <c r="J46" s="291"/>
      <c r="K46" s="291"/>
      <c r="L46" s="291"/>
      <c r="M46" s="290"/>
      <c r="N46" s="290"/>
      <c r="O46" s="290"/>
      <c r="P46" s="290"/>
      <c r="Q46" s="290"/>
    </row>
    <row r="47" spans="1:27" s="284" customFormat="1" ht="9.75" customHeight="1">
      <c r="A47" s="2"/>
      <c r="B47" s="18"/>
      <c r="C47" s="218"/>
      <c r="D47" s="291"/>
      <c r="E47" s="291"/>
      <c r="F47" s="291"/>
      <c r="G47" s="291"/>
      <c r="H47" s="291"/>
      <c r="I47" s="291"/>
      <c r="J47" s="291"/>
      <c r="K47" s="291"/>
      <c r="L47" s="291"/>
      <c r="M47" s="290"/>
      <c r="N47" s="290"/>
      <c r="O47" s="290"/>
      <c r="P47" s="290"/>
      <c r="Q47" s="290"/>
    </row>
    <row r="48" spans="1:27" s="284" customFormat="1" ht="9.75" customHeight="1">
      <c r="A48" s="2"/>
      <c r="B48" s="18"/>
      <c r="C48" s="218"/>
      <c r="D48" s="291"/>
      <c r="E48" s="291"/>
      <c r="F48" s="291"/>
      <c r="G48" s="291"/>
      <c r="H48" s="291"/>
      <c r="I48" s="291"/>
      <c r="J48" s="291"/>
      <c r="K48" s="291"/>
      <c r="L48" s="291"/>
      <c r="M48" s="290"/>
      <c r="N48" s="290"/>
      <c r="O48" s="290"/>
      <c r="P48" s="290"/>
      <c r="Q48" s="290"/>
    </row>
    <row r="49" spans="13:13" ht="9.75" customHeight="1">
      <c r="M49" s="290"/>
    </row>
    <row r="50" spans="13:13" ht="9.75" customHeight="1">
      <c r="M50" s="290"/>
    </row>
    <row r="51" spans="13:13" ht="9.75" customHeight="1">
      <c r="M51" s="290"/>
    </row>
    <row r="52" spans="13:13">
      <c r="M52" s="290"/>
    </row>
    <row r="53" spans="13:13">
      <c r="M53" s="290"/>
    </row>
    <row r="54" spans="13:13">
      <c r="M54" s="290"/>
    </row>
    <row r="55" spans="13:13">
      <c r="M55" s="290"/>
    </row>
    <row r="56" spans="13:13">
      <c r="M56" s="290"/>
    </row>
    <row r="57" spans="13:13">
      <c r="M57" s="290"/>
    </row>
    <row r="58" spans="13:13">
      <c r="M58" s="290"/>
    </row>
    <row r="59" spans="13:13">
      <c r="M59" s="290"/>
    </row>
    <row r="60" spans="13:13">
      <c r="M60" s="290"/>
    </row>
    <row r="61" spans="13:13">
      <c r="M61" s="290"/>
    </row>
    <row r="62" spans="13:13">
      <c r="M62" s="290"/>
    </row>
    <row r="63" spans="13:13">
      <c r="M63" s="290"/>
    </row>
    <row r="64" spans="13:13">
      <c r="M64" s="290"/>
    </row>
    <row r="65" spans="13:23">
      <c r="M65" s="290"/>
    </row>
    <row r="66" spans="13:23">
      <c r="M66" s="290"/>
    </row>
    <row r="67" spans="13:23">
      <c r="M67" s="290"/>
    </row>
    <row r="72" spans="13:23">
      <c r="M72" s="289"/>
      <c r="N72" s="289"/>
      <c r="O72" s="289"/>
      <c r="P72" s="289"/>
      <c r="Q72" s="289"/>
      <c r="R72" s="284"/>
      <c r="S72" s="284"/>
      <c r="T72" s="284"/>
      <c r="U72" s="284"/>
    </row>
    <row r="73" spans="13:23">
      <c r="N73" s="291"/>
      <c r="O73" s="291"/>
      <c r="P73" s="291"/>
      <c r="Q73" s="291"/>
      <c r="R73" s="291"/>
      <c r="S73" s="291"/>
      <c r="T73" s="291"/>
      <c r="U73" s="291"/>
      <c r="V73" s="291"/>
      <c r="W73" s="291"/>
    </row>
    <row r="74" spans="13:23">
      <c r="N74" s="291"/>
      <c r="O74" s="291"/>
      <c r="P74" s="291"/>
      <c r="Q74" s="291"/>
      <c r="R74" s="291"/>
      <c r="S74" s="291"/>
      <c r="T74" s="291"/>
      <c r="U74" s="291"/>
      <c r="V74" s="291"/>
      <c r="W74" s="291"/>
    </row>
    <row r="75" spans="13:23">
      <c r="N75" s="291"/>
      <c r="O75" s="291"/>
      <c r="P75" s="291"/>
      <c r="Q75" s="291"/>
      <c r="R75" s="291"/>
      <c r="S75" s="291"/>
      <c r="T75" s="291"/>
      <c r="U75" s="291"/>
      <c r="V75" s="291"/>
      <c r="W75" s="291"/>
    </row>
    <row r="76" spans="13:23">
      <c r="N76" s="291"/>
      <c r="O76" s="291"/>
      <c r="P76" s="291"/>
      <c r="Q76" s="291"/>
      <c r="R76" s="291"/>
      <c r="S76" s="291"/>
      <c r="T76" s="291"/>
      <c r="U76" s="291"/>
      <c r="V76" s="291"/>
      <c r="W76" s="291"/>
    </row>
    <row r="77" spans="13:23">
      <c r="N77" s="291"/>
      <c r="O77" s="291"/>
      <c r="P77" s="291"/>
      <c r="Q77" s="291"/>
      <c r="R77" s="291"/>
      <c r="S77" s="291"/>
      <c r="T77" s="291"/>
      <c r="U77" s="291"/>
      <c r="V77" s="291"/>
      <c r="W77" s="291"/>
    </row>
    <row r="78" spans="13:23">
      <c r="N78" s="291"/>
      <c r="O78" s="291"/>
      <c r="P78" s="291"/>
      <c r="Q78" s="291"/>
      <c r="R78" s="291"/>
      <c r="S78" s="291"/>
      <c r="T78" s="291"/>
      <c r="U78" s="291"/>
      <c r="V78" s="291"/>
      <c r="W78" s="291"/>
    </row>
    <row r="79" spans="13:23">
      <c r="N79" s="291"/>
      <c r="O79" s="291"/>
      <c r="P79" s="291"/>
      <c r="Q79" s="291"/>
      <c r="R79" s="291"/>
      <c r="S79" s="291"/>
      <c r="T79" s="291"/>
      <c r="U79" s="291"/>
      <c r="V79" s="291"/>
      <c r="W79" s="291"/>
    </row>
    <row r="80" spans="13:23">
      <c r="N80" s="291"/>
      <c r="O80" s="291"/>
      <c r="P80" s="291"/>
      <c r="Q80" s="291"/>
      <c r="R80" s="291"/>
      <c r="S80" s="291"/>
      <c r="T80" s="291"/>
      <c r="U80" s="291"/>
      <c r="V80" s="291"/>
      <c r="W80" s="291"/>
    </row>
    <row r="81" spans="14:23">
      <c r="N81" s="291"/>
      <c r="O81" s="291"/>
      <c r="P81" s="291"/>
      <c r="Q81" s="291"/>
      <c r="R81" s="291"/>
      <c r="S81" s="291"/>
      <c r="T81" s="291"/>
      <c r="U81" s="291"/>
      <c r="V81" s="291"/>
      <c r="W81" s="291"/>
    </row>
    <row r="82" spans="14:23">
      <c r="N82" s="291"/>
      <c r="O82" s="291"/>
      <c r="P82" s="291"/>
      <c r="Q82" s="291"/>
      <c r="R82" s="291"/>
      <c r="S82" s="291"/>
      <c r="T82" s="291"/>
      <c r="U82" s="291"/>
      <c r="V82" s="291"/>
      <c r="W82" s="291"/>
    </row>
    <row r="83" spans="14:23">
      <c r="N83" s="291"/>
      <c r="O83" s="291"/>
      <c r="P83" s="291"/>
      <c r="Q83" s="291"/>
      <c r="R83" s="291"/>
      <c r="S83" s="291"/>
      <c r="T83" s="291"/>
      <c r="U83" s="291"/>
      <c r="V83" s="291"/>
      <c r="W83" s="291"/>
    </row>
    <row r="84" spans="14:23">
      <c r="N84" s="291"/>
      <c r="O84" s="291"/>
      <c r="P84" s="291"/>
      <c r="Q84" s="291"/>
      <c r="R84" s="291"/>
      <c r="S84" s="291"/>
      <c r="T84" s="291"/>
      <c r="U84" s="291"/>
      <c r="V84" s="291"/>
      <c r="W84" s="291"/>
    </row>
    <row r="85" spans="14:23">
      <c r="N85" s="291"/>
      <c r="O85" s="291"/>
      <c r="P85" s="291"/>
      <c r="Q85" s="291"/>
      <c r="R85" s="291"/>
      <c r="S85" s="291"/>
      <c r="T85" s="291"/>
      <c r="U85" s="291"/>
      <c r="V85" s="291"/>
      <c r="W85" s="291"/>
    </row>
    <row r="86" spans="14:23">
      <c r="N86" s="291"/>
      <c r="O86" s="291"/>
      <c r="P86" s="291"/>
      <c r="Q86" s="291"/>
      <c r="R86" s="291"/>
      <c r="S86" s="291"/>
      <c r="T86" s="291"/>
      <c r="U86" s="291"/>
      <c r="V86" s="291"/>
      <c r="W86" s="291"/>
    </row>
    <row r="87" spans="14:23">
      <c r="N87" s="291"/>
      <c r="O87" s="291"/>
      <c r="P87" s="291"/>
      <c r="Q87" s="291"/>
      <c r="R87" s="291"/>
      <c r="S87" s="291"/>
      <c r="T87" s="291"/>
      <c r="U87" s="291"/>
      <c r="V87" s="291"/>
      <c r="W87" s="291"/>
    </row>
    <row r="88" spans="14:23">
      <c r="N88" s="291"/>
      <c r="O88" s="291"/>
      <c r="P88" s="291"/>
      <c r="Q88" s="291"/>
      <c r="R88" s="291"/>
      <c r="S88" s="291"/>
      <c r="T88" s="291"/>
      <c r="U88" s="291"/>
      <c r="V88" s="291"/>
      <c r="W88" s="291"/>
    </row>
    <row r="89" spans="14:23">
      <c r="N89" s="291"/>
      <c r="O89" s="291"/>
      <c r="P89" s="291"/>
      <c r="Q89" s="291"/>
      <c r="R89" s="291"/>
      <c r="S89" s="291"/>
      <c r="T89" s="291"/>
      <c r="U89" s="291"/>
      <c r="V89" s="291"/>
      <c r="W89" s="291"/>
    </row>
    <row r="90" spans="14:23">
      <c r="N90" s="291"/>
      <c r="O90" s="291"/>
      <c r="P90" s="291"/>
      <c r="Q90" s="291"/>
      <c r="R90" s="291"/>
      <c r="S90" s="291"/>
      <c r="T90" s="291"/>
      <c r="U90" s="291"/>
      <c r="V90" s="291"/>
      <c r="W90" s="291"/>
    </row>
    <row r="91" spans="14:23">
      <c r="N91" s="291"/>
      <c r="O91" s="291"/>
      <c r="P91" s="291"/>
      <c r="Q91" s="291"/>
      <c r="R91" s="291"/>
      <c r="S91" s="291"/>
      <c r="T91" s="291"/>
      <c r="U91" s="291"/>
      <c r="V91" s="291"/>
      <c r="W91" s="291"/>
    </row>
    <row r="92" spans="14:23">
      <c r="N92" s="291"/>
      <c r="O92" s="291"/>
      <c r="P92" s="291"/>
      <c r="Q92" s="291"/>
      <c r="R92" s="291"/>
      <c r="S92" s="291"/>
      <c r="T92" s="291"/>
      <c r="U92" s="291"/>
      <c r="V92" s="291"/>
      <c r="W92" s="291"/>
    </row>
    <row r="93" spans="14:23">
      <c r="N93" s="291"/>
      <c r="O93" s="291"/>
      <c r="P93" s="291"/>
      <c r="Q93" s="291"/>
      <c r="R93" s="291"/>
      <c r="S93" s="291"/>
      <c r="T93" s="291"/>
      <c r="U93" s="291"/>
      <c r="V93" s="291"/>
      <c r="W93" s="291"/>
    </row>
    <row r="94" spans="14:23">
      <c r="N94" s="291"/>
      <c r="O94" s="291"/>
      <c r="P94" s="291"/>
      <c r="Q94" s="291"/>
      <c r="R94" s="291"/>
      <c r="S94" s="291"/>
      <c r="T94" s="291"/>
      <c r="U94" s="291"/>
      <c r="V94" s="291"/>
      <c r="W94" s="291"/>
    </row>
    <row r="95" spans="14:23">
      <c r="N95" s="291"/>
      <c r="O95" s="291"/>
      <c r="P95" s="291"/>
      <c r="Q95" s="291"/>
      <c r="R95" s="291"/>
      <c r="S95" s="291"/>
      <c r="T95" s="291"/>
      <c r="U95" s="291"/>
      <c r="V95" s="291"/>
      <c r="W95" s="291"/>
    </row>
    <row r="96" spans="14:23">
      <c r="N96" s="291"/>
      <c r="O96" s="291"/>
      <c r="P96" s="291"/>
      <c r="Q96" s="291"/>
      <c r="R96" s="291"/>
      <c r="S96" s="291"/>
      <c r="T96" s="291"/>
      <c r="U96" s="291"/>
      <c r="V96" s="291"/>
      <c r="W96" s="291"/>
    </row>
    <row r="97" spans="14:23">
      <c r="N97" s="291"/>
      <c r="O97" s="291"/>
      <c r="P97" s="291"/>
      <c r="Q97" s="291"/>
      <c r="R97" s="291"/>
      <c r="S97" s="291"/>
      <c r="T97" s="291"/>
      <c r="U97" s="291"/>
      <c r="V97" s="291"/>
      <c r="W97" s="291"/>
    </row>
    <row r="98" spans="14:23">
      <c r="N98" s="291"/>
      <c r="O98" s="291"/>
      <c r="P98" s="291"/>
      <c r="Q98" s="291"/>
      <c r="R98" s="291"/>
      <c r="S98" s="291"/>
      <c r="T98" s="291"/>
      <c r="U98" s="291"/>
      <c r="V98" s="291"/>
      <c r="W98" s="291"/>
    </row>
    <row r="99" spans="14:23">
      <c r="N99" s="291"/>
      <c r="O99" s="291"/>
      <c r="P99" s="291"/>
      <c r="Q99" s="291"/>
      <c r="R99" s="291"/>
      <c r="S99" s="291"/>
      <c r="T99" s="291"/>
      <c r="U99" s="291"/>
      <c r="V99" s="291"/>
      <c r="W99" s="291"/>
    </row>
    <row r="100" spans="14:23"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</row>
    <row r="101" spans="14:23"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</row>
    <row r="102" spans="14:23"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</row>
  </sheetData>
  <sortState ref="D5:F33">
    <sortCondition ref="E5:E33"/>
  </sortState>
  <mergeCells count="8">
    <mergeCell ref="A43:A44"/>
    <mergeCell ref="V3:X3"/>
    <mergeCell ref="Y3:AA3"/>
    <mergeCell ref="E3:G3"/>
    <mergeCell ref="J3:L3"/>
    <mergeCell ref="M3:O3"/>
    <mergeCell ref="P3:R3"/>
    <mergeCell ref="S3:U3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6.140625" style="2" customWidth="1"/>
    <col min="2" max="4" width="5.140625" style="2" customWidth="1"/>
    <col min="5" max="5" width="2.7109375" style="22" customWidth="1"/>
    <col min="6" max="6" width="15.7109375" style="22" customWidth="1"/>
    <col min="7" max="7" width="20.7109375" style="284" customWidth="1"/>
    <col min="8" max="15" width="5.7109375" style="291" customWidth="1"/>
    <col min="16" max="18" width="6.7109375" style="291" customWidth="1"/>
    <col min="19" max="33" width="6.7109375" style="325" customWidth="1"/>
    <col min="34" max="52" width="9.140625" style="325"/>
    <col min="53" max="16384" width="9.140625" style="290"/>
  </cols>
  <sheetData>
    <row r="1" spans="1:52" s="277" customFormat="1" ht="24" customHeight="1">
      <c r="A1" s="505" t="s">
        <v>23</v>
      </c>
      <c r="B1" s="506"/>
      <c r="C1" s="506"/>
      <c r="D1" s="506"/>
      <c r="E1" s="50"/>
      <c r="F1" s="121" t="s">
        <v>86</v>
      </c>
      <c r="G1" s="301"/>
      <c r="H1" s="301"/>
      <c r="I1" s="301"/>
      <c r="J1" s="301"/>
      <c r="K1" s="301"/>
      <c r="L1" s="301"/>
      <c r="M1" s="301"/>
      <c r="N1" s="301"/>
      <c r="O1" s="301"/>
      <c r="P1" s="291"/>
      <c r="Q1" s="291"/>
      <c r="R1" s="291"/>
      <c r="S1" s="325"/>
      <c r="T1" s="325"/>
      <c r="U1" s="325"/>
      <c r="V1" s="325"/>
      <c r="W1" s="325"/>
      <c r="X1" s="325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s="278" customFormat="1" ht="18.75" customHeight="1">
      <c r="A2" s="528" t="s">
        <v>160</v>
      </c>
      <c r="B2" s="528"/>
      <c r="C2" s="528"/>
      <c r="D2" s="528"/>
      <c r="E2" s="22"/>
      <c r="F2" s="121" t="s">
        <v>85</v>
      </c>
      <c r="G2" s="301"/>
      <c r="H2" s="301"/>
      <c r="I2" s="301"/>
      <c r="J2" s="301"/>
      <c r="K2" s="301"/>
      <c r="L2" s="301"/>
      <c r="M2" s="301"/>
      <c r="N2" s="301"/>
      <c r="O2" s="301"/>
      <c r="P2" s="282"/>
      <c r="U2" s="325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</row>
    <row r="3" spans="1:52" s="282" customFormat="1" ht="10.5" customHeight="1">
      <c r="A3" s="7"/>
      <c r="B3" s="7"/>
      <c r="C3" s="8"/>
      <c r="D3" s="168" t="s">
        <v>49</v>
      </c>
      <c r="E3" s="41"/>
      <c r="F3" s="8"/>
      <c r="G3" s="301"/>
      <c r="H3" s="243"/>
      <c r="I3" s="243"/>
      <c r="J3" s="243"/>
      <c r="K3" s="243"/>
      <c r="L3" s="243"/>
      <c r="M3" s="243"/>
      <c r="N3" s="243"/>
      <c r="O3" s="243"/>
      <c r="P3" s="243"/>
    </row>
    <row r="4" spans="1:52" s="284" customFormat="1" ht="10.5" customHeight="1">
      <c r="A4" s="31"/>
      <c r="B4" s="32">
        <v>2014</v>
      </c>
      <c r="C4" s="32">
        <v>2015</v>
      </c>
      <c r="D4" s="32">
        <v>2016</v>
      </c>
      <c r="E4" s="42"/>
      <c r="F4" s="22"/>
      <c r="G4" s="243"/>
      <c r="H4" s="256"/>
      <c r="I4" s="256"/>
      <c r="J4" s="256"/>
      <c r="K4" s="256"/>
      <c r="L4" s="256"/>
      <c r="M4" s="256"/>
      <c r="N4" s="256"/>
      <c r="O4" s="256"/>
      <c r="P4" s="260"/>
      <c r="Q4" s="282"/>
      <c r="R4" s="282"/>
      <c r="S4" s="282"/>
      <c r="T4" s="282"/>
      <c r="U4" s="461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</row>
    <row r="5" spans="1:52" s="284" customFormat="1" ht="10.5" customHeight="1">
      <c r="A5" s="222" t="s">
        <v>24</v>
      </c>
      <c r="B5" s="193">
        <v>7164.6231710000002</v>
      </c>
      <c r="C5" s="193">
        <v>7759.2554099999998</v>
      </c>
      <c r="D5" s="193">
        <v>8530.1409999999996</v>
      </c>
      <c r="E5" s="43"/>
      <c r="F5" s="125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376"/>
      <c r="R5" s="464"/>
      <c r="S5" s="464"/>
      <c r="T5" s="464"/>
      <c r="U5" s="463"/>
      <c r="V5" s="377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</row>
    <row r="6" spans="1:52" s="284" customFormat="1" ht="21" customHeight="1">
      <c r="A6" s="175" t="s">
        <v>235</v>
      </c>
      <c r="B6" s="225">
        <v>1831.8910000000001</v>
      </c>
      <c r="C6" s="225">
        <v>2068.1284100000003</v>
      </c>
      <c r="D6" s="225">
        <v>1907.9390000000001</v>
      </c>
      <c r="E6" s="43"/>
      <c r="F6" s="125"/>
      <c r="G6" s="465"/>
      <c r="H6" s="466"/>
      <c r="I6" s="466"/>
      <c r="J6" s="467"/>
      <c r="K6" s="467"/>
      <c r="L6" s="467"/>
      <c r="M6" s="467"/>
      <c r="N6" s="467"/>
      <c r="O6" s="467"/>
      <c r="P6" s="463"/>
      <c r="Q6" s="376"/>
      <c r="R6" s="464"/>
      <c r="S6" s="464"/>
      <c r="T6" s="464"/>
      <c r="U6" s="463"/>
      <c r="V6" s="377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</row>
    <row r="7" spans="1:52" s="284" customFormat="1" ht="10.5" customHeight="1">
      <c r="A7" s="224" t="s">
        <v>212</v>
      </c>
      <c r="B7" s="225">
        <v>5332.9030000000002</v>
      </c>
      <c r="C7" s="225">
        <v>5849.5640000000003</v>
      </c>
      <c r="D7" s="225">
        <v>6622.2020000000002</v>
      </c>
      <c r="E7" s="43"/>
      <c r="F7" s="125"/>
      <c r="G7" s="468"/>
      <c r="H7" s="463"/>
      <c r="I7" s="463"/>
      <c r="J7" s="463"/>
      <c r="K7" s="463"/>
      <c r="L7" s="463"/>
      <c r="M7" s="463"/>
      <c r="N7" s="463"/>
      <c r="O7" s="463"/>
      <c r="P7" s="463"/>
      <c r="Q7" s="376"/>
      <c r="R7" s="464"/>
      <c r="S7" s="464"/>
      <c r="T7" s="464"/>
      <c r="U7" s="463"/>
      <c r="V7" s="463"/>
      <c r="W7" s="463"/>
      <c r="X7" s="463"/>
      <c r="Y7" s="463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</row>
    <row r="8" spans="1:52" s="284" customFormat="1" ht="18" customHeight="1">
      <c r="A8" s="226" t="s">
        <v>213</v>
      </c>
      <c r="B8" s="223">
        <v>4442.3019999999997</v>
      </c>
      <c r="C8" s="223">
        <v>5031.5389999999998</v>
      </c>
      <c r="D8" s="223">
        <v>5645.7849999999999</v>
      </c>
      <c r="E8" s="43"/>
      <c r="F8" s="125"/>
      <c r="G8" s="469"/>
      <c r="H8" s="467"/>
      <c r="I8" s="467"/>
      <c r="J8" s="467"/>
      <c r="K8" s="467"/>
      <c r="L8" s="467"/>
      <c r="M8" s="467"/>
      <c r="N8" s="467"/>
      <c r="O8" s="467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</row>
    <row r="9" spans="1:52" s="284" customFormat="1" ht="21" customHeight="1">
      <c r="A9" s="227" t="s">
        <v>214</v>
      </c>
      <c r="B9" s="195">
        <v>890.601</v>
      </c>
      <c r="C9" s="195">
        <v>818.02499999999998</v>
      </c>
      <c r="D9" s="195">
        <v>976.41700000000003</v>
      </c>
      <c r="E9" s="101"/>
      <c r="F9" s="101"/>
      <c r="G9" s="469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</row>
    <row r="10" spans="1:52" s="284" customFormat="1" ht="7.5" customHeight="1">
      <c r="A10" s="530" t="s">
        <v>239</v>
      </c>
      <c r="B10" s="530"/>
      <c r="C10" s="530"/>
      <c r="D10" s="530"/>
      <c r="E10" s="101"/>
      <c r="F10" s="101"/>
      <c r="G10" s="282"/>
      <c r="H10" s="282"/>
      <c r="I10" s="282"/>
      <c r="J10" s="282"/>
      <c r="K10" s="282"/>
      <c r="L10" s="282"/>
      <c r="M10" s="282"/>
      <c r="N10" s="282"/>
      <c r="O10" s="282"/>
      <c r="P10" s="258"/>
      <c r="Q10" s="258"/>
      <c r="R10" s="258"/>
      <c r="S10" s="258"/>
      <c r="T10" s="258"/>
      <c r="U10" s="258"/>
      <c r="V10" s="377"/>
      <c r="W10" s="377"/>
      <c r="X10" s="377"/>
      <c r="Y10" s="377"/>
      <c r="Z10" s="377"/>
      <c r="AA10" s="377"/>
      <c r="AB10" s="377"/>
      <c r="AC10" s="377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</row>
    <row r="11" spans="1:52" s="284" customFormat="1" ht="12" customHeight="1">
      <c r="A11" s="531"/>
      <c r="B11" s="531"/>
      <c r="C11" s="531"/>
      <c r="D11" s="531"/>
      <c r="E11" s="101"/>
      <c r="F11" s="101"/>
      <c r="G11" s="466"/>
      <c r="H11" s="470"/>
      <c r="I11" s="466"/>
      <c r="J11" s="466"/>
      <c r="K11" s="466"/>
      <c r="L11" s="258"/>
      <c r="M11" s="258"/>
      <c r="N11" s="301"/>
      <c r="O11" s="282"/>
      <c r="P11" s="381"/>
      <c r="Q11" s="381"/>
      <c r="R11" s="381"/>
      <c r="S11" s="381"/>
      <c r="T11" s="381"/>
      <c r="U11" s="381"/>
      <c r="V11" s="381"/>
      <c r="W11" s="256"/>
      <c r="X11" s="256"/>
      <c r="Y11" s="256"/>
      <c r="Z11" s="377"/>
      <c r="AA11" s="377"/>
      <c r="AB11" s="377"/>
      <c r="AC11" s="377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</row>
    <row r="12" spans="1:52" s="284" customFormat="1" ht="11.25" customHeight="1">
      <c r="A12" s="512" t="s">
        <v>230</v>
      </c>
      <c r="B12" s="512"/>
      <c r="C12" s="512"/>
      <c r="D12" s="512"/>
      <c r="E12" s="101"/>
      <c r="F12" s="101"/>
      <c r="G12" s="301" t="s">
        <v>237</v>
      </c>
      <c r="H12" s="282"/>
      <c r="I12" s="282"/>
      <c r="J12" s="282"/>
      <c r="K12" s="282"/>
      <c r="L12" s="282"/>
      <c r="M12" s="282"/>
      <c r="N12" s="282"/>
      <c r="O12" s="381"/>
      <c r="P12" s="381"/>
      <c r="Q12" s="381"/>
      <c r="R12" s="381"/>
      <c r="S12" s="381"/>
      <c r="T12" s="381"/>
      <c r="U12" s="381"/>
      <c r="V12" s="381"/>
      <c r="W12" s="301"/>
      <c r="X12" s="301"/>
      <c r="Y12" s="301"/>
      <c r="Z12" s="377"/>
      <c r="AA12" s="377"/>
      <c r="AB12" s="377"/>
      <c r="AC12" s="377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</row>
    <row r="13" spans="1:52" s="284" customFormat="1" ht="11.25" customHeight="1">
      <c r="A13" s="132"/>
      <c r="B13" s="147"/>
      <c r="C13" s="147"/>
      <c r="D13" s="147"/>
      <c r="E13" s="101"/>
      <c r="F13" s="101"/>
      <c r="G13" s="282"/>
      <c r="H13" s="381">
        <v>2012</v>
      </c>
      <c r="I13" s="381">
        <v>2013</v>
      </c>
      <c r="J13" s="381">
        <v>2014</v>
      </c>
      <c r="K13" s="381">
        <v>2015</v>
      </c>
      <c r="L13" s="381">
        <v>2016</v>
      </c>
      <c r="M13" s="282"/>
      <c r="N13" s="368"/>
      <c r="O13" s="369"/>
      <c r="P13" s="369"/>
      <c r="Q13" s="369"/>
      <c r="R13" s="369"/>
      <c r="S13" s="369"/>
      <c r="T13" s="369"/>
      <c r="U13" s="369"/>
      <c r="V13" s="369"/>
      <c r="W13" s="291"/>
      <c r="X13" s="291"/>
      <c r="Y13" s="291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</row>
    <row r="14" spans="1:52" s="284" customFormat="1" ht="11.25" customHeight="1">
      <c r="A14" s="16"/>
      <c r="B14" s="148"/>
      <c r="C14" s="148"/>
      <c r="D14" s="148"/>
      <c r="E14" s="101"/>
      <c r="F14" s="101"/>
      <c r="G14" s="368" t="s">
        <v>211</v>
      </c>
      <c r="H14" s="369">
        <v>4.6429999999999998</v>
      </c>
      <c r="I14" s="369">
        <v>5.949916</v>
      </c>
      <c r="J14" s="369">
        <v>7.1646231710000006</v>
      </c>
      <c r="K14" s="369">
        <v>7.9176924100000008</v>
      </c>
      <c r="L14" s="369">
        <v>8.5301410000000004</v>
      </c>
      <c r="M14" s="282"/>
      <c r="N14" s="363"/>
      <c r="O14" s="471"/>
      <c r="P14" s="471"/>
      <c r="Q14" s="471"/>
      <c r="R14" s="471"/>
      <c r="S14" s="471"/>
      <c r="T14" s="471"/>
      <c r="U14" s="471"/>
      <c r="V14" s="471"/>
      <c r="W14" s="291"/>
      <c r="X14" s="291"/>
      <c r="Y14" s="291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</row>
    <row r="15" spans="1:52" s="284" customFormat="1" ht="11.25" customHeight="1">
      <c r="A15" s="16"/>
      <c r="B15" s="148"/>
      <c r="C15" s="148"/>
      <c r="D15" s="148"/>
      <c r="E15" s="101"/>
      <c r="F15" s="101"/>
      <c r="G15" s="363" t="s">
        <v>32</v>
      </c>
      <c r="H15" s="471">
        <v>44.151243923022967</v>
      </c>
      <c r="I15" s="471">
        <v>56.59892361596318</v>
      </c>
      <c r="J15" s="471">
        <v>67.986678759094815</v>
      </c>
      <c r="K15" s="471">
        <v>75.021889277678284</v>
      </c>
      <c r="L15" s="471">
        <v>80.634144450893388</v>
      </c>
      <c r="M15" s="282"/>
      <c r="N15" s="301"/>
      <c r="O15" s="381"/>
      <c r="P15" s="381"/>
      <c r="Q15" s="381"/>
      <c r="R15" s="381"/>
      <c r="S15" s="381"/>
      <c r="T15" s="382"/>
      <c r="U15" s="382"/>
      <c r="V15" s="381"/>
      <c r="W15" s="282"/>
      <c r="X15" s="282"/>
      <c r="Y15" s="282"/>
      <c r="Z15" s="282"/>
      <c r="AA15" s="282"/>
      <c r="AI15" s="282"/>
      <c r="AJ15" s="282"/>
    </row>
    <row r="16" spans="1:52" s="282" customFormat="1" ht="11.25" customHeight="1">
      <c r="A16" s="11"/>
      <c r="B16" s="10"/>
      <c r="C16" s="8"/>
      <c r="D16" s="198"/>
      <c r="E16" s="14"/>
      <c r="F16" s="22"/>
      <c r="N16" s="264"/>
      <c r="O16" s="472"/>
      <c r="P16" s="472"/>
      <c r="Q16" s="472"/>
      <c r="R16" s="472"/>
      <c r="S16" s="472"/>
      <c r="T16" s="472"/>
      <c r="U16" s="265"/>
      <c r="V16" s="265"/>
      <c r="W16" s="473"/>
      <c r="X16" s="473"/>
      <c r="Y16" s="473"/>
      <c r="Z16" s="473"/>
      <c r="AA16" s="473"/>
      <c r="AB16" s="473"/>
      <c r="AC16" s="474"/>
      <c r="AD16" s="319"/>
      <c r="AE16" s="319"/>
      <c r="AF16" s="319"/>
      <c r="AG16" s="264"/>
      <c r="AI16" s="291"/>
      <c r="AJ16" s="291"/>
      <c r="AK16" s="291"/>
      <c r="AL16" s="291"/>
      <c r="AM16" s="291"/>
      <c r="AN16" s="291"/>
      <c r="AO16" s="291"/>
    </row>
    <row r="17" spans="1:46" s="282" customFormat="1" ht="11.25" customHeight="1">
      <c r="A17" s="11"/>
      <c r="B17" s="10"/>
      <c r="C17" s="8"/>
      <c r="D17" s="198"/>
      <c r="E17" s="14"/>
      <c r="F17" s="22"/>
      <c r="P17" s="291"/>
      <c r="Q17" s="243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I17" s="291"/>
      <c r="AJ17" s="291"/>
      <c r="AK17" s="291"/>
      <c r="AL17" s="291"/>
      <c r="AM17" s="291"/>
      <c r="AN17" s="291"/>
      <c r="AO17" s="291"/>
    </row>
    <row r="18" spans="1:46" s="282" customFormat="1" ht="11.25" customHeight="1">
      <c r="A18" s="11"/>
      <c r="B18" s="10"/>
      <c r="C18" s="8"/>
      <c r="D18" s="198"/>
      <c r="E18" s="14"/>
      <c r="F18" s="22"/>
      <c r="Q18" s="332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</row>
    <row r="19" spans="1:46" s="282" customFormat="1" ht="11.25" customHeight="1">
      <c r="A19" s="11"/>
      <c r="B19" s="10"/>
      <c r="C19" s="8"/>
      <c r="D19" s="198"/>
      <c r="E19" s="14"/>
      <c r="F19" s="22"/>
      <c r="P19" s="381"/>
      <c r="Q19" s="332"/>
      <c r="R19" s="256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</row>
    <row r="20" spans="1:46" s="282" customFormat="1" ht="11.25" customHeight="1">
      <c r="A20" s="11"/>
      <c r="B20" s="10"/>
      <c r="C20" s="8"/>
      <c r="D20" s="198"/>
      <c r="E20" s="14"/>
      <c r="F20" s="22"/>
      <c r="P20" s="381"/>
      <c r="Q20" s="332"/>
      <c r="R20" s="475"/>
      <c r="S20" s="475"/>
      <c r="T20" s="475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</row>
    <row r="21" spans="1:46" s="282" customFormat="1" ht="11.25" customHeight="1">
      <c r="A21" s="8"/>
      <c r="B21" s="8"/>
      <c r="C21" s="8"/>
      <c r="D21" s="8"/>
      <c r="E21" s="14"/>
      <c r="F21" s="22"/>
      <c r="P21" s="381"/>
      <c r="Q21" s="476"/>
      <c r="R21" s="464"/>
      <c r="S21" s="464"/>
      <c r="T21" s="464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</row>
    <row r="22" spans="1:46" s="282" customFormat="1" ht="11.25" customHeight="1">
      <c r="A22" s="8"/>
      <c r="B22" s="8"/>
      <c r="C22" s="8"/>
      <c r="D22" s="8"/>
      <c r="E22" s="14"/>
      <c r="F22" s="22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</row>
    <row r="23" spans="1:46" s="282" customFormat="1" ht="11.25" customHeight="1">
      <c r="A23" s="512" t="s">
        <v>267</v>
      </c>
      <c r="B23" s="512"/>
      <c r="C23" s="512"/>
      <c r="D23" s="512"/>
      <c r="E23" s="14"/>
      <c r="F23" s="22"/>
      <c r="G23" s="301" t="s">
        <v>236</v>
      </c>
      <c r="L23" s="381"/>
      <c r="M23" s="381"/>
      <c r="N23" s="382"/>
      <c r="O23" s="382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</row>
    <row r="24" spans="1:46" s="282" customFormat="1" ht="11.25" customHeight="1">
      <c r="A24" s="8"/>
      <c r="B24" s="19"/>
      <c r="C24" s="19"/>
      <c r="D24" s="19"/>
      <c r="E24" s="14"/>
      <c r="F24" s="22"/>
      <c r="H24" s="381">
        <v>2009</v>
      </c>
      <c r="I24" s="381">
        <v>2010</v>
      </c>
      <c r="J24" s="381">
        <v>2011</v>
      </c>
      <c r="K24" s="381">
        <v>2012</v>
      </c>
      <c r="L24" s="381">
        <v>2013</v>
      </c>
      <c r="M24" s="381">
        <v>2014</v>
      </c>
      <c r="N24" s="381">
        <v>2015</v>
      </c>
      <c r="O24" s="381">
        <v>2016</v>
      </c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</row>
    <row r="25" spans="1:46" s="282" customFormat="1" ht="11.25" customHeight="1">
      <c r="A25" s="8"/>
      <c r="B25" s="19"/>
      <c r="C25" s="19"/>
      <c r="D25" s="19"/>
      <c r="E25" s="14"/>
      <c r="F25" s="22"/>
      <c r="G25" s="378" t="s">
        <v>260</v>
      </c>
      <c r="H25" s="477">
        <v>482.185</v>
      </c>
      <c r="I25" s="477">
        <v>740.88199999999995</v>
      </c>
      <c r="J25" s="477">
        <v>1353.365</v>
      </c>
      <c r="K25" s="477">
        <v>2132.6010000000001</v>
      </c>
      <c r="L25" s="477">
        <v>3778.07</v>
      </c>
      <c r="M25" s="477">
        <v>4442.3019999999997</v>
      </c>
      <c r="N25" s="477">
        <v>5031.5389999999998</v>
      </c>
      <c r="O25" s="477">
        <v>5645.7849999999999</v>
      </c>
      <c r="P25" s="291"/>
      <c r="Q25" s="291"/>
      <c r="R25" s="319"/>
      <c r="S25" s="319"/>
      <c r="T25" s="319"/>
      <c r="U25" s="319"/>
      <c r="V25" s="319"/>
      <c r="W25" s="319"/>
      <c r="X25" s="319"/>
      <c r="Y25" s="319"/>
      <c r="Z25" s="291"/>
      <c r="AA25" s="291"/>
      <c r="AB25" s="291"/>
      <c r="AC25" s="291"/>
      <c r="AD25" s="291"/>
      <c r="AE25" s="291"/>
      <c r="AF25" s="291"/>
    </row>
    <row r="26" spans="1:46" s="282" customFormat="1" ht="10.5" customHeight="1">
      <c r="A26" s="8"/>
      <c r="B26" s="8"/>
      <c r="C26" s="8"/>
      <c r="D26" s="8"/>
      <c r="E26" s="197"/>
      <c r="F26" s="22"/>
      <c r="G26" s="378" t="s">
        <v>261</v>
      </c>
      <c r="H26" s="324">
        <v>370.63799999999998</v>
      </c>
      <c r="I26" s="324">
        <v>542.37900000000002</v>
      </c>
      <c r="J26" s="324">
        <v>643.94399999999996</v>
      </c>
      <c r="K26" s="324">
        <v>646.899</v>
      </c>
      <c r="L26" s="324">
        <v>719.846</v>
      </c>
      <c r="M26" s="324">
        <v>890.601</v>
      </c>
      <c r="N26" s="324">
        <v>818.02499999999998</v>
      </c>
      <c r="O26" s="324">
        <v>976.41700000000003</v>
      </c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291"/>
      <c r="AA26" s="291"/>
      <c r="AB26" s="291"/>
      <c r="AC26" s="291"/>
      <c r="AD26" s="291"/>
      <c r="AE26" s="291"/>
      <c r="AF26" s="291"/>
    </row>
    <row r="27" spans="1:46" s="282" customFormat="1" ht="10.5" customHeight="1">
      <c r="A27" s="8"/>
      <c r="B27" s="8"/>
      <c r="C27" s="8"/>
      <c r="D27" s="8"/>
      <c r="E27" s="14"/>
      <c r="F27" s="22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291"/>
      <c r="AA27" s="291"/>
      <c r="AB27" s="291"/>
      <c r="AC27" s="291"/>
      <c r="AD27" s="291"/>
      <c r="AE27" s="291"/>
      <c r="AF27" s="291"/>
    </row>
    <row r="28" spans="1:46" s="282" customFormat="1" ht="10.5" customHeight="1">
      <c r="A28" s="8"/>
      <c r="B28" s="8"/>
      <c r="C28" s="8"/>
      <c r="D28" s="8"/>
      <c r="E28" s="14"/>
      <c r="F28" s="22"/>
      <c r="G28" s="240"/>
      <c r="H28" s="302"/>
      <c r="I28" s="302"/>
      <c r="J28" s="302"/>
      <c r="K28" s="302"/>
      <c r="L28" s="302"/>
      <c r="M28" s="302"/>
      <c r="N28" s="302"/>
      <c r="O28" s="302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291"/>
      <c r="AA28" s="291"/>
      <c r="AB28" s="291"/>
      <c r="AC28" s="291"/>
      <c r="AD28" s="291"/>
      <c r="AE28" s="291"/>
      <c r="AF28" s="291"/>
    </row>
    <row r="29" spans="1:46" s="282" customFormat="1" ht="10.5" customHeight="1">
      <c r="A29" s="8"/>
      <c r="B29" s="8"/>
      <c r="C29" s="8"/>
      <c r="D29" s="8"/>
      <c r="E29" s="14"/>
      <c r="F29" s="22"/>
      <c r="G29" s="241"/>
      <c r="H29" s="473"/>
      <c r="I29" s="473"/>
      <c r="J29" s="473"/>
      <c r="K29" s="473"/>
      <c r="L29" s="473"/>
      <c r="M29" s="473"/>
      <c r="N29" s="473"/>
      <c r="O29" s="474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291"/>
      <c r="AA29" s="291"/>
      <c r="AB29" s="291"/>
      <c r="AC29" s="291"/>
      <c r="AD29" s="291"/>
      <c r="AE29" s="291"/>
      <c r="AF29" s="291"/>
    </row>
    <row r="30" spans="1:46" s="282" customFormat="1" ht="10.5" customHeight="1">
      <c r="A30" s="8"/>
      <c r="B30" s="8"/>
      <c r="C30" s="8"/>
      <c r="D30" s="8"/>
      <c r="E30" s="14"/>
      <c r="F30" s="22"/>
      <c r="G30" s="241"/>
      <c r="H30" s="473"/>
      <c r="I30" s="473"/>
      <c r="J30" s="473"/>
      <c r="K30" s="473"/>
      <c r="L30" s="473"/>
      <c r="M30" s="473"/>
      <c r="N30" s="473"/>
      <c r="O30" s="474"/>
      <c r="T30" s="319"/>
      <c r="U30" s="319"/>
      <c r="V30" s="319"/>
      <c r="W30" s="319"/>
      <c r="X30" s="291"/>
      <c r="Y30" s="291"/>
      <c r="Z30" s="291"/>
      <c r="AA30" s="291"/>
      <c r="AB30" s="319"/>
      <c r="AC30" s="319"/>
      <c r="AD30" s="319"/>
      <c r="AE30" s="291"/>
      <c r="AF30" s="291"/>
    </row>
    <row r="31" spans="1:46" s="282" customFormat="1" ht="10.5" customHeight="1">
      <c r="A31" s="8"/>
      <c r="B31" s="8"/>
      <c r="C31" s="8"/>
      <c r="D31" s="8"/>
      <c r="E31" s="14"/>
      <c r="F31" s="22"/>
      <c r="X31" s="291"/>
      <c r="Y31" s="291"/>
      <c r="Z31" s="291"/>
      <c r="AA31" s="291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291"/>
      <c r="AO31" s="291"/>
      <c r="AP31" s="291"/>
      <c r="AQ31" s="291"/>
      <c r="AR31" s="291"/>
      <c r="AS31" s="291"/>
      <c r="AT31" s="291"/>
    </row>
    <row r="32" spans="1:46" s="282" customFormat="1" ht="10.5" customHeight="1">
      <c r="A32" s="8"/>
      <c r="B32" s="8"/>
      <c r="C32" s="8"/>
      <c r="D32" s="8"/>
      <c r="E32" s="14"/>
      <c r="F32" s="22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</row>
    <row r="33" spans="1:52" s="282" customFormat="1" ht="10.5" customHeight="1">
      <c r="A33" s="8"/>
      <c r="B33" s="8"/>
      <c r="C33" s="8"/>
      <c r="D33" s="8"/>
      <c r="E33" s="14"/>
      <c r="F33" s="22"/>
      <c r="X33" s="291"/>
      <c r="Y33" s="291"/>
      <c r="Z33" s="291"/>
      <c r="AA33" s="291"/>
      <c r="AB33" s="291"/>
      <c r="AC33" s="291"/>
      <c r="AD33" s="291"/>
      <c r="AE33" s="319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</row>
    <row r="34" spans="1:52" s="289" customFormat="1" ht="10.5" customHeight="1">
      <c r="A34" s="114"/>
      <c r="B34" s="114"/>
      <c r="C34" s="114"/>
      <c r="D34" s="114"/>
      <c r="E34" s="22"/>
      <c r="F34" s="43"/>
      <c r="G34" s="282"/>
      <c r="H34" s="282"/>
      <c r="I34" s="282"/>
      <c r="J34" s="282"/>
      <c r="K34" s="282"/>
      <c r="L34" s="282"/>
      <c r="M34" s="282"/>
      <c r="N34" s="282"/>
      <c r="O34" s="325"/>
      <c r="P34" s="291"/>
      <c r="Q34" s="325"/>
      <c r="R34" s="291"/>
      <c r="S34" s="282"/>
      <c r="T34" s="282"/>
      <c r="U34" s="282"/>
      <c r="V34" s="282"/>
      <c r="W34" s="282"/>
      <c r="X34" s="278"/>
      <c r="Y34" s="330"/>
      <c r="Z34" s="330"/>
      <c r="AA34" s="330"/>
      <c r="AE34" s="291"/>
      <c r="AF34" s="291"/>
      <c r="AG34" s="291"/>
      <c r="AH34" s="291"/>
      <c r="AI34" s="291"/>
      <c r="AJ34" s="291"/>
    </row>
    <row r="35" spans="1:52" s="289" customFormat="1" ht="10.5" customHeight="1">
      <c r="A35" s="529" t="s">
        <v>231</v>
      </c>
      <c r="B35" s="529"/>
      <c r="C35" s="529"/>
      <c r="D35" s="529"/>
      <c r="E35" s="22"/>
      <c r="F35" s="43"/>
      <c r="G35" s="301" t="s">
        <v>238</v>
      </c>
      <c r="H35" s="282"/>
      <c r="I35" s="282"/>
      <c r="J35" s="282"/>
      <c r="K35" s="282"/>
      <c r="L35" s="282"/>
      <c r="M35" s="282"/>
      <c r="N35" s="282"/>
      <c r="O35" s="291"/>
      <c r="P35" s="291"/>
      <c r="Q35" s="325"/>
      <c r="R35" s="291"/>
      <c r="S35" s="278"/>
      <c r="T35" s="278"/>
      <c r="U35" s="278"/>
      <c r="V35" s="278"/>
      <c r="W35" s="278"/>
      <c r="X35" s="278"/>
      <c r="Y35" s="330"/>
      <c r="Z35" s="330"/>
      <c r="AA35" s="330"/>
    </row>
    <row r="36" spans="1:52" s="289" customFormat="1" ht="10.5" customHeight="1">
      <c r="A36" s="114"/>
      <c r="B36" s="114"/>
      <c r="C36" s="114"/>
      <c r="D36" s="114"/>
      <c r="E36" s="22"/>
      <c r="F36" s="43"/>
      <c r="G36" s="441"/>
      <c r="H36" s="436">
        <v>2013</v>
      </c>
      <c r="I36" s="436">
        <v>2014</v>
      </c>
      <c r="J36" s="436">
        <v>2015</v>
      </c>
      <c r="K36" s="436" t="s">
        <v>155</v>
      </c>
      <c r="N36" s="325"/>
      <c r="O36" s="291"/>
      <c r="P36" s="291"/>
      <c r="Q36" s="291"/>
      <c r="R36" s="291"/>
      <c r="S36" s="278"/>
      <c r="T36" s="278"/>
      <c r="U36" s="278"/>
      <c r="V36" s="278"/>
      <c r="W36" s="278"/>
      <c r="X36" s="278"/>
      <c r="Y36" s="330"/>
      <c r="Z36" s="330"/>
      <c r="AA36" s="330"/>
    </row>
    <row r="37" spans="1:52" s="289" customFormat="1" ht="10.5" customHeight="1">
      <c r="A37" s="114"/>
      <c r="B37" s="114"/>
      <c r="C37" s="114"/>
      <c r="D37" s="114"/>
      <c r="E37" s="22"/>
      <c r="F37" s="43"/>
      <c r="G37" s="466" t="s">
        <v>173</v>
      </c>
      <c r="H37" s="315">
        <v>272</v>
      </c>
      <c r="I37" s="315">
        <v>347</v>
      </c>
      <c r="J37" s="478">
        <v>573</v>
      </c>
      <c r="K37" s="478">
        <v>864</v>
      </c>
      <c r="N37" s="291"/>
      <c r="O37" s="241"/>
      <c r="P37" s="241"/>
      <c r="Q37" s="241"/>
      <c r="R37" s="291"/>
      <c r="S37" s="278"/>
      <c r="T37" s="278"/>
      <c r="U37" s="278"/>
      <c r="V37" s="278"/>
      <c r="W37" s="278"/>
      <c r="X37" s="278"/>
      <c r="Y37" s="330"/>
      <c r="Z37" s="330"/>
      <c r="AA37" s="330"/>
    </row>
    <row r="38" spans="1:52" s="289" customFormat="1" ht="10.5" customHeight="1">
      <c r="A38" s="114"/>
      <c r="B38" s="114"/>
      <c r="C38" s="114"/>
      <c r="D38" s="114"/>
      <c r="E38" s="22"/>
      <c r="F38" s="14"/>
      <c r="G38" s="466" t="s">
        <v>174</v>
      </c>
      <c r="H38" s="315">
        <v>124</v>
      </c>
      <c r="I38" s="315">
        <v>177</v>
      </c>
      <c r="J38" s="339">
        <v>317</v>
      </c>
      <c r="K38" s="339">
        <v>521</v>
      </c>
      <c r="N38" s="291"/>
      <c r="O38" s="479"/>
      <c r="P38" s="436"/>
      <c r="Q38" s="436"/>
      <c r="R38" s="436"/>
      <c r="S38" s="278"/>
      <c r="T38" s="278"/>
      <c r="U38" s="278"/>
      <c r="V38" s="278"/>
      <c r="W38" s="278"/>
      <c r="X38" s="278"/>
      <c r="Y38" s="330"/>
      <c r="Z38" s="330"/>
      <c r="AA38" s="330"/>
    </row>
    <row r="39" spans="1:52" s="289" customFormat="1" ht="10.5" customHeight="1">
      <c r="A39" s="5"/>
      <c r="B39" s="5"/>
      <c r="C39" s="5"/>
      <c r="D39" s="5"/>
      <c r="E39" s="14"/>
      <c r="F39" s="101"/>
      <c r="H39" s="466"/>
      <c r="I39" s="466"/>
      <c r="J39" s="466"/>
      <c r="K39" s="466"/>
      <c r="L39" s="258"/>
      <c r="M39" s="258"/>
      <c r="N39" s="241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330"/>
      <c r="Z39" s="330"/>
      <c r="AA39" s="330"/>
    </row>
    <row r="40" spans="1:52" s="284" customFormat="1" ht="10.5" customHeight="1">
      <c r="A40" s="2"/>
      <c r="B40" s="2"/>
      <c r="C40" s="2"/>
      <c r="D40" s="2"/>
      <c r="E40" s="22"/>
      <c r="F40" s="14"/>
      <c r="G40" s="301"/>
      <c r="H40" s="282"/>
      <c r="I40" s="282"/>
      <c r="J40" s="282"/>
      <c r="K40" s="282"/>
      <c r="L40" s="282"/>
      <c r="M40" s="282"/>
      <c r="N40" s="479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82"/>
      <c r="Z40" s="282"/>
      <c r="AA40" s="282"/>
      <c r="AE40" s="289"/>
      <c r="AF40" s="289"/>
      <c r="AG40" s="289"/>
      <c r="AH40" s="289"/>
      <c r="AI40" s="289"/>
      <c r="AJ40" s="289"/>
    </row>
    <row r="41" spans="1:52" ht="10.5" customHeight="1">
      <c r="F41" s="14"/>
      <c r="G41" s="441"/>
      <c r="H41" s="436"/>
      <c r="I41" s="436"/>
      <c r="J41" s="436"/>
      <c r="K41" s="436"/>
      <c r="L41" s="436"/>
      <c r="M41" s="436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82"/>
      <c r="Z41" s="282"/>
      <c r="AA41" s="282"/>
      <c r="AB41" s="284"/>
      <c r="AC41" s="284"/>
      <c r="AD41" s="284"/>
      <c r="AE41" s="284"/>
      <c r="AF41" s="284"/>
      <c r="AG41" s="284"/>
      <c r="AH41" s="284"/>
      <c r="AI41" s="284"/>
      <c r="AJ41" s="284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</row>
    <row r="42" spans="1:52" ht="10.5" customHeight="1">
      <c r="F42" s="14"/>
      <c r="G42" s="466"/>
      <c r="H42" s="315"/>
      <c r="I42" s="315"/>
      <c r="J42" s="315"/>
      <c r="K42" s="315"/>
      <c r="L42" s="478"/>
      <c r="M42" s="4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90"/>
      <c r="AC42" s="290"/>
      <c r="AD42" s="290"/>
      <c r="AE42" s="284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</row>
    <row r="43" spans="1:52" ht="10.5" customHeight="1">
      <c r="A43" s="9"/>
      <c r="B43" s="9"/>
      <c r="C43" s="9"/>
      <c r="D43" s="9"/>
      <c r="F43" s="14"/>
      <c r="G43" s="466"/>
      <c r="H43" s="315"/>
      <c r="I43" s="315"/>
      <c r="J43" s="315"/>
      <c r="K43" s="315"/>
      <c r="L43" s="339"/>
      <c r="M43" s="339"/>
      <c r="N43" s="278"/>
      <c r="O43" s="282"/>
      <c r="P43" s="282"/>
      <c r="Q43" s="28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</row>
    <row r="44" spans="1:52" ht="10.5" customHeight="1">
      <c r="A44" s="1"/>
      <c r="B44" s="1"/>
      <c r="C44" s="1"/>
      <c r="D44" s="1"/>
      <c r="F44" s="14"/>
      <c r="G44" s="282"/>
      <c r="H44" s="282"/>
      <c r="I44" s="282"/>
      <c r="J44" s="278"/>
      <c r="K44" s="278"/>
      <c r="L44" s="278"/>
      <c r="M44" s="278"/>
      <c r="N44" s="278"/>
      <c r="O44" s="282"/>
      <c r="P44" s="282"/>
      <c r="Q44" s="28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</row>
    <row r="45" spans="1:52" ht="10.5" customHeight="1">
      <c r="A45" s="1"/>
      <c r="F45" s="14"/>
      <c r="G45" s="480"/>
      <c r="H45" s="480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78"/>
      <c r="T45" s="278"/>
      <c r="U45" s="278"/>
      <c r="V45" s="278"/>
      <c r="W45" s="278"/>
      <c r="X45" s="278"/>
      <c r="Y45" s="278"/>
      <c r="Z45" s="278"/>
      <c r="AA45" s="278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</row>
    <row r="46" spans="1:52" ht="12.75" customHeight="1">
      <c r="A46" s="199" t="s">
        <v>164</v>
      </c>
      <c r="F46" s="1"/>
      <c r="G46" s="470"/>
      <c r="H46" s="480"/>
      <c r="N46" s="282"/>
      <c r="O46" s="282"/>
      <c r="P46" s="282"/>
      <c r="Q46" s="282"/>
      <c r="R46" s="282"/>
      <c r="S46" s="278"/>
      <c r="T46" s="278"/>
      <c r="U46" s="278"/>
      <c r="V46" s="278"/>
      <c r="W46" s="278"/>
      <c r="X46" s="278"/>
      <c r="Y46" s="278"/>
      <c r="Z46" s="278"/>
      <c r="AA46" s="278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</row>
    <row r="47" spans="1:52" ht="12" customHeight="1">
      <c r="A47" s="517" t="s">
        <v>272</v>
      </c>
      <c r="B47" s="518"/>
      <c r="C47" s="518"/>
      <c r="D47" s="518"/>
      <c r="F47" s="1"/>
      <c r="G47" s="480"/>
      <c r="H47" s="480"/>
      <c r="N47" s="282"/>
      <c r="O47" s="282"/>
      <c r="P47" s="282"/>
      <c r="Q47" s="282"/>
      <c r="R47" s="282"/>
      <c r="S47" s="278"/>
      <c r="T47" s="278"/>
      <c r="U47" s="278"/>
      <c r="V47" s="278"/>
      <c r="W47" s="278"/>
      <c r="X47" s="278"/>
      <c r="Y47" s="278"/>
      <c r="Z47" s="278"/>
      <c r="AA47" s="278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</row>
    <row r="48" spans="1:52" ht="10.5" customHeight="1">
      <c r="A48" s="141"/>
      <c r="F48" s="1"/>
      <c r="G48" s="480"/>
      <c r="H48" s="436"/>
      <c r="I48" s="436"/>
      <c r="J48" s="436"/>
      <c r="K48" s="436"/>
      <c r="L48" s="436"/>
      <c r="M48" s="436"/>
      <c r="N48" s="282"/>
      <c r="O48" s="282"/>
      <c r="P48" s="282"/>
      <c r="Q48" s="282"/>
      <c r="R48" s="282"/>
      <c r="S48" s="278"/>
      <c r="T48" s="278"/>
      <c r="U48" s="278"/>
      <c r="V48" s="278"/>
      <c r="W48" s="278"/>
      <c r="X48" s="278"/>
      <c r="Y48" s="278"/>
      <c r="Z48" s="278"/>
      <c r="AA48" s="278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</row>
    <row r="49" spans="6:52" ht="10.5" customHeight="1">
      <c r="F49" s="1"/>
      <c r="G49" s="301"/>
      <c r="H49" s="471"/>
      <c r="I49" s="471"/>
      <c r="J49" s="471"/>
      <c r="K49" s="471"/>
      <c r="L49" s="471"/>
      <c r="M49" s="471"/>
      <c r="N49" s="282"/>
      <c r="O49" s="282"/>
      <c r="P49" s="282"/>
      <c r="Q49" s="282"/>
      <c r="R49" s="282"/>
      <c r="S49" s="278"/>
      <c r="T49" s="278"/>
      <c r="U49" s="278"/>
      <c r="V49" s="278"/>
      <c r="W49" s="278"/>
      <c r="X49" s="278"/>
      <c r="Y49" s="278"/>
      <c r="Z49" s="278"/>
      <c r="AA49" s="278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</row>
    <row r="50" spans="6:52" ht="10.5" customHeight="1">
      <c r="G50" s="301"/>
      <c r="H50" s="471"/>
      <c r="I50" s="471"/>
      <c r="J50" s="471"/>
      <c r="K50" s="471"/>
      <c r="L50" s="471"/>
      <c r="M50" s="471"/>
      <c r="N50" s="282"/>
      <c r="O50" s="282"/>
      <c r="P50" s="282"/>
      <c r="Q50" s="282"/>
      <c r="R50" s="282"/>
      <c r="S50" s="278"/>
      <c r="T50" s="278"/>
      <c r="U50" s="278"/>
      <c r="V50" s="278"/>
      <c r="W50" s="278"/>
      <c r="X50" s="278"/>
      <c r="Y50" s="278"/>
      <c r="Z50" s="278"/>
      <c r="AA50" s="278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</row>
    <row r="51" spans="6:52" ht="10.5" customHeight="1">
      <c r="G51" s="343"/>
      <c r="H51" s="332"/>
      <c r="N51" s="282"/>
      <c r="O51" s="282"/>
      <c r="P51" s="282"/>
      <c r="Q51" s="282"/>
      <c r="R51" s="282"/>
      <c r="S51" s="278"/>
      <c r="T51" s="278"/>
      <c r="U51" s="278"/>
      <c r="V51" s="278"/>
      <c r="W51" s="278"/>
      <c r="X51" s="278"/>
      <c r="Y51" s="278"/>
      <c r="Z51" s="278"/>
      <c r="AA51" s="278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</row>
    <row r="52" spans="6:52" ht="10.5" customHeight="1">
      <c r="G52" s="332"/>
      <c r="H52" s="332"/>
      <c r="N52" s="282"/>
      <c r="O52" s="282"/>
      <c r="P52" s="282"/>
      <c r="Q52" s="282"/>
      <c r="R52" s="282"/>
      <c r="S52" s="278"/>
      <c r="T52" s="278"/>
      <c r="U52" s="278"/>
      <c r="V52" s="278"/>
      <c r="W52" s="278"/>
      <c r="X52" s="278"/>
      <c r="Y52" s="278"/>
      <c r="Z52" s="278"/>
      <c r="AA52" s="278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</row>
    <row r="53" spans="6:52" ht="10.5" customHeight="1">
      <c r="G53" s="332"/>
      <c r="H53" s="332"/>
      <c r="N53" s="282"/>
      <c r="O53" s="282"/>
      <c r="P53" s="282"/>
      <c r="Q53" s="282"/>
      <c r="R53" s="282"/>
      <c r="S53" s="278"/>
      <c r="T53" s="278"/>
      <c r="U53" s="278"/>
      <c r="V53" s="278"/>
      <c r="W53" s="278"/>
      <c r="X53" s="278"/>
      <c r="Y53" s="278"/>
      <c r="Z53" s="278"/>
      <c r="AA53" s="278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</row>
    <row r="54" spans="6:52" ht="10.5" customHeight="1">
      <c r="G54" s="332"/>
      <c r="H54" s="332"/>
      <c r="N54" s="282"/>
      <c r="O54" s="282"/>
      <c r="P54" s="282"/>
      <c r="Q54" s="282"/>
      <c r="R54" s="282"/>
      <c r="S54" s="278"/>
      <c r="T54" s="278"/>
      <c r="U54" s="278"/>
      <c r="V54" s="278"/>
      <c r="W54" s="278"/>
      <c r="X54" s="278"/>
      <c r="Y54" s="278"/>
      <c r="Z54" s="278"/>
      <c r="AA54" s="278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</row>
    <row r="55" spans="6:52" ht="10.5" customHeight="1">
      <c r="G55" s="332"/>
      <c r="H55" s="332"/>
      <c r="N55" s="282"/>
      <c r="O55" s="282"/>
      <c r="P55" s="282"/>
      <c r="Q55" s="282"/>
      <c r="R55" s="282"/>
      <c r="S55" s="278"/>
      <c r="T55" s="278"/>
      <c r="U55" s="278"/>
      <c r="V55" s="278"/>
      <c r="W55" s="278"/>
      <c r="X55" s="290"/>
      <c r="Y55" s="278"/>
      <c r="Z55" s="278"/>
      <c r="AA55" s="278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</row>
    <row r="56" spans="6:52" ht="10.5" customHeight="1">
      <c r="G56" s="332"/>
      <c r="H56" s="332"/>
      <c r="N56" s="282"/>
      <c r="O56" s="282"/>
      <c r="P56" s="282"/>
      <c r="Q56" s="282"/>
      <c r="R56" s="282"/>
      <c r="S56" s="278"/>
      <c r="T56" s="278"/>
      <c r="U56" s="278"/>
      <c r="V56" s="278"/>
      <c r="W56" s="278"/>
      <c r="X56" s="290"/>
      <c r="Y56" s="278"/>
      <c r="Z56" s="278"/>
      <c r="AA56" s="278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</row>
    <row r="57" spans="6:52" ht="10.5" customHeight="1">
      <c r="G57" s="332"/>
      <c r="H57" s="332"/>
      <c r="N57" s="282"/>
      <c r="O57" s="282"/>
      <c r="P57" s="282"/>
      <c r="Q57" s="284"/>
      <c r="R57" s="284"/>
      <c r="S57" s="290"/>
      <c r="T57" s="290"/>
      <c r="U57" s="290"/>
      <c r="V57" s="290"/>
      <c r="W57" s="290"/>
      <c r="X57" s="290"/>
      <c r="Y57" s="278"/>
      <c r="Z57" s="278"/>
      <c r="AA57" s="278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</row>
    <row r="58" spans="6:52" ht="10.5" customHeight="1">
      <c r="G58" s="332"/>
      <c r="H58" s="332"/>
      <c r="N58" s="282"/>
      <c r="O58" s="282"/>
      <c r="P58" s="282"/>
      <c r="Q58" s="284"/>
      <c r="R58" s="284"/>
      <c r="S58" s="290"/>
      <c r="T58" s="290"/>
      <c r="U58" s="290"/>
      <c r="V58" s="290"/>
      <c r="W58" s="290"/>
      <c r="X58" s="290"/>
      <c r="Y58" s="278"/>
      <c r="Z58" s="278"/>
      <c r="AA58" s="278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</row>
    <row r="59" spans="6:52" ht="10.5" customHeight="1">
      <c r="G59" s="291"/>
      <c r="N59" s="282"/>
      <c r="O59" s="282"/>
      <c r="P59" s="282"/>
      <c r="Q59" s="284"/>
      <c r="R59" s="284"/>
      <c r="S59" s="290"/>
      <c r="T59" s="290"/>
      <c r="U59" s="290"/>
      <c r="V59" s="290"/>
      <c r="W59" s="290"/>
      <c r="X59" s="290"/>
      <c r="Y59" s="278"/>
      <c r="Z59" s="278"/>
      <c r="AA59" s="278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</row>
    <row r="60" spans="6:52" ht="10.5" customHeight="1">
      <c r="G60" s="291"/>
      <c r="N60" s="282"/>
      <c r="O60" s="282"/>
      <c r="P60" s="282"/>
      <c r="Q60" s="284"/>
      <c r="R60" s="284"/>
      <c r="S60" s="290"/>
      <c r="T60" s="290"/>
      <c r="U60" s="290"/>
      <c r="V60" s="290"/>
      <c r="W60" s="290"/>
      <c r="X60" s="290"/>
      <c r="Y60" s="278"/>
      <c r="Z60" s="278"/>
      <c r="AA60" s="278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</row>
    <row r="61" spans="6:52" ht="10.5" customHeight="1">
      <c r="G61" s="291"/>
      <c r="N61" s="282"/>
      <c r="O61" s="282"/>
      <c r="P61" s="282"/>
      <c r="Q61" s="284"/>
      <c r="R61" s="284"/>
      <c r="S61" s="290"/>
      <c r="T61" s="290"/>
      <c r="U61" s="290"/>
      <c r="V61" s="290"/>
      <c r="W61" s="290"/>
      <c r="X61" s="290"/>
      <c r="Y61" s="278"/>
      <c r="Z61" s="278"/>
      <c r="AA61" s="278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</row>
    <row r="62" spans="6:52" ht="10.5" customHeight="1">
      <c r="G62" s="291"/>
      <c r="N62" s="282"/>
      <c r="O62" s="282"/>
      <c r="P62" s="282"/>
      <c r="Q62" s="284"/>
      <c r="R62" s="284"/>
      <c r="S62" s="290"/>
      <c r="T62" s="290"/>
      <c r="U62" s="290"/>
      <c r="V62" s="290"/>
      <c r="W62" s="290"/>
      <c r="X62" s="290"/>
      <c r="Y62" s="278"/>
      <c r="Z62" s="278"/>
      <c r="AA62" s="278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</row>
    <row r="63" spans="6:52" ht="10.5" customHeight="1">
      <c r="G63" s="291"/>
      <c r="N63" s="282"/>
      <c r="O63" s="282"/>
      <c r="P63" s="282"/>
      <c r="Q63" s="284"/>
      <c r="R63" s="284"/>
      <c r="S63" s="290"/>
      <c r="T63" s="290"/>
      <c r="U63" s="290"/>
      <c r="V63" s="290"/>
      <c r="W63" s="290"/>
      <c r="X63" s="290"/>
      <c r="Y63" s="278"/>
      <c r="Z63" s="278"/>
      <c r="AA63" s="278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</row>
    <row r="64" spans="6:52" ht="10.5" customHeight="1">
      <c r="G64" s="291"/>
      <c r="N64" s="282"/>
      <c r="O64" s="282"/>
      <c r="P64" s="282"/>
      <c r="Q64" s="284"/>
      <c r="R64" s="284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</row>
    <row r="65" spans="7:52" ht="10.5" customHeight="1">
      <c r="G65" s="291"/>
      <c r="N65" s="282"/>
      <c r="O65" s="282"/>
      <c r="P65" s="282"/>
      <c r="Q65" s="284"/>
      <c r="R65" s="284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</row>
    <row r="66" spans="7:52" ht="10.5" customHeight="1">
      <c r="G66" s="291"/>
      <c r="N66" s="282"/>
      <c r="O66" s="282"/>
      <c r="P66" s="282"/>
      <c r="Q66" s="284"/>
      <c r="R66" s="284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</row>
    <row r="67" spans="7:52" ht="10.5" customHeight="1">
      <c r="G67" s="291"/>
      <c r="N67" s="282"/>
      <c r="O67" s="284"/>
      <c r="P67" s="284"/>
      <c r="Q67" s="284"/>
      <c r="R67" s="284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</row>
    <row r="68" spans="7:52" ht="10.5" customHeight="1">
      <c r="G68" s="291"/>
      <c r="N68" s="282"/>
      <c r="O68" s="284"/>
      <c r="P68" s="284"/>
      <c r="Q68" s="284"/>
      <c r="R68" s="284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</row>
    <row r="69" spans="7:52" ht="10.5" customHeight="1">
      <c r="G69" s="291"/>
      <c r="N69" s="284"/>
      <c r="O69" s="284"/>
      <c r="P69" s="284"/>
      <c r="Q69" s="284"/>
      <c r="R69" s="284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</row>
    <row r="70" spans="7:52" ht="10.5" customHeight="1">
      <c r="G70" s="291"/>
      <c r="N70" s="284"/>
      <c r="O70" s="284"/>
      <c r="P70" s="284"/>
      <c r="Q70" s="284"/>
      <c r="R70" s="284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</row>
    <row r="71" spans="7:52" ht="10.5" customHeight="1">
      <c r="G71" s="291"/>
      <c r="N71" s="284"/>
      <c r="O71" s="284"/>
      <c r="P71" s="284"/>
      <c r="Q71" s="284"/>
      <c r="R71" s="284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</row>
    <row r="72" spans="7:52">
      <c r="G72" s="291"/>
      <c r="N72" s="284"/>
      <c r="O72" s="284"/>
      <c r="P72" s="284"/>
      <c r="Q72" s="284"/>
      <c r="R72" s="284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</row>
    <row r="73" spans="7:52">
      <c r="G73" s="291"/>
      <c r="N73" s="284"/>
      <c r="O73" s="284"/>
      <c r="P73" s="284"/>
      <c r="Q73" s="284"/>
      <c r="R73" s="284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</row>
    <row r="74" spans="7:52">
      <c r="G74" s="291"/>
      <c r="N74" s="284"/>
      <c r="O74" s="284"/>
      <c r="P74" s="284"/>
      <c r="Q74" s="284"/>
      <c r="R74" s="284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</row>
    <row r="75" spans="7:52">
      <c r="G75" s="291"/>
      <c r="N75" s="284"/>
      <c r="O75" s="284"/>
      <c r="P75" s="284"/>
      <c r="Q75" s="284"/>
      <c r="R75" s="284"/>
      <c r="S75" s="290"/>
      <c r="T75" s="290"/>
      <c r="U75" s="290"/>
      <c r="V75" s="290"/>
      <c r="W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</row>
    <row r="76" spans="7:52">
      <c r="G76" s="291"/>
      <c r="N76" s="284"/>
      <c r="O76" s="284"/>
      <c r="P76" s="284"/>
      <c r="Q76" s="284"/>
      <c r="R76" s="284"/>
      <c r="S76" s="290"/>
      <c r="T76" s="290"/>
      <c r="U76" s="290"/>
      <c r="V76" s="290"/>
      <c r="W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</row>
    <row r="77" spans="7:52">
      <c r="G77" s="291"/>
      <c r="N77" s="284"/>
      <c r="O77" s="284"/>
      <c r="P77" s="284"/>
      <c r="Q77" s="284"/>
      <c r="R77" s="284"/>
      <c r="S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</row>
    <row r="78" spans="7:52">
      <c r="G78" s="291"/>
      <c r="N78" s="284"/>
      <c r="O78" s="284"/>
      <c r="P78" s="284"/>
      <c r="Q78" s="284"/>
      <c r="R78" s="284"/>
      <c r="S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</row>
    <row r="79" spans="7:52">
      <c r="J79" s="284"/>
      <c r="K79" s="284"/>
      <c r="L79" s="284"/>
      <c r="M79" s="284"/>
      <c r="N79" s="284"/>
      <c r="O79" s="284"/>
      <c r="P79" s="284"/>
      <c r="Q79" s="284"/>
      <c r="R79" s="284"/>
      <c r="S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</row>
    <row r="80" spans="7:52">
      <c r="J80" s="284"/>
      <c r="K80" s="284"/>
      <c r="L80" s="284"/>
      <c r="M80" s="284"/>
      <c r="N80" s="284"/>
      <c r="O80" s="284"/>
      <c r="P80" s="284"/>
      <c r="Q80" s="284"/>
      <c r="R80" s="284"/>
      <c r="S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</row>
    <row r="81" spans="10:52">
      <c r="J81" s="284"/>
      <c r="K81" s="284"/>
      <c r="L81" s="284"/>
      <c r="M81" s="284"/>
      <c r="N81" s="284"/>
      <c r="O81" s="284"/>
      <c r="P81" s="284"/>
      <c r="Q81" s="284"/>
      <c r="R81" s="284"/>
      <c r="S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</row>
    <row r="82" spans="10:52">
      <c r="J82" s="284"/>
      <c r="K82" s="284"/>
      <c r="L82" s="284"/>
      <c r="M82" s="284"/>
      <c r="N82" s="284"/>
      <c r="O82" s="284"/>
      <c r="P82" s="284"/>
      <c r="Q82" s="284"/>
      <c r="R82" s="284"/>
      <c r="S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</row>
    <row r="83" spans="10:52">
      <c r="J83" s="284"/>
      <c r="K83" s="284"/>
      <c r="L83" s="284"/>
      <c r="M83" s="284"/>
      <c r="N83" s="284"/>
      <c r="O83" s="284"/>
      <c r="P83" s="284"/>
      <c r="Q83" s="284"/>
      <c r="R83" s="284"/>
      <c r="S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</row>
    <row r="84" spans="10:52">
      <c r="J84" s="284"/>
      <c r="K84" s="284"/>
      <c r="L84" s="284"/>
      <c r="M84" s="284"/>
      <c r="N84" s="284"/>
      <c r="O84" s="284"/>
      <c r="P84" s="284"/>
      <c r="Q84" s="284"/>
      <c r="R84" s="284"/>
      <c r="S84" s="290"/>
      <c r="AE84" s="290"/>
    </row>
    <row r="85" spans="10:52">
      <c r="J85" s="284"/>
      <c r="K85" s="284"/>
      <c r="L85" s="284"/>
      <c r="M85" s="284"/>
      <c r="N85" s="284"/>
    </row>
    <row r="86" spans="10:52">
      <c r="J86" s="284"/>
      <c r="K86" s="284"/>
      <c r="L86" s="284"/>
      <c r="M86" s="284"/>
      <c r="N86" s="284"/>
    </row>
  </sheetData>
  <mergeCells count="7">
    <mergeCell ref="A47:D47"/>
    <mergeCell ref="A1:D1"/>
    <mergeCell ref="A2:D2"/>
    <mergeCell ref="A12:D12"/>
    <mergeCell ref="A35:D35"/>
    <mergeCell ref="A23:D23"/>
    <mergeCell ref="A10:D1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A6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2" customWidth="1"/>
    <col min="3" max="3" width="15.7109375" style="22" customWidth="1"/>
    <col min="4" max="4" width="20.7109375" style="402" customWidth="1"/>
    <col min="5" max="6" width="5.7109375" style="402" customWidth="1"/>
    <col min="7" max="27" width="5.7109375" style="290" customWidth="1"/>
    <col min="28" max="16384" width="9.140625" style="290"/>
  </cols>
  <sheetData>
    <row r="1" spans="1:27" s="277" customFormat="1" ht="24" customHeight="1">
      <c r="A1" s="89" t="s">
        <v>23</v>
      </c>
      <c r="B1" s="48"/>
      <c r="C1" s="121" t="s">
        <v>86</v>
      </c>
      <c r="D1" s="402"/>
      <c r="E1" s="402"/>
      <c r="F1" s="402"/>
    </row>
    <row r="2" spans="1:27" s="278" customFormat="1" ht="30" customHeight="1">
      <c r="A2" s="90" t="s">
        <v>232</v>
      </c>
      <c r="B2" s="29"/>
      <c r="C2" s="121" t="s">
        <v>85</v>
      </c>
      <c r="D2" s="301" t="s">
        <v>240</v>
      </c>
      <c r="E2" s="301"/>
      <c r="F2" s="282"/>
      <c r="I2" s="301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27" s="282" customFormat="1" ht="11.25" customHeight="1">
      <c r="A3" s="7"/>
      <c r="B3" s="8"/>
      <c r="C3" s="8"/>
      <c r="D3" s="481"/>
      <c r="E3" s="482" t="s">
        <v>40</v>
      </c>
      <c r="F3" s="407" t="s">
        <v>181</v>
      </c>
      <c r="I3" s="24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</row>
    <row r="4" spans="1:27" s="284" customFormat="1" ht="11.25" customHeight="1">
      <c r="A4" s="14"/>
      <c r="B4" s="8"/>
      <c r="C4" s="8"/>
      <c r="D4" s="411" t="s">
        <v>4</v>
      </c>
      <c r="E4" s="484">
        <v>7.78573</v>
      </c>
      <c r="F4" s="283">
        <v>44.732500000000002</v>
      </c>
      <c r="I4" s="247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</row>
    <row r="5" spans="1:27" s="284" customFormat="1" ht="11.25" customHeight="1">
      <c r="A5" s="7"/>
      <c r="B5" s="8"/>
      <c r="C5" s="174"/>
      <c r="D5" s="411" t="s">
        <v>11</v>
      </c>
      <c r="E5" s="484">
        <v>25.051200000000001</v>
      </c>
      <c r="F5" s="283">
        <v>52.895200000000003</v>
      </c>
      <c r="I5" s="247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</row>
    <row r="6" spans="1:27" s="284" customFormat="1" ht="11.25" customHeight="1">
      <c r="A6" s="13"/>
      <c r="B6" s="8"/>
      <c r="C6" s="174"/>
      <c r="D6" s="411" t="s">
        <v>5</v>
      </c>
      <c r="E6" s="484">
        <v>29.614599999999999</v>
      </c>
      <c r="F6" s="283">
        <v>62.207500000000003</v>
      </c>
      <c r="I6" s="249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</row>
    <row r="7" spans="1:27" s="284" customFormat="1" ht="11.25" customHeight="1">
      <c r="A7" s="10"/>
      <c r="B7" s="8"/>
      <c r="C7" s="174"/>
      <c r="D7" s="411" t="s">
        <v>12</v>
      </c>
      <c r="E7" s="484">
        <v>38.5745</v>
      </c>
      <c r="F7" s="283">
        <v>62.633699999999997</v>
      </c>
      <c r="I7" s="247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</row>
    <row r="8" spans="1:27" s="284" customFormat="1" ht="11.25" customHeight="1">
      <c r="A8" s="10"/>
      <c r="B8" s="8"/>
      <c r="C8" s="174"/>
      <c r="D8" s="411" t="s">
        <v>6</v>
      </c>
      <c r="E8" s="484">
        <v>9.4589599999999994</v>
      </c>
      <c r="F8" s="283">
        <v>66.2577</v>
      </c>
      <c r="I8" s="247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</row>
    <row r="9" spans="1:27" s="284" customFormat="1" ht="11.25" customHeight="1">
      <c r="A9" s="8"/>
      <c r="B9" s="8"/>
      <c r="C9" s="174"/>
      <c r="D9" s="411" t="s">
        <v>26</v>
      </c>
      <c r="E9" s="484">
        <v>12.2659</v>
      </c>
      <c r="F9" s="283">
        <v>75.069000000000003</v>
      </c>
      <c r="I9" s="249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</row>
    <row r="10" spans="1:27" s="284" customFormat="1" ht="11.25" customHeight="1">
      <c r="A10" s="10"/>
      <c r="B10" s="8"/>
      <c r="C10" s="174"/>
      <c r="D10" s="411" t="s">
        <v>2</v>
      </c>
      <c r="E10" s="484">
        <v>24.464400000000001</v>
      </c>
      <c r="F10" s="283">
        <v>76.398600000000002</v>
      </c>
      <c r="I10" s="247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</row>
    <row r="11" spans="1:27" s="284" customFormat="1" ht="11.25" customHeight="1">
      <c r="A11" s="10"/>
      <c r="B11" s="8"/>
      <c r="C11" s="174"/>
      <c r="D11" s="411" t="s">
        <v>19</v>
      </c>
      <c r="E11" s="484">
        <v>25.932200000000002</v>
      </c>
      <c r="F11" s="283">
        <v>76.793199999999999</v>
      </c>
      <c r="I11" s="247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</row>
    <row r="12" spans="1:27" s="284" customFormat="1" ht="11.25" customHeight="1">
      <c r="A12" s="10"/>
      <c r="B12" s="8"/>
      <c r="C12" s="174"/>
      <c r="D12" s="411" t="s">
        <v>1</v>
      </c>
      <c r="E12" s="484">
        <v>27.8413</v>
      </c>
      <c r="F12" s="283">
        <v>79.018600000000006</v>
      </c>
      <c r="I12" s="247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</row>
    <row r="13" spans="1:27" s="284" customFormat="1" ht="11.25" customHeight="1">
      <c r="A13" s="11"/>
      <c r="B13" s="8"/>
      <c r="C13" s="174"/>
      <c r="D13" s="411" t="s">
        <v>15</v>
      </c>
      <c r="E13" s="484">
        <v>15.8148</v>
      </c>
      <c r="F13" s="283">
        <v>79.444900000000004</v>
      </c>
      <c r="I13" s="247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</row>
    <row r="14" spans="1:27" s="284" customFormat="1" ht="11.25" customHeight="1">
      <c r="A14" s="11"/>
      <c r="B14" s="8"/>
      <c r="C14" s="174"/>
      <c r="D14" s="411" t="s">
        <v>27</v>
      </c>
      <c r="E14" s="484"/>
      <c r="F14" s="283">
        <v>80.673100000000005</v>
      </c>
      <c r="I14" s="247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</row>
    <row r="15" spans="1:27" s="284" customFormat="1" ht="11.25" customHeight="1">
      <c r="A15" s="8"/>
      <c r="B15" s="8"/>
      <c r="C15" s="174"/>
      <c r="D15" s="313" t="s">
        <v>30</v>
      </c>
      <c r="E15" s="487">
        <v>38.047899999999998</v>
      </c>
      <c r="F15" s="286">
        <v>80.825000000000003</v>
      </c>
      <c r="I15" s="247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</row>
    <row r="16" spans="1:27" s="284" customFormat="1" ht="11.25" customHeight="1">
      <c r="A16" s="6"/>
      <c r="B16" s="8"/>
      <c r="C16" s="174"/>
      <c r="D16" s="411" t="s">
        <v>0</v>
      </c>
      <c r="E16" s="484">
        <v>11.3421</v>
      </c>
      <c r="F16" s="283">
        <v>80.982200000000006</v>
      </c>
      <c r="I16" s="247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</row>
    <row r="17" spans="1:27" s="284" customFormat="1" ht="11.25" customHeight="1">
      <c r="A17" s="8"/>
      <c r="B17" s="8"/>
      <c r="C17" s="174"/>
      <c r="D17" s="411" t="s">
        <v>20</v>
      </c>
      <c r="E17" s="484">
        <v>20.8035</v>
      </c>
      <c r="F17" s="283">
        <v>83.441900000000004</v>
      </c>
      <c r="I17" s="247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</row>
    <row r="18" spans="1:27" s="284" customFormat="1" ht="11.25" customHeight="1">
      <c r="A18" s="8"/>
      <c r="B18" s="8"/>
      <c r="C18" s="174"/>
      <c r="D18" s="411" t="s">
        <v>8</v>
      </c>
      <c r="E18" s="484">
        <v>29.240300000000001</v>
      </c>
      <c r="F18" s="283">
        <v>85.488500000000002</v>
      </c>
      <c r="I18" s="247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</row>
    <row r="19" spans="1:27" s="284" customFormat="1" ht="11.25" customHeight="1">
      <c r="A19" s="8"/>
      <c r="B19" s="8"/>
      <c r="C19" s="174"/>
      <c r="D19" s="313" t="s">
        <v>36</v>
      </c>
      <c r="E19" s="487">
        <v>25.9253160332131</v>
      </c>
      <c r="F19" s="286">
        <v>86.831999999999994</v>
      </c>
      <c r="I19" s="247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</row>
    <row r="20" spans="1:27" s="284" customFormat="1" ht="11.25" customHeight="1">
      <c r="A20" s="8"/>
      <c r="B20" s="8"/>
      <c r="C20" s="174"/>
      <c r="D20" s="411" t="s">
        <v>7</v>
      </c>
      <c r="E20" s="484">
        <v>8.1348500000000001</v>
      </c>
      <c r="F20" s="283">
        <v>87.115600000000001</v>
      </c>
      <c r="I20" s="247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</row>
    <row r="21" spans="1:27" s="284" customFormat="1" ht="11.25" customHeight="1">
      <c r="A21" s="9"/>
      <c r="B21" s="8"/>
      <c r="C21" s="174"/>
      <c r="D21" s="411" t="s">
        <v>13</v>
      </c>
      <c r="E21" s="484">
        <v>27.709199999999999</v>
      </c>
      <c r="F21" s="283">
        <v>87.183800000000005</v>
      </c>
      <c r="I21" s="247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</row>
    <row r="22" spans="1:27" s="284" customFormat="1" ht="11.25" customHeight="1">
      <c r="A22" s="9"/>
      <c r="B22" s="8"/>
      <c r="C22" s="174"/>
      <c r="D22" s="411" t="s">
        <v>22</v>
      </c>
      <c r="E22" s="484">
        <v>33.633899999999997</v>
      </c>
      <c r="F22" s="283">
        <v>87.333100000000002</v>
      </c>
      <c r="I22" s="247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</row>
    <row r="23" spans="1:27" s="284" customFormat="1" ht="11.25" customHeight="1">
      <c r="A23" s="9"/>
      <c r="B23" s="8"/>
      <c r="C23" s="174"/>
      <c r="D23" s="411" t="s">
        <v>10</v>
      </c>
      <c r="E23" s="484">
        <v>27.4346</v>
      </c>
      <c r="F23" s="283">
        <v>88.982100000000003</v>
      </c>
      <c r="I23" s="247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</row>
    <row r="24" spans="1:27" s="284" customFormat="1" ht="11.25" customHeight="1">
      <c r="A24" s="9"/>
      <c r="B24" s="8"/>
      <c r="C24" s="174"/>
      <c r="D24" s="411" t="s">
        <v>53</v>
      </c>
      <c r="E24" s="484">
        <v>35.8979</v>
      </c>
      <c r="F24" s="283">
        <v>89.8459</v>
      </c>
      <c r="I24" s="247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</row>
    <row r="25" spans="1:27" s="284" customFormat="1" ht="11.25" customHeight="1">
      <c r="A25" s="35"/>
      <c r="B25" s="8"/>
      <c r="C25" s="174"/>
      <c r="D25" s="411" t="s">
        <v>25</v>
      </c>
      <c r="E25" s="484">
        <v>33.474200000000003</v>
      </c>
      <c r="F25" s="283">
        <v>96.861400000000003</v>
      </c>
      <c r="I25" s="247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</row>
    <row r="26" spans="1:27" s="284" customFormat="1" ht="11.25" customHeight="1">
      <c r="A26" s="9"/>
      <c r="B26" s="14"/>
      <c r="C26" s="174"/>
      <c r="D26" s="411" t="s">
        <v>16</v>
      </c>
      <c r="E26" s="484">
        <v>40.000999999999998</v>
      </c>
      <c r="F26" s="283">
        <v>100.83799999999999</v>
      </c>
      <c r="I26" s="247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</row>
    <row r="27" spans="1:27" s="284" customFormat="1" ht="11.25" customHeight="1">
      <c r="A27" s="8"/>
      <c r="B27" s="14"/>
      <c r="C27" s="174"/>
      <c r="D27" s="411" t="s">
        <v>21</v>
      </c>
      <c r="E27" s="484">
        <v>45.014099999999999</v>
      </c>
      <c r="F27" s="283">
        <v>116.34699999999999</v>
      </c>
      <c r="I27" s="247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</row>
    <row r="28" spans="1:27" s="284" customFormat="1" ht="11.25" customHeight="1">
      <c r="A28" s="8"/>
      <c r="B28" s="14"/>
      <c r="C28" s="174"/>
      <c r="D28" s="411" t="s">
        <v>14</v>
      </c>
      <c r="E28" s="484">
        <v>26.322500000000002</v>
      </c>
      <c r="F28" s="283">
        <v>121.28400000000001</v>
      </c>
      <c r="I28" s="247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</row>
    <row r="29" spans="1:27" s="284" customFormat="1" ht="11.25" customHeight="1">
      <c r="A29" s="8"/>
      <c r="B29" s="14"/>
      <c r="C29" s="174"/>
      <c r="D29" s="411" t="s">
        <v>18</v>
      </c>
      <c r="E29" s="484">
        <v>82.444900000000004</v>
      </c>
      <c r="F29" s="283">
        <v>123.24</v>
      </c>
      <c r="I29" s="247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</row>
    <row r="30" spans="1:27" s="284" customFormat="1" ht="11.25" customHeight="1">
      <c r="A30" s="8"/>
      <c r="B30" s="14"/>
      <c r="C30" s="174"/>
      <c r="D30" s="285" t="s">
        <v>3</v>
      </c>
      <c r="E30" s="488">
        <v>40.663400000000003</v>
      </c>
      <c r="F30" s="283">
        <v>123.416</v>
      </c>
      <c r="I30" s="247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</row>
    <row r="31" spans="1:27" s="284" customFormat="1" ht="11.25" customHeight="1">
      <c r="A31" s="8"/>
      <c r="B31" s="14"/>
      <c r="C31" s="174"/>
      <c r="D31" s="411" t="s">
        <v>17</v>
      </c>
      <c r="E31" s="484">
        <v>63.764299999999999</v>
      </c>
      <c r="F31" s="283">
        <v>123.67100000000001</v>
      </c>
      <c r="I31" s="247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</row>
    <row r="32" spans="1:27" s="284" customFormat="1" ht="11.25" customHeight="1">
      <c r="A32" s="8"/>
      <c r="B32" s="14"/>
      <c r="C32" s="174"/>
      <c r="D32" s="411" t="s">
        <v>9</v>
      </c>
      <c r="E32" s="484">
        <v>84.135199999999998</v>
      </c>
      <c r="F32" s="283">
        <v>145.791</v>
      </c>
      <c r="I32" s="247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</row>
    <row r="33" spans="1:16" s="284" customFormat="1" ht="11.25" customHeight="1">
      <c r="A33" s="8"/>
      <c r="B33" s="14"/>
      <c r="C33" s="14"/>
    </row>
    <row r="34" spans="1:16" s="284" customFormat="1" ht="11.25" customHeight="1">
      <c r="A34" s="8"/>
      <c r="B34" s="14"/>
      <c r="C34" s="14"/>
      <c r="D34" s="419"/>
      <c r="E34" s="283"/>
      <c r="F34" s="283"/>
      <c r="I34" s="423"/>
    </row>
    <row r="35" spans="1:16" s="284" customFormat="1" ht="11.25" customHeight="1">
      <c r="A35" s="8"/>
      <c r="B35" s="14"/>
      <c r="C35" s="14"/>
      <c r="D35" s="421"/>
      <c r="E35" s="422"/>
      <c r="F35" s="422"/>
      <c r="G35" s="423"/>
      <c r="H35" s="423"/>
      <c r="I35" s="489"/>
      <c r="J35" s="489"/>
      <c r="K35" s="423"/>
      <c r="L35" s="423"/>
      <c r="M35" s="423"/>
      <c r="O35" s="423"/>
      <c r="P35" s="267"/>
    </row>
    <row r="36" spans="1:16" s="284" customFormat="1" ht="11.25" customHeight="1">
      <c r="A36" s="8"/>
      <c r="B36" s="14"/>
      <c r="C36" s="14"/>
      <c r="D36" s="424"/>
      <c r="E36" s="425"/>
      <c r="F36" s="425"/>
      <c r="G36" s="425"/>
      <c r="H36" s="425"/>
      <c r="I36" s="490"/>
      <c r="J36" s="490"/>
      <c r="K36" s="425"/>
      <c r="L36" s="425"/>
      <c r="M36" s="425"/>
      <c r="P36" s="425"/>
    </row>
    <row r="37" spans="1:16" s="284" customFormat="1" ht="11.25" customHeight="1">
      <c r="A37" s="8"/>
      <c r="B37" s="14"/>
      <c r="C37" s="14"/>
      <c r="D37" s="241"/>
      <c r="E37" s="426"/>
      <c r="F37" s="426"/>
      <c r="G37" s="426"/>
      <c r="H37" s="426"/>
      <c r="I37" s="490"/>
      <c r="J37" s="490"/>
      <c r="K37" s="426"/>
      <c r="L37" s="426"/>
      <c r="M37" s="426"/>
      <c r="P37" s="427"/>
    </row>
    <row r="38" spans="1:16" s="284" customFormat="1" ht="11.25" customHeight="1">
      <c r="A38" s="8"/>
      <c r="B38" s="14"/>
      <c r="C38" s="14"/>
      <c r="D38" s="241"/>
      <c r="E38" s="426"/>
      <c r="F38" s="426"/>
      <c r="G38" s="426"/>
      <c r="H38" s="426"/>
      <c r="I38" s="490"/>
      <c r="J38" s="490"/>
      <c r="K38" s="426"/>
      <c r="L38" s="426"/>
      <c r="M38" s="426"/>
      <c r="P38" s="427"/>
    </row>
    <row r="39" spans="1:16" s="284" customFormat="1" ht="11.25" customHeight="1">
      <c r="A39" s="8"/>
      <c r="B39" s="14"/>
      <c r="C39" s="14"/>
      <c r="D39" s="241"/>
      <c r="E39" s="426"/>
      <c r="F39" s="426"/>
      <c r="G39" s="426"/>
      <c r="H39" s="426"/>
      <c r="I39" s="490"/>
      <c r="J39" s="490"/>
      <c r="K39" s="426"/>
      <c r="L39" s="426"/>
      <c r="M39" s="426"/>
      <c r="P39" s="427"/>
    </row>
    <row r="40" spans="1:16" s="284" customFormat="1" ht="11.25" customHeight="1">
      <c r="A40" s="8"/>
      <c r="B40" s="14"/>
      <c r="C40" s="14"/>
      <c r="D40" s="241"/>
      <c r="E40" s="426"/>
      <c r="F40" s="426"/>
      <c r="G40" s="426"/>
      <c r="H40" s="426"/>
      <c r="I40" s="490"/>
      <c r="J40" s="490"/>
      <c r="K40" s="426"/>
      <c r="L40" s="426"/>
      <c r="M40" s="426"/>
      <c r="P40" s="427"/>
    </row>
    <row r="41" spans="1:16" s="284" customFormat="1" ht="11.25" customHeight="1">
      <c r="A41" s="8"/>
      <c r="B41" s="14"/>
      <c r="C41" s="14"/>
      <c r="D41" s="241"/>
      <c r="E41" s="426"/>
      <c r="F41" s="426"/>
      <c r="G41" s="426"/>
      <c r="H41" s="426"/>
      <c r="I41" s="490"/>
      <c r="J41" s="490"/>
      <c r="K41" s="426"/>
      <c r="L41" s="426"/>
      <c r="M41" s="426"/>
      <c r="P41" s="427"/>
    </row>
    <row r="42" spans="1:16" s="284" customFormat="1" ht="11.25" customHeight="1">
      <c r="A42" s="8"/>
      <c r="B42" s="14"/>
      <c r="C42" s="14"/>
      <c r="D42" s="241"/>
      <c r="E42" s="426"/>
      <c r="F42" s="426"/>
      <c r="G42" s="426"/>
      <c r="H42" s="426"/>
      <c r="I42" s="490"/>
      <c r="J42" s="490"/>
      <c r="K42" s="426"/>
      <c r="L42" s="426"/>
      <c r="M42" s="426"/>
      <c r="P42" s="427"/>
    </row>
    <row r="43" spans="1:16" s="284" customFormat="1" ht="11.25" customHeight="1">
      <c r="A43" s="8"/>
      <c r="B43" s="14"/>
      <c r="C43" s="14"/>
      <c r="D43" s="241"/>
      <c r="E43" s="426"/>
      <c r="F43" s="426"/>
      <c r="G43" s="426"/>
      <c r="H43" s="426"/>
      <c r="I43" s="426"/>
      <c r="J43" s="426"/>
      <c r="K43" s="426"/>
      <c r="L43" s="426"/>
      <c r="M43" s="426"/>
      <c r="P43" s="427"/>
    </row>
    <row r="44" spans="1:16" s="284" customFormat="1" ht="11.25" customHeight="1">
      <c r="A44" s="8"/>
      <c r="B44" s="14"/>
      <c r="C44" s="14"/>
      <c r="D44" s="241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7"/>
    </row>
    <row r="45" spans="1:16" s="284" customFormat="1" ht="11.25" customHeight="1">
      <c r="A45" s="9"/>
      <c r="B45" s="14"/>
      <c r="C45" s="14"/>
      <c r="D45" s="241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7"/>
    </row>
    <row r="46" spans="1:16" s="284" customFormat="1" ht="15" customHeight="1">
      <c r="A46" s="23" t="s">
        <v>179</v>
      </c>
      <c r="B46" s="14"/>
      <c r="C46" s="14"/>
      <c r="D46" s="241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7"/>
    </row>
    <row r="47" spans="1:16" s="284" customFormat="1" ht="13.5" customHeight="1">
      <c r="A47" s="8"/>
      <c r="B47" s="14"/>
      <c r="C47" s="14"/>
      <c r="D47" s="241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7"/>
    </row>
    <row r="48" spans="1:16" s="289" customFormat="1" ht="13.5" customHeight="1">
      <c r="A48" s="4"/>
      <c r="B48" s="14"/>
      <c r="C48" s="14"/>
      <c r="D48" s="241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7"/>
    </row>
    <row r="49" spans="1:16" s="289" customFormat="1" ht="13.5" customHeight="1">
      <c r="A49" s="4"/>
      <c r="B49" s="14"/>
      <c r="C49" s="14"/>
      <c r="D49" s="241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7"/>
    </row>
    <row r="50" spans="1:16" s="289" customFormat="1" ht="13.5" customHeight="1">
      <c r="A50" s="4"/>
      <c r="B50" s="14"/>
      <c r="C50" s="14"/>
      <c r="D50" s="241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7"/>
    </row>
    <row r="51" spans="1:16" s="289" customFormat="1" ht="13.5" customHeight="1">
      <c r="A51" s="4"/>
      <c r="B51" s="14"/>
      <c r="C51" s="14"/>
      <c r="D51" s="241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7"/>
    </row>
    <row r="52" spans="1:16" s="289" customFormat="1" ht="13.5" customHeight="1">
      <c r="A52" s="5"/>
      <c r="B52" s="14"/>
      <c r="C52" s="14"/>
      <c r="D52" s="241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7"/>
    </row>
    <row r="53" spans="1:16" s="289" customFormat="1" ht="13.5" customHeight="1">
      <c r="A53" s="4"/>
      <c r="B53" s="14"/>
      <c r="C53" s="14"/>
      <c r="D53" s="241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7"/>
    </row>
    <row r="54" spans="1:16" s="289" customFormat="1" ht="13.5" customHeight="1">
      <c r="A54" s="5"/>
      <c r="B54" s="14"/>
      <c r="C54" s="14"/>
      <c r="D54" s="241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7"/>
    </row>
    <row r="55" spans="1:16" s="289" customFormat="1" ht="13.5" customHeight="1">
      <c r="A55" s="25"/>
      <c r="B55" s="14"/>
      <c r="C55" s="14"/>
      <c r="D55" s="241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7"/>
    </row>
    <row r="56" spans="1:16" s="289" customFormat="1" ht="13.5" customHeight="1">
      <c r="A56" s="4"/>
      <c r="B56" s="14"/>
      <c r="C56" s="14"/>
      <c r="D56" s="241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426"/>
      <c r="P56" s="427"/>
    </row>
    <row r="57" spans="1:16" s="289" customFormat="1" ht="12.75" customHeight="1">
      <c r="A57" s="4"/>
      <c r="B57" s="14"/>
      <c r="C57" s="14"/>
      <c r="D57" s="241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7"/>
    </row>
    <row r="58" spans="1:16" s="289" customFormat="1" ht="9.75">
      <c r="A58" s="4"/>
      <c r="B58" s="14"/>
      <c r="C58" s="14"/>
      <c r="D58" s="241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7"/>
    </row>
    <row r="59" spans="1:16" s="289" customFormat="1" ht="9.75">
      <c r="A59" s="8"/>
      <c r="B59" s="14"/>
      <c r="C59" s="14"/>
      <c r="D59" s="241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7"/>
    </row>
    <row r="60" spans="1:16" s="284" customFormat="1" ht="9.75">
      <c r="A60" s="8"/>
      <c r="B60" s="14"/>
      <c r="C60" s="14"/>
      <c r="D60" s="241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7"/>
    </row>
    <row r="61" spans="1:16" s="284" customFormat="1" ht="13.5" customHeight="1">
      <c r="A61" s="2"/>
      <c r="B61" s="14"/>
      <c r="C61" s="14"/>
      <c r="D61" s="241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7"/>
    </row>
    <row r="62" spans="1:16">
      <c r="D62" s="241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7"/>
    </row>
    <row r="63" spans="1:16">
      <c r="D63" s="241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7"/>
    </row>
    <row r="64" spans="1:16">
      <c r="D64" s="241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7"/>
    </row>
    <row r="65" spans="4:16">
      <c r="D65" s="241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7"/>
    </row>
    <row r="66" spans="4:16">
      <c r="D66" s="275"/>
      <c r="E66" s="275"/>
      <c r="F66" s="275"/>
    </row>
    <row r="67" spans="4:16">
      <c r="D67" s="275"/>
      <c r="E67" s="275"/>
      <c r="F67" s="275"/>
    </row>
    <row r="68" spans="4:16">
      <c r="D68" s="275"/>
      <c r="E68" s="275"/>
      <c r="F68" s="275"/>
    </row>
  </sheetData>
  <sortState ref="D4:F32">
    <sortCondition ref="F4:F32"/>
  </sortState>
  <phoneticPr fontId="0" type="noConversion"/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2" customWidth="1"/>
    <col min="3" max="3" width="15.7109375" style="22" customWidth="1"/>
    <col min="4" max="4" width="20.7109375" style="402" customWidth="1"/>
    <col min="5" max="6" width="5.7109375" style="402" customWidth="1"/>
    <col min="7" max="10" width="5.7109375" style="290" customWidth="1"/>
    <col min="11" max="16384" width="9.140625" style="290"/>
  </cols>
  <sheetData>
    <row r="1" spans="1:10" s="277" customFormat="1" ht="24" customHeight="1">
      <c r="A1" s="196" t="s">
        <v>23</v>
      </c>
      <c r="B1" s="48"/>
      <c r="C1" s="121" t="s">
        <v>86</v>
      </c>
      <c r="D1" s="402"/>
      <c r="E1" s="402"/>
      <c r="F1" s="402"/>
    </row>
    <row r="2" spans="1:10" s="278" customFormat="1" ht="30" customHeight="1">
      <c r="A2" s="90" t="s">
        <v>287</v>
      </c>
      <c r="B2" s="29"/>
      <c r="C2" s="121" t="s">
        <v>85</v>
      </c>
      <c r="D2" s="301" t="s">
        <v>243</v>
      </c>
      <c r="E2" s="301"/>
      <c r="F2" s="282"/>
      <c r="I2" s="284"/>
      <c r="J2" s="491"/>
    </row>
    <row r="3" spans="1:10" s="282" customFormat="1" ht="11.25" customHeight="1">
      <c r="A3" s="7"/>
      <c r="B3" s="8"/>
      <c r="C3" s="8"/>
      <c r="D3" s="481"/>
      <c r="E3" s="492">
        <v>2016</v>
      </c>
      <c r="F3" s="491"/>
      <c r="I3" s="284"/>
      <c r="J3" s="284"/>
    </row>
    <row r="4" spans="1:10" s="284" customFormat="1" ht="11.25" customHeight="1">
      <c r="A4" s="14"/>
      <c r="B4" s="8"/>
      <c r="C4" s="8"/>
      <c r="D4" s="411" t="s">
        <v>1</v>
      </c>
      <c r="E4" s="283">
        <v>0.66</v>
      </c>
      <c r="F4" s="283"/>
    </row>
    <row r="5" spans="1:10" s="284" customFormat="1" ht="11.25" customHeight="1">
      <c r="A5" s="7"/>
      <c r="B5" s="8"/>
      <c r="C5" s="174"/>
      <c r="D5" s="285" t="s">
        <v>11</v>
      </c>
      <c r="E5" s="283">
        <v>0.71799999999999997</v>
      </c>
      <c r="F5" s="283"/>
    </row>
    <row r="6" spans="1:10" s="284" customFormat="1" ht="11.25" customHeight="1">
      <c r="A6" s="13"/>
      <c r="B6" s="8"/>
      <c r="C6" s="174"/>
      <c r="D6" s="411" t="s">
        <v>6</v>
      </c>
      <c r="E6" s="283">
        <v>0.86299999999999999</v>
      </c>
      <c r="F6" s="283"/>
    </row>
    <row r="7" spans="1:10" s="284" customFormat="1" ht="11.25" customHeight="1">
      <c r="A7" s="10"/>
      <c r="B7" s="8"/>
      <c r="C7" s="174"/>
      <c r="D7" s="313" t="s">
        <v>30</v>
      </c>
      <c r="E7" s="286">
        <v>0.98299999999999998</v>
      </c>
      <c r="F7" s="283"/>
    </row>
    <row r="8" spans="1:10" s="284" customFormat="1" ht="11.25" customHeight="1">
      <c r="A8" s="10"/>
      <c r="B8" s="8"/>
      <c r="C8" s="174"/>
      <c r="D8" s="411" t="s">
        <v>22</v>
      </c>
      <c r="E8" s="283">
        <v>1.024</v>
      </c>
      <c r="F8" s="283"/>
    </row>
    <row r="9" spans="1:10" s="284" customFormat="1" ht="11.25" customHeight="1">
      <c r="A9" s="8"/>
      <c r="B9" s="8"/>
      <c r="C9" s="174"/>
      <c r="D9" s="411" t="s">
        <v>19</v>
      </c>
      <c r="E9" s="283">
        <v>1.212</v>
      </c>
      <c r="F9" s="283"/>
    </row>
    <row r="10" spans="1:10" s="284" customFormat="1" ht="11.25" customHeight="1">
      <c r="A10" s="10"/>
      <c r="B10" s="8"/>
      <c r="C10" s="174"/>
      <c r="D10" s="411" t="s">
        <v>5</v>
      </c>
      <c r="E10" s="283">
        <v>1.419</v>
      </c>
      <c r="F10" s="283"/>
    </row>
    <row r="11" spans="1:10" s="284" customFormat="1" ht="11.25" customHeight="1">
      <c r="A11" s="10"/>
      <c r="B11" s="8"/>
      <c r="C11" s="174"/>
      <c r="D11" s="411" t="s">
        <v>4</v>
      </c>
      <c r="E11" s="283">
        <v>1.423</v>
      </c>
      <c r="F11" s="283"/>
    </row>
    <row r="12" spans="1:10" s="284" customFormat="1" ht="11.25" customHeight="1">
      <c r="A12" s="10"/>
      <c r="B12" s="8"/>
      <c r="C12" s="174"/>
      <c r="D12" s="411" t="s">
        <v>12</v>
      </c>
      <c r="E12" s="283">
        <v>1.5209999999999999</v>
      </c>
      <c r="F12" s="283"/>
    </row>
    <row r="13" spans="1:10" s="284" customFormat="1" ht="11.25" customHeight="1">
      <c r="A13" s="11"/>
      <c r="B13" s="8"/>
      <c r="C13" s="174"/>
      <c r="D13" s="411" t="s">
        <v>8</v>
      </c>
      <c r="E13" s="283">
        <v>1.6180000000000001</v>
      </c>
      <c r="F13" s="283"/>
    </row>
    <row r="14" spans="1:10" s="284" customFormat="1" ht="11.25" customHeight="1">
      <c r="A14" s="11"/>
      <c r="B14" s="8"/>
      <c r="C14" s="174"/>
      <c r="D14" s="411" t="s">
        <v>216</v>
      </c>
      <c r="E14" s="283">
        <v>1.6719999999999999</v>
      </c>
      <c r="F14" s="283"/>
    </row>
    <row r="15" spans="1:10" s="284" customFormat="1" ht="11.25" customHeight="1">
      <c r="A15" s="8"/>
      <c r="B15" s="8"/>
      <c r="C15" s="174"/>
      <c r="D15" s="411" t="s">
        <v>53</v>
      </c>
      <c r="E15" s="283">
        <v>1.839</v>
      </c>
      <c r="F15" s="283"/>
    </row>
    <row r="16" spans="1:10" s="284" customFormat="1" ht="11.25" customHeight="1">
      <c r="A16" s="6"/>
      <c r="B16" s="8"/>
      <c r="C16" s="174"/>
      <c r="D16" s="411" t="s">
        <v>21</v>
      </c>
      <c r="E16" s="283">
        <v>2.9119999999999999</v>
      </c>
      <c r="F16" s="283"/>
    </row>
    <row r="17" spans="1:9" s="284" customFormat="1" ht="11.25" customHeight="1">
      <c r="A17" s="8"/>
      <c r="B17" s="8"/>
      <c r="C17" s="174"/>
      <c r="D17" s="411" t="s">
        <v>16</v>
      </c>
      <c r="E17" s="283">
        <v>3.1</v>
      </c>
      <c r="F17" s="283"/>
    </row>
    <row r="18" spans="1:9" s="284" customFormat="1" ht="11.25" customHeight="1">
      <c r="A18" s="8"/>
      <c r="B18" s="8"/>
      <c r="C18" s="174"/>
      <c r="D18" s="411" t="s">
        <v>3</v>
      </c>
      <c r="E18" s="283">
        <v>3.548</v>
      </c>
      <c r="F18" s="283"/>
    </row>
    <row r="19" spans="1:9" s="284" customFormat="1" ht="11.25" customHeight="1">
      <c r="A19" s="8"/>
      <c r="B19" s="8"/>
      <c r="C19" s="174"/>
      <c r="D19" s="411" t="s">
        <v>14</v>
      </c>
      <c r="E19" s="283">
        <v>4.1269999999999998</v>
      </c>
      <c r="F19" s="283"/>
    </row>
    <row r="20" spans="1:9" s="284" customFormat="1" ht="11.25" customHeight="1">
      <c r="A20" s="8"/>
      <c r="B20" s="8"/>
      <c r="C20" s="174"/>
      <c r="D20" s="411" t="s">
        <v>17</v>
      </c>
      <c r="E20" s="283">
        <v>4.3730000000000002</v>
      </c>
      <c r="F20" s="283"/>
    </row>
    <row r="21" spans="1:9" s="284" customFormat="1" ht="11.25" customHeight="1">
      <c r="A21" s="9"/>
      <c r="B21" s="8"/>
      <c r="C21" s="174"/>
      <c r="D21" s="411" t="s">
        <v>18</v>
      </c>
      <c r="E21" s="283">
        <v>4.383</v>
      </c>
      <c r="F21" s="283"/>
      <c r="I21" s="423"/>
    </row>
    <row r="22" spans="1:9" s="284" customFormat="1" ht="11.25" customHeight="1">
      <c r="A22" s="9"/>
      <c r="B22" s="8"/>
      <c r="C22" s="174"/>
      <c r="D22" s="411" t="s">
        <v>13</v>
      </c>
      <c r="E22" s="283">
        <v>6.2779999999999996</v>
      </c>
      <c r="F22" s="283"/>
    </row>
    <row r="23" spans="1:9" s="284" customFormat="1" ht="11.25" customHeight="1">
      <c r="A23" s="9"/>
      <c r="B23" s="8"/>
      <c r="C23" s="174"/>
      <c r="D23" s="411" t="s">
        <v>2</v>
      </c>
      <c r="E23" s="283">
        <v>8.2100000000000009</v>
      </c>
      <c r="F23" s="283"/>
    </row>
    <row r="24" spans="1:9" s="284" customFormat="1" ht="11.25" customHeight="1">
      <c r="A24" s="9"/>
      <c r="B24" s="8"/>
      <c r="C24" s="174"/>
      <c r="D24" s="411" t="s">
        <v>9</v>
      </c>
      <c r="E24" s="283">
        <v>10.948</v>
      </c>
      <c r="F24" s="283"/>
    </row>
    <row r="25" spans="1:9" s="284" customFormat="1" ht="11.25" customHeight="1">
      <c r="A25" s="35"/>
      <c r="B25" s="8"/>
      <c r="C25" s="174"/>
      <c r="D25" s="411"/>
      <c r="E25" s="484"/>
      <c r="F25" s="283"/>
    </row>
    <row r="26" spans="1:9" s="284" customFormat="1" ht="11.25" customHeight="1">
      <c r="A26" s="9"/>
      <c r="B26" s="14"/>
      <c r="C26" s="174"/>
      <c r="D26" s="411"/>
      <c r="E26" s="484"/>
      <c r="F26" s="283"/>
    </row>
    <row r="27" spans="1:9" s="284" customFormat="1" ht="11.25" customHeight="1">
      <c r="A27" s="8"/>
      <c r="B27" s="14"/>
      <c r="C27" s="174"/>
      <c r="D27" s="411" t="s">
        <v>242</v>
      </c>
      <c r="E27" s="484"/>
      <c r="F27" s="283"/>
    </row>
    <row r="28" spans="1:9" s="284" customFormat="1" ht="11.25" customHeight="1">
      <c r="A28" s="8"/>
      <c r="B28" s="14"/>
      <c r="C28" s="174"/>
      <c r="D28" s="411"/>
      <c r="E28" s="484"/>
      <c r="F28" s="283"/>
    </row>
    <row r="29" spans="1:9" s="284" customFormat="1" ht="11.25" customHeight="1">
      <c r="A29" s="8"/>
      <c r="B29" s="14"/>
      <c r="C29" s="174"/>
      <c r="D29" s="411"/>
      <c r="E29" s="484"/>
      <c r="F29" s="283"/>
    </row>
    <row r="30" spans="1:9" s="284" customFormat="1" ht="11.25" customHeight="1">
      <c r="A30" s="8"/>
      <c r="B30" s="14"/>
      <c r="C30" s="174"/>
      <c r="D30" s="411"/>
      <c r="E30" s="484"/>
      <c r="F30" s="283"/>
    </row>
    <row r="31" spans="1:9" s="284" customFormat="1" ht="11.25" customHeight="1">
      <c r="A31" s="8"/>
      <c r="B31" s="14"/>
      <c r="C31" s="174"/>
      <c r="D31" s="411"/>
      <c r="E31" s="484"/>
      <c r="F31" s="283"/>
    </row>
    <row r="32" spans="1:9" s="284" customFormat="1" ht="11.25" customHeight="1">
      <c r="A32" s="8"/>
      <c r="B32" s="14"/>
      <c r="C32" s="174"/>
      <c r="D32" s="411"/>
      <c r="E32" s="484"/>
      <c r="F32" s="283"/>
    </row>
    <row r="33" spans="1:10" s="284" customFormat="1" ht="11.25" customHeight="1">
      <c r="A33" s="8"/>
      <c r="B33" s="14"/>
      <c r="C33" s="14"/>
    </row>
    <row r="34" spans="1:10" s="284" customFormat="1" ht="11.25" customHeight="1">
      <c r="A34" s="8"/>
      <c r="B34" s="14"/>
      <c r="C34" s="14"/>
      <c r="D34" s="419"/>
      <c r="E34" s="283"/>
      <c r="F34" s="283"/>
    </row>
    <row r="35" spans="1:10" s="284" customFormat="1" ht="11.25" customHeight="1">
      <c r="A35" s="8"/>
      <c r="B35" s="14"/>
      <c r="C35" s="14"/>
      <c r="D35" s="421"/>
      <c r="E35" s="422"/>
      <c r="F35" s="422"/>
      <c r="G35" s="423"/>
      <c r="H35" s="423"/>
    </row>
    <row r="36" spans="1:10" s="284" customFormat="1" ht="11.25" customHeight="1">
      <c r="A36" s="8"/>
      <c r="B36" s="14"/>
      <c r="C36" s="14"/>
      <c r="D36" s="424"/>
      <c r="E36" s="425"/>
      <c r="F36" s="425"/>
      <c r="G36" s="425"/>
      <c r="H36" s="425"/>
    </row>
    <row r="37" spans="1:10" s="284" customFormat="1" ht="11.25" customHeight="1">
      <c r="A37" s="8"/>
      <c r="B37" s="14"/>
      <c r="C37" s="14"/>
      <c r="D37" s="241"/>
      <c r="E37" s="426"/>
      <c r="F37" s="426"/>
      <c r="G37" s="426"/>
      <c r="H37" s="426"/>
      <c r="I37" s="490"/>
    </row>
    <row r="38" spans="1:10" s="284" customFormat="1" ht="11.25" customHeight="1">
      <c r="A38" s="8"/>
      <c r="B38" s="14"/>
      <c r="C38" s="14"/>
      <c r="D38" s="241"/>
      <c r="E38" s="426"/>
      <c r="F38" s="426"/>
      <c r="G38" s="426"/>
      <c r="H38" s="426"/>
      <c r="I38" s="490"/>
    </row>
    <row r="39" spans="1:10" s="284" customFormat="1" ht="11.25" customHeight="1">
      <c r="A39" s="8"/>
      <c r="B39" s="14"/>
      <c r="C39" s="14"/>
      <c r="D39" s="241"/>
      <c r="E39" s="426"/>
      <c r="F39" s="426"/>
      <c r="G39" s="426"/>
      <c r="H39" s="426"/>
    </row>
    <row r="40" spans="1:10" s="284" customFormat="1" ht="11.25" customHeight="1">
      <c r="A40" s="8"/>
      <c r="B40" s="14"/>
      <c r="C40" s="14"/>
      <c r="D40" s="241"/>
      <c r="E40" s="426"/>
      <c r="F40" s="426"/>
      <c r="G40" s="426"/>
      <c r="H40" s="426"/>
    </row>
    <row r="41" spans="1:10" s="284" customFormat="1" ht="11.25" customHeight="1">
      <c r="A41" s="8"/>
      <c r="B41" s="14"/>
      <c r="C41" s="14"/>
      <c r="D41" s="241"/>
      <c r="E41" s="426"/>
      <c r="F41" s="426"/>
      <c r="G41" s="426"/>
      <c r="H41" s="426"/>
    </row>
    <row r="42" spans="1:10" s="284" customFormat="1" ht="11.25" customHeight="1">
      <c r="A42" s="8"/>
      <c r="B42" s="14"/>
      <c r="C42" s="14"/>
      <c r="D42" s="241"/>
      <c r="E42" s="426"/>
      <c r="F42" s="426"/>
      <c r="G42" s="426"/>
      <c r="H42" s="426"/>
    </row>
    <row r="43" spans="1:10" s="284" customFormat="1" ht="11.25" customHeight="1">
      <c r="A43" s="8"/>
      <c r="B43" s="14"/>
      <c r="C43" s="14"/>
      <c r="D43" s="241"/>
      <c r="E43" s="426"/>
      <c r="F43" s="426"/>
      <c r="G43" s="426"/>
      <c r="H43" s="426"/>
    </row>
    <row r="44" spans="1:10" s="284" customFormat="1" ht="11.25" customHeight="1">
      <c r="A44" s="532" t="s">
        <v>305</v>
      </c>
      <c r="B44" s="14"/>
      <c r="C44" s="14"/>
      <c r="D44" s="241"/>
      <c r="E44" s="426"/>
      <c r="F44" s="426"/>
      <c r="G44" s="426"/>
      <c r="H44" s="426"/>
      <c r="I44" s="426"/>
      <c r="J44" s="426"/>
    </row>
    <row r="45" spans="1:10" s="284" customFormat="1" ht="11.25" customHeight="1">
      <c r="A45" s="532"/>
      <c r="B45" s="14"/>
      <c r="C45" s="14"/>
      <c r="D45" s="241"/>
      <c r="E45" s="426"/>
      <c r="F45" s="426"/>
      <c r="G45" s="426"/>
      <c r="H45" s="426"/>
      <c r="I45" s="426"/>
      <c r="J45" s="426"/>
    </row>
    <row r="46" spans="1:10" s="284" customFormat="1" ht="15" customHeight="1">
      <c r="A46" s="23" t="s">
        <v>241</v>
      </c>
      <c r="B46" s="14"/>
      <c r="C46" s="14"/>
      <c r="D46" s="241"/>
      <c r="E46" s="426"/>
      <c r="F46" s="426"/>
      <c r="G46" s="426"/>
      <c r="H46" s="426"/>
      <c r="I46" s="426"/>
      <c r="J46" s="426"/>
    </row>
    <row r="47" spans="1:10" s="284" customFormat="1" ht="13.5" customHeight="1">
      <c r="A47" s="8"/>
      <c r="B47" s="14"/>
      <c r="C47" s="14"/>
      <c r="D47" s="241"/>
      <c r="E47" s="426"/>
      <c r="F47" s="426"/>
      <c r="G47" s="426"/>
      <c r="H47" s="426"/>
      <c r="I47" s="426"/>
      <c r="J47" s="426"/>
    </row>
    <row r="48" spans="1:10" s="289" customFormat="1" ht="13.5" customHeight="1">
      <c r="A48" s="4"/>
      <c r="B48" s="14"/>
      <c r="C48" s="14"/>
      <c r="D48" s="241"/>
      <c r="E48" s="426"/>
      <c r="F48" s="426"/>
      <c r="G48" s="426"/>
      <c r="H48" s="426"/>
      <c r="I48" s="426"/>
      <c r="J48" s="426"/>
    </row>
    <row r="49" spans="1:10" s="289" customFormat="1" ht="13.5" customHeight="1">
      <c r="A49" s="4"/>
      <c r="B49" s="14"/>
      <c r="C49" s="14"/>
      <c r="D49" s="241"/>
      <c r="E49" s="426"/>
      <c r="F49" s="426"/>
      <c r="G49" s="426"/>
      <c r="H49" s="426"/>
      <c r="I49" s="426"/>
      <c r="J49" s="426"/>
    </row>
    <row r="50" spans="1:10" s="289" customFormat="1" ht="13.5" customHeight="1">
      <c r="A50" s="4"/>
      <c r="B50" s="14"/>
      <c r="C50" s="14"/>
      <c r="D50" s="241"/>
      <c r="E50" s="426"/>
      <c r="F50" s="426"/>
      <c r="G50" s="426"/>
      <c r="H50" s="426"/>
      <c r="I50" s="426"/>
      <c r="J50" s="426"/>
    </row>
    <row r="51" spans="1:10" s="289" customFormat="1" ht="13.5" customHeight="1">
      <c r="A51" s="4"/>
      <c r="B51" s="14"/>
      <c r="C51" s="14"/>
      <c r="D51" s="241"/>
      <c r="E51" s="426"/>
      <c r="F51" s="426"/>
      <c r="G51" s="426"/>
      <c r="H51" s="426"/>
      <c r="I51" s="426"/>
      <c r="J51" s="426"/>
    </row>
    <row r="52" spans="1:10" s="289" customFormat="1" ht="13.5" customHeight="1">
      <c r="A52" s="5"/>
      <c r="B52" s="14"/>
      <c r="C52" s="14"/>
      <c r="D52" s="241"/>
      <c r="E52" s="426"/>
      <c r="F52" s="426"/>
      <c r="G52" s="426"/>
      <c r="H52" s="426"/>
      <c r="I52" s="426"/>
      <c r="J52" s="426"/>
    </row>
    <row r="53" spans="1:10" s="289" customFormat="1" ht="13.5" customHeight="1">
      <c r="A53" s="4"/>
      <c r="B53" s="14"/>
      <c r="C53" s="14"/>
      <c r="D53" s="241"/>
      <c r="E53" s="426"/>
      <c r="F53" s="426"/>
      <c r="G53" s="426"/>
      <c r="H53" s="426"/>
      <c r="I53" s="426"/>
      <c r="J53" s="426"/>
    </row>
    <row r="54" spans="1:10" s="289" customFormat="1" ht="13.5" customHeight="1">
      <c r="A54" s="5"/>
      <c r="B54" s="14"/>
      <c r="C54" s="14"/>
      <c r="D54" s="241"/>
      <c r="E54" s="426"/>
      <c r="F54" s="426"/>
      <c r="G54" s="426"/>
      <c r="H54" s="426"/>
      <c r="I54" s="426"/>
      <c r="J54" s="426"/>
    </row>
    <row r="55" spans="1:10" s="289" customFormat="1" ht="13.5" customHeight="1">
      <c r="A55" s="25"/>
      <c r="B55" s="14"/>
      <c r="C55" s="14"/>
      <c r="D55" s="241"/>
      <c r="E55" s="426"/>
      <c r="F55" s="426"/>
      <c r="G55" s="426"/>
      <c r="H55" s="426"/>
      <c r="I55" s="426"/>
      <c r="J55" s="426"/>
    </row>
    <row r="56" spans="1:10" s="289" customFormat="1" ht="13.5" customHeight="1">
      <c r="A56" s="4"/>
      <c r="B56" s="14"/>
      <c r="C56" s="14"/>
      <c r="D56" s="241"/>
      <c r="E56" s="426"/>
      <c r="F56" s="426"/>
      <c r="G56" s="426"/>
      <c r="H56" s="426"/>
      <c r="I56" s="426"/>
      <c r="J56" s="426"/>
    </row>
    <row r="57" spans="1:10" s="289" customFormat="1" ht="12.75" customHeight="1">
      <c r="A57" s="4"/>
      <c r="B57" s="14"/>
      <c r="C57" s="14"/>
      <c r="D57" s="241"/>
      <c r="E57" s="426"/>
      <c r="F57" s="426"/>
      <c r="G57" s="426"/>
      <c r="H57" s="426"/>
      <c r="I57" s="426"/>
      <c r="J57" s="426"/>
    </row>
    <row r="58" spans="1:10" s="289" customFormat="1" ht="9.75">
      <c r="A58" s="4"/>
      <c r="B58" s="14"/>
      <c r="C58" s="14"/>
      <c r="D58" s="241"/>
      <c r="E58" s="426"/>
      <c r="F58" s="426"/>
      <c r="G58" s="426"/>
      <c r="H58" s="426"/>
      <c r="I58" s="426"/>
      <c r="J58" s="426"/>
    </row>
    <row r="59" spans="1:10" s="289" customFormat="1" ht="9.75">
      <c r="A59" s="8"/>
      <c r="B59" s="14"/>
      <c r="C59" s="14"/>
      <c r="D59" s="241"/>
      <c r="E59" s="426"/>
      <c r="F59" s="426"/>
      <c r="G59" s="426"/>
      <c r="H59" s="426"/>
      <c r="I59" s="426"/>
      <c r="J59" s="426"/>
    </row>
    <row r="60" spans="1:10" s="284" customFormat="1" ht="9.75">
      <c r="A60" s="8"/>
      <c r="B60" s="14"/>
      <c r="C60" s="14"/>
      <c r="D60" s="241"/>
      <c r="E60" s="426"/>
      <c r="F60" s="426"/>
      <c r="G60" s="426"/>
      <c r="H60" s="426"/>
      <c r="I60" s="426"/>
      <c r="J60" s="426"/>
    </row>
    <row r="61" spans="1:10" s="284" customFormat="1" ht="13.5" customHeight="1">
      <c r="A61" s="2"/>
      <c r="B61" s="14"/>
      <c r="C61" s="14"/>
      <c r="D61" s="241"/>
      <c r="E61" s="426"/>
      <c r="F61" s="426"/>
      <c r="G61" s="426"/>
      <c r="H61" s="426"/>
      <c r="I61" s="426"/>
      <c r="J61" s="426"/>
    </row>
    <row r="62" spans="1:10">
      <c r="D62" s="241"/>
      <c r="E62" s="426"/>
      <c r="F62" s="426"/>
      <c r="G62" s="426"/>
      <c r="H62" s="426"/>
      <c r="I62" s="426"/>
      <c r="J62" s="426"/>
    </row>
    <row r="63" spans="1:10">
      <c r="D63" s="241"/>
      <c r="E63" s="426"/>
      <c r="F63" s="426"/>
      <c r="G63" s="426"/>
      <c r="H63" s="426"/>
      <c r="I63" s="426"/>
      <c r="J63" s="426"/>
    </row>
    <row r="64" spans="1:10">
      <c r="D64" s="241"/>
      <c r="E64" s="426"/>
      <c r="F64" s="426"/>
      <c r="G64" s="426"/>
      <c r="H64" s="426"/>
      <c r="I64" s="426"/>
      <c r="J64" s="426"/>
    </row>
    <row r="65" spans="4:10">
      <c r="D65" s="241"/>
      <c r="E65" s="426"/>
      <c r="F65" s="426"/>
      <c r="G65" s="426"/>
      <c r="H65" s="426"/>
      <c r="I65" s="426"/>
      <c r="J65" s="426"/>
    </row>
    <row r="66" spans="4:10">
      <c r="D66" s="275"/>
      <c r="E66" s="275"/>
      <c r="F66" s="275"/>
    </row>
    <row r="67" spans="4:10">
      <c r="D67" s="275"/>
      <c r="E67" s="275"/>
      <c r="F67" s="275"/>
    </row>
    <row r="68" spans="4:10">
      <c r="D68" s="275"/>
      <c r="E68" s="275"/>
      <c r="F68" s="275"/>
    </row>
  </sheetData>
  <sortState ref="D4:E24">
    <sortCondition ref="E4:E24"/>
  </sortState>
  <mergeCells count="1">
    <mergeCell ref="A44:A45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4" customWidth="1"/>
    <col min="3" max="3" width="15.7109375" style="24" customWidth="1"/>
    <col min="4" max="4" width="20.7109375" style="291" customWidth="1"/>
    <col min="5" max="7" width="5.7109375" style="291" customWidth="1"/>
    <col min="8" max="17" width="5.7109375" style="290" customWidth="1"/>
    <col min="18" max="16384" width="9.140625" style="290"/>
  </cols>
  <sheetData>
    <row r="1" spans="1:16" s="277" customFormat="1" ht="24" customHeight="1">
      <c r="A1" s="196" t="s">
        <v>23</v>
      </c>
      <c r="B1" s="49"/>
      <c r="C1" s="121" t="s">
        <v>86</v>
      </c>
      <c r="D1" s="291"/>
      <c r="E1" s="291"/>
      <c r="F1" s="291"/>
      <c r="G1" s="291"/>
      <c r="H1" s="290"/>
      <c r="I1" s="290"/>
      <c r="J1" s="290"/>
      <c r="K1" s="290"/>
      <c r="L1" s="290"/>
      <c r="M1" s="290"/>
      <c r="N1" s="290"/>
      <c r="O1" s="290"/>
      <c r="P1" s="290"/>
    </row>
    <row r="2" spans="1:16" s="278" customFormat="1" ht="30" customHeight="1">
      <c r="A2" s="90" t="s">
        <v>288</v>
      </c>
      <c r="B2" s="29"/>
      <c r="C2" s="121" t="s">
        <v>85</v>
      </c>
      <c r="D2" s="288" t="s">
        <v>244</v>
      </c>
      <c r="E2" s="363"/>
      <c r="F2" s="363"/>
      <c r="G2" s="363"/>
      <c r="H2" s="493"/>
      <c r="I2" s="493"/>
      <c r="J2" s="288"/>
      <c r="K2" s="277"/>
      <c r="L2" s="277"/>
      <c r="M2" s="277"/>
      <c r="N2" s="277"/>
      <c r="O2" s="277"/>
      <c r="P2" s="277"/>
    </row>
    <row r="3" spans="1:16" s="282" customFormat="1" ht="11.25" customHeight="1">
      <c r="A3" s="144"/>
      <c r="B3" s="14"/>
      <c r="C3" s="8"/>
      <c r="E3" s="401" t="s">
        <v>181</v>
      </c>
      <c r="F3" s="401" t="s">
        <v>210</v>
      </c>
      <c r="G3" s="278"/>
      <c r="H3" s="278"/>
      <c r="I3" s="278"/>
      <c r="K3" s="429"/>
      <c r="L3" s="429"/>
      <c r="M3" s="429"/>
      <c r="N3" s="429"/>
      <c r="O3" s="429"/>
      <c r="P3" s="429"/>
    </row>
    <row r="4" spans="1:16" s="284" customFormat="1" ht="11.25" customHeight="1">
      <c r="A4" s="14"/>
      <c r="B4" s="18"/>
      <c r="C4" s="18"/>
      <c r="D4" s="393" t="s">
        <v>25</v>
      </c>
      <c r="E4" s="394">
        <v>74.25</v>
      </c>
      <c r="F4" s="430"/>
      <c r="G4" s="282"/>
      <c r="H4" s="282"/>
      <c r="I4" s="282"/>
      <c r="J4" s="282"/>
      <c r="K4" s="345"/>
      <c r="L4" s="345"/>
      <c r="M4" s="345"/>
      <c r="N4" s="345"/>
      <c r="O4" s="345"/>
      <c r="P4" s="345"/>
    </row>
    <row r="5" spans="1:16" s="284" customFormat="1" ht="11.25" customHeight="1">
      <c r="A5" s="7"/>
      <c r="B5" s="18"/>
      <c r="C5" s="18"/>
      <c r="D5" s="393" t="s">
        <v>0</v>
      </c>
      <c r="E5" s="394">
        <v>75.196200000000005</v>
      </c>
      <c r="F5" s="345">
        <v>25.010300000000001</v>
      </c>
      <c r="J5" s="282"/>
      <c r="K5" s="345"/>
      <c r="L5" s="345"/>
      <c r="M5" s="345"/>
      <c r="N5" s="345"/>
      <c r="O5" s="345"/>
      <c r="P5" s="345"/>
    </row>
    <row r="6" spans="1:16" s="284" customFormat="1" ht="11.25" customHeight="1">
      <c r="A6" s="13"/>
      <c r="B6" s="18"/>
      <c r="C6" s="18"/>
      <c r="D6" s="395" t="s">
        <v>7</v>
      </c>
      <c r="E6" s="396">
        <v>76.528700000000001</v>
      </c>
      <c r="F6" s="345"/>
      <c r="J6" s="288"/>
      <c r="K6" s="494"/>
      <c r="L6" s="494"/>
      <c r="M6" s="494"/>
      <c r="N6" s="494"/>
      <c r="O6" s="494"/>
      <c r="P6" s="494"/>
    </row>
    <row r="7" spans="1:16" s="284" customFormat="1" ht="11.25" customHeight="1">
      <c r="A7" s="10"/>
      <c r="B7" s="18"/>
      <c r="C7" s="18"/>
      <c r="D7" s="393" t="s">
        <v>27</v>
      </c>
      <c r="E7" s="394">
        <v>90.099900000000005</v>
      </c>
      <c r="F7" s="430">
        <v>24.406199999999998</v>
      </c>
      <c r="K7" s="345"/>
      <c r="L7" s="345"/>
      <c r="M7" s="345"/>
      <c r="N7" s="345"/>
      <c r="O7" s="345"/>
      <c r="P7" s="345"/>
    </row>
    <row r="8" spans="1:16" s="284" customFormat="1" ht="11.25" customHeight="1">
      <c r="A8" s="10"/>
      <c r="B8" s="18"/>
      <c r="C8" s="18"/>
      <c r="D8" s="393" t="s">
        <v>1</v>
      </c>
      <c r="E8" s="394">
        <v>90.302700000000002</v>
      </c>
      <c r="F8" s="430">
        <v>24.0136</v>
      </c>
      <c r="K8" s="345"/>
      <c r="L8" s="345"/>
      <c r="M8" s="345"/>
      <c r="N8" s="345"/>
      <c r="O8" s="345"/>
      <c r="P8" s="345"/>
    </row>
    <row r="9" spans="1:16" s="284" customFormat="1" ht="11.25" customHeight="1">
      <c r="A9" s="8"/>
      <c r="B9" s="18"/>
      <c r="C9" s="18"/>
      <c r="D9" s="284" t="s">
        <v>2</v>
      </c>
      <c r="E9" s="284">
        <v>92.971999999999994</v>
      </c>
      <c r="F9" s="430">
        <v>27.5</v>
      </c>
      <c r="K9" s="345"/>
      <c r="L9" s="345"/>
      <c r="M9" s="345"/>
      <c r="N9" s="345"/>
      <c r="O9" s="345"/>
      <c r="P9" s="345"/>
    </row>
    <row r="10" spans="1:16" s="284" customFormat="1" ht="11.25" customHeight="1">
      <c r="A10" s="10"/>
      <c r="B10" s="18"/>
      <c r="C10" s="18"/>
      <c r="D10" s="393" t="s">
        <v>11</v>
      </c>
      <c r="E10" s="394">
        <v>93.474500000000006</v>
      </c>
      <c r="F10" s="430">
        <v>54.818300000000001</v>
      </c>
      <c r="K10" s="345"/>
      <c r="L10" s="345"/>
      <c r="M10" s="345"/>
      <c r="N10" s="345"/>
      <c r="O10" s="345"/>
      <c r="P10" s="345"/>
    </row>
    <row r="11" spans="1:16" s="284" customFormat="1" ht="11.25" customHeight="1">
      <c r="A11" s="10"/>
      <c r="B11" s="18"/>
      <c r="C11" s="18"/>
      <c r="D11" s="393" t="s">
        <v>8</v>
      </c>
      <c r="E11" s="394">
        <v>93.816500000000005</v>
      </c>
      <c r="F11" s="430">
        <v>68.009699999999995</v>
      </c>
      <c r="K11" s="345"/>
      <c r="L11" s="345"/>
      <c r="M11" s="345"/>
      <c r="N11" s="345"/>
      <c r="O11" s="345"/>
      <c r="P11" s="345"/>
    </row>
    <row r="12" spans="1:16" s="284" customFormat="1" ht="11.25" customHeight="1">
      <c r="A12" s="10"/>
      <c r="B12" s="18"/>
      <c r="C12" s="18"/>
      <c r="D12" s="393" t="s">
        <v>10</v>
      </c>
      <c r="E12" s="394">
        <v>94.418999999999997</v>
      </c>
      <c r="F12" s="430">
        <v>47.137099999999997</v>
      </c>
      <c r="K12" s="345"/>
      <c r="L12" s="345"/>
      <c r="M12" s="345"/>
      <c r="N12" s="345"/>
      <c r="O12" s="345"/>
      <c r="P12" s="345"/>
    </row>
    <row r="13" spans="1:16" s="284" customFormat="1" ht="11.25" customHeight="1">
      <c r="A13" s="11"/>
      <c r="B13" s="18"/>
      <c r="C13" s="18"/>
      <c r="D13" s="399" t="s">
        <v>36</v>
      </c>
      <c r="E13" s="400">
        <v>95.992000000000004</v>
      </c>
      <c r="F13" s="431">
        <v>59.1</v>
      </c>
      <c r="K13" s="345"/>
      <c r="L13" s="345"/>
      <c r="M13" s="345"/>
      <c r="N13" s="345"/>
      <c r="O13" s="345"/>
      <c r="P13" s="345"/>
    </row>
    <row r="14" spans="1:16" s="284" customFormat="1" ht="11.25" customHeight="1">
      <c r="A14" s="11"/>
      <c r="B14" s="18"/>
      <c r="C14" s="18"/>
      <c r="D14" s="393" t="s">
        <v>19</v>
      </c>
      <c r="E14" s="394">
        <v>96.6</v>
      </c>
      <c r="F14" s="430">
        <v>81</v>
      </c>
      <c r="K14" s="345"/>
      <c r="L14" s="345"/>
      <c r="M14" s="345"/>
      <c r="N14" s="345"/>
      <c r="O14" s="345"/>
      <c r="P14" s="345"/>
    </row>
    <row r="15" spans="1:16" s="284" customFormat="1" ht="11.25" customHeight="1">
      <c r="A15" s="8"/>
      <c r="B15" s="18"/>
      <c r="C15" s="18"/>
      <c r="D15" s="393" t="s">
        <v>16</v>
      </c>
      <c r="E15" s="394">
        <v>96.748800000000003</v>
      </c>
      <c r="F15" s="430">
        <v>35.200000000000003</v>
      </c>
      <c r="K15" s="345"/>
      <c r="L15" s="345"/>
      <c r="M15" s="345"/>
      <c r="N15" s="345"/>
      <c r="O15" s="345"/>
      <c r="P15" s="345"/>
    </row>
    <row r="16" spans="1:16" s="284" customFormat="1" ht="11.25" customHeight="1">
      <c r="A16" s="6"/>
      <c r="B16" s="18"/>
      <c r="C16" s="18"/>
      <c r="D16" s="393" t="s">
        <v>5</v>
      </c>
      <c r="E16" s="394">
        <v>97.389600000000002</v>
      </c>
      <c r="F16" s="430">
        <v>61.435499999999998</v>
      </c>
      <c r="K16" s="345"/>
      <c r="L16" s="345"/>
      <c r="M16" s="345"/>
      <c r="N16" s="345"/>
      <c r="O16" s="345"/>
      <c r="P16" s="345"/>
    </row>
    <row r="17" spans="1:16" s="284" customFormat="1" ht="11.25" customHeight="1">
      <c r="A17" s="8"/>
      <c r="B17" s="18"/>
      <c r="C17" s="18"/>
      <c r="D17" s="393" t="s">
        <v>3</v>
      </c>
      <c r="E17" s="394">
        <v>97.588800000000006</v>
      </c>
      <c r="F17" s="430">
        <v>55</v>
      </c>
      <c r="K17" s="345"/>
      <c r="L17" s="345"/>
      <c r="M17" s="345"/>
      <c r="N17" s="345"/>
      <c r="O17" s="345"/>
      <c r="P17" s="345"/>
    </row>
    <row r="18" spans="1:16" s="284" customFormat="1" ht="11.25" customHeight="1">
      <c r="A18" s="8"/>
      <c r="B18" s="18"/>
      <c r="C18" s="18"/>
      <c r="D18" s="393" t="s">
        <v>21</v>
      </c>
      <c r="E18" s="394">
        <v>98.1</v>
      </c>
      <c r="F18" s="430">
        <v>79.904399999999995</v>
      </c>
      <c r="K18" s="345"/>
      <c r="L18" s="345"/>
      <c r="M18" s="345"/>
      <c r="N18" s="345"/>
      <c r="O18" s="345"/>
      <c r="P18" s="345"/>
    </row>
    <row r="19" spans="1:16" s="284" customFormat="1" ht="11.25" customHeight="1">
      <c r="A19" s="8"/>
      <c r="B19" s="18"/>
      <c r="C19" s="18"/>
      <c r="D19" s="393" t="s">
        <v>20</v>
      </c>
      <c r="E19" s="394">
        <v>98.236000000000004</v>
      </c>
      <c r="F19" s="430">
        <v>39.299999999999997</v>
      </c>
      <c r="K19" s="345"/>
      <c r="L19" s="345"/>
      <c r="M19" s="345"/>
      <c r="N19" s="345"/>
      <c r="O19" s="345"/>
      <c r="P19" s="345"/>
    </row>
    <row r="20" spans="1:16" s="284" customFormat="1" ht="11.25" customHeight="1">
      <c r="A20" s="8"/>
      <c r="B20" s="18"/>
      <c r="C20" s="18"/>
      <c r="D20" s="393" t="s">
        <v>4</v>
      </c>
      <c r="E20" s="394">
        <v>98.599299999999999</v>
      </c>
      <c r="F20" s="430">
        <v>39.142899999999997</v>
      </c>
      <c r="K20" s="345"/>
      <c r="L20" s="345"/>
      <c r="M20" s="345"/>
      <c r="N20" s="345"/>
      <c r="O20" s="345"/>
      <c r="P20" s="345"/>
    </row>
    <row r="21" spans="1:16" s="284" customFormat="1" ht="11.25" customHeight="1">
      <c r="A21" s="8"/>
      <c r="B21" s="18"/>
      <c r="C21" s="18"/>
      <c r="D21" s="393" t="s">
        <v>14</v>
      </c>
      <c r="E21" s="394">
        <v>98.769300000000001</v>
      </c>
      <c r="F21" s="430">
        <v>85</v>
      </c>
      <c r="K21" s="345"/>
      <c r="L21" s="345"/>
      <c r="M21" s="345"/>
      <c r="N21" s="345"/>
      <c r="O21" s="345"/>
      <c r="P21" s="345"/>
    </row>
    <row r="22" spans="1:16" s="284" customFormat="1" ht="11.25" customHeight="1">
      <c r="A22" s="8"/>
      <c r="B22" s="18"/>
      <c r="C22" s="18"/>
      <c r="D22" s="393" t="s">
        <v>12</v>
      </c>
      <c r="E22" s="394">
        <v>98.791399999999996</v>
      </c>
      <c r="F22" s="430">
        <v>91.306299999999993</v>
      </c>
      <c r="K22" s="345"/>
      <c r="L22" s="345"/>
      <c r="M22" s="345"/>
      <c r="N22" s="345"/>
      <c r="O22" s="345"/>
      <c r="P22" s="345"/>
    </row>
    <row r="23" spans="1:16" s="284" customFormat="1" ht="11.25" customHeight="1">
      <c r="A23" s="8"/>
      <c r="B23" s="18"/>
      <c r="C23" s="18"/>
      <c r="D23" s="393" t="s">
        <v>13</v>
      </c>
      <c r="E23" s="394">
        <v>98.990499999999997</v>
      </c>
      <c r="F23" s="430">
        <v>35</v>
      </c>
      <c r="K23" s="345"/>
      <c r="L23" s="345"/>
      <c r="M23" s="345"/>
      <c r="N23" s="345"/>
      <c r="O23" s="345"/>
      <c r="P23" s="345"/>
    </row>
    <row r="24" spans="1:16" s="284" customFormat="1" ht="11.25" customHeight="1">
      <c r="A24" s="8"/>
      <c r="B24" s="18"/>
      <c r="C24" s="18"/>
      <c r="D24" s="399" t="s">
        <v>30</v>
      </c>
      <c r="E24" s="400">
        <v>99.404799999999994</v>
      </c>
      <c r="F24" s="431">
        <v>11.99</v>
      </c>
      <c r="K24" s="345"/>
      <c r="L24" s="345"/>
      <c r="M24" s="345"/>
      <c r="N24" s="345"/>
      <c r="O24" s="345"/>
      <c r="P24" s="345"/>
    </row>
    <row r="25" spans="1:16" s="284" customFormat="1" ht="11.25" customHeight="1">
      <c r="A25" s="9"/>
      <c r="B25" s="18"/>
      <c r="C25" s="18"/>
      <c r="D25" s="393" t="s">
        <v>15</v>
      </c>
      <c r="E25" s="394">
        <v>99.415400000000005</v>
      </c>
      <c r="F25" s="430">
        <v>29.3476</v>
      </c>
      <c r="J25" s="282"/>
      <c r="K25" s="345"/>
      <c r="L25" s="345"/>
      <c r="M25" s="345"/>
      <c r="N25" s="345"/>
      <c r="O25" s="345"/>
      <c r="P25" s="345"/>
    </row>
    <row r="26" spans="1:16" s="284" customFormat="1" ht="11.25" customHeight="1">
      <c r="A26" s="9"/>
      <c r="B26" s="18"/>
      <c r="C26" s="18"/>
      <c r="D26" s="393" t="s">
        <v>26</v>
      </c>
      <c r="E26" s="394">
        <v>99.5</v>
      </c>
      <c r="F26" s="430">
        <v>30</v>
      </c>
      <c r="K26" s="345"/>
      <c r="L26" s="345"/>
      <c r="M26" s="345"/>
      <c r="N26" s="345"/>
      <c r="O26" s="345"/>
      <c r="P26" s="345"/>
    </row>
    <row r="27" spans="1:16" s="284" customFormat="1" ht="11.25" customHeight="1">
      <c r="A27" s="8"/>
      <c r="B27" s="18"/>
      <c r="C27" s="18"/>
      <c r="D27" s="393" t="s">
        <v>53</v>
      </c>
      <c r="E27" s="394">
        <v>99.5</v>
      </c>
      <c r="F27" s="430">
        <v>63</v>
      </c>
      <c r="K27" s="345"/>
      <c r="L27" s="345"/>
      <c r="M27" s="345"/>
      <c r="N27" s="345"/>
      <c r="O27" s="345"/>
      <c r="P27" s="345"/>
    </row>
    <row r="28" spans="1:16" s="284" customFormat="1" ht="11.25" customHeight="1">
      <c r="A28" s="8"/>
      <c r="B28" s="91"/>
      <c r="C28" s="91"/>
      <c r="D28" s="393" t="s">
        <v>22</v>
      </c>
      <c r="E28" s="394">
        <v>99.602699999999999</v>
      </c>
      <c r="F28" s="430">
        <v>90.446799999999996</v>
      </c>
      <c r="K28" s="345"/>
      <c r="L28" s="345"/>
      <c r="M28" s="345"/>
      <c r="N28" s="345"/>
      <c r="O28" s="345"/>
      <c r="P28" s="345"/>
    </row>
    <row r="29" spans="1:16" s="284" customFormat="1" ht="11.25" customHeight="1">
      <c r="A29" s="8"/>
      <c r="B29" s="18"/>
      <c r="C29" s="18"/>
      <c r="D29" s="395" t="s">
        <v>6</v>
      </c>
      <c r="E29" s="396">
        <v>99.935500000000005</v>
      </c>
      <c r="F29" s="345">
        <v>45.559800000000003</v>
      </c>
      <c r="K29" s="345"/>
      <c r="L29" s="345"/>
      <c r="M29" s="345"/>
      <c r="N29" s="345"/>
      <c r="O29" s="345"/>
      <c r="P29" s="345"/>
    </row>
    <row r="30" spans="1:16" s="284" customFormat="1" ht="11.25" customHeight="1">
      <c r="A30" s="8"/>
      <c r="B30" s="18"/>
      <c r="C30" s="18"/>
      <c r="D30" s="393" t="s">
        <v>18</v>
      </c>
      <c r="E30" s="394">
        <v>99.994799999999998</v>
      </c>
      <c r="F30" s="430">
        <v>99.194699999999997</v>
      </c>
      <c r="K30" s="345"/>
      <c r="L30" s="345"/>
      <c r="M30" s="345"/>
      <c r="N30" s="345"/>
      <c r="O30" s="345"/>
      <c r="P30" s="345"/>
    </row>
    <row r="31" spans="1:16" s="284" customFormat="1" ht="11.25" customHeight="1">
      <c r="A31" s="8"/>
      <c r="B31" s="18"/>
      <c r="C31" s="18"/>
      <c r="D31" s="393" t="s">
        <v>9</v>
      </c>
      <c r="E31" s="394">
        <v>99.998199999999997</v>
      </c>
      <c r="F31" s="430">
        <v>85.506699999999995</v>
      </c>
      <c r="K31" s="345"/>
      <c r="L31" s="345"/>
      <c r="M31" s="345"/>
      <c r="N31" s="345"/>
      <c r="O31" s="345"/>
      <c r="P31" s="345"/>
    </row>
    <row r="32" spans="1:16" s="284" customFormat="1" ht="11.25" customHeight="1">
      <c r="A32" s="8"/>
      <c r="B32" s="18"/>
      <c r="C32" s="18"/>
      <c r="D32" s="393" t="s">
        <v>17</v>
      </c>
      <c r="E32" s="394">
        <v>100</v>
      </c>
      <c r="F32" s="430">
        <v>73.738399999999999</v>
      </c>
      <c r="K32" s="345"/>
      <c r="L32" s="345"/>
      <c r="M32" s="345"/>
      <c r="N32" s="345"/>
      <c r="O32" s="345"/>
      <c r="P32" s="345"/>
    </row>
    <row r="33" spans="1:16" s="284" customFormat="1" ht="11.25" customHeight="1">
      <c r="A33" s="8"/>
      <c r="B33" s="18"/>
      <c r="C33" s="18"/>
      <c r="D33" s="291"/>
      <c r="E33" s="291"/>
      <c r="F33" s="432"/>
      <c r="G33" s="432"/>
    </row>
    <row r="34" spans="1:16" s="284" customFormat="1" ht="11.25" customHeight="1">
      <c r="A34" s="8"/>
      <c r="B34" s="18"/>
      <c r="C34" s="18"/>
      <c r="D34" s="291"/>
      <c r="E34" s="291"/>
      <c r="F34" s="432"/>
      <c r="G34" s="432"/>
    </row>
    <row r="35" spans="1:16" s="284" customFormat="1" ht="11.25" customHeight="1">
      <c r="A35" s="8"/>
      <c r="B35" s="18"/>
      <c r="C35" s="18"/>
      <c r="D35" s="291"/>
      <c r="E35" s="291"/>
      <c r="F35" s="432"/>
      <c r="G35" s="432"/>
    </row>
    <row r="36" spans="1:16" s="284" customFormat="1" ht="11.25" customHeight="1">
      <c r="A36" s="8"/>
      <c r="B36" s="18"/>
      <c r="C36" s="18"/>
      <c r="D36" s="291"/>
      <c r="E36" s="291"/>
      <c r="F36" s="291"/>
      <c r="G36" s="291"/>
    </row>
    <row r="37" spans="1:16" s="284" customFormat="1" ht="11.25" customHeight="1">
      <c r="A37" s="5"/>
      <c r="B37" s="18"/>
      <c r="C37" s="18"/>
      <c r="D37" s="291"/>
      <c r="E37" s="291"/>
      <c r="F37" s="291"/>
      <c r="G37" s="291"/>
    </row>
    <row r="38" spans="1:16" s="284" customFormat="1" ht="11.25" customHeight="1">
      <c r="A38" s="4"/>
      <c r="B38" s="18"/>
      <c r="C38" s="18"/>
      <c r="D38" s="291"/>
      <c r="E38" s="291"/>
      <c r="F38" s="291"/>
      <c r="G38" s="291"/>
    </row>
    <row r="39" spans="1:16" s="289" customFormat="1" ht="11.25" customHeight="1">
      <c r="A39" s="4"/>
      <c r="B39" s="18"/>
      <c r="C39" s="18"/>
      <c r="D39" s="291"/>
      <c r="E39" s="291"/>
      <c r="F39" s="291"/>
      <c r="G39" s="291"/>
      <c r="H39" s="284"/>
      <c r="I39" s="284"/>
      <c r="J39" s="284"/>
      <c r="K39" s="284"/>
      <c r="L39" s="284"/>
      <c r="M39" s="284"/>
      <c r="N39" s="284"/>
      <c r="O39" s="284"/>
      <c r="P39" s="284"/>
    </row>
    <row r="40" spans="1:16" s="289" customFormat="1" ht="11.25" customHeight="1">
      <c r="A40" s="4"/>
      <c r="B40" s="18"/>
      <c r="C40" s="18"/>
      <c r="D40" s="291"/>
      <c r="E40" s="291"/>
      <c r="F40" s="291"/>
      <c r="G40" s="291"/>
      <c r="J40" s="284"/>
      <c r="K40" s="284"/>
      <c r="L40" s="284"/>
      <c r="M40" s="284"/>
      <c r="N40" s="284"/>
      <c r="O40" s="284"/>
      <c r="P40" s="284"/>
    </row>
    <row r="41" spans="1:16" s="289" customFormat="1" ht="11.25" customHeight="1">
      <c r="A41" s="4"/>
      <c r="B41" s="18"/>
      <c r="C41" s="18"/>
      <c r="D41" s="291"/>
      <c r="E41" s="291"/>
      <c r="F41" s="291"/>
      <c r="G41" s="291"/>
      <c r="J41" s="284"/>
      <c r="K41" s="284"/>
      <c r="L41" s="284"/>
      <c r="M41" s="284"/>
      <c r="N41" s="284"/>
      <c r="O41" s="284"/>
      <c r="P41" s="284"/>
    </row>
    <row r="42" spans="1:16" s="289" customFormat="1" ht="11.25" customHeight="1">
      <c r="A42" s="4"/>
      <c r="B42" s="18"/>
      <c r="C42" s="18"/>
      <c r="D42" s="291"/>
      <c r="E42" s="291"/>
      <c r="F42" s="291"/>
      <c r="G42" s="291"/>
    </row>
    <row r="43" spans="1:16" s="289" customFormat="1" ht="11.25" customHeight="1">
      <c r="A43" s="230" t="s">
        <v>285</v>
      </c>
      <c r="B43" s="18"/>
      <c r="C43" s="18"/>
      <c r="D43" s="291"/>
      <c r="E43" s="291"/>
      <c r="F43" s="291"/>
      <c r="G43" s="291"/>
    </row>
    <row r="44" spans="1:16" s="289" customFormat="1" ht="20.25" customHeight="1">
      <c r="A44" s="228" t="s">
        <v>215</v>
      </c>
      <c r="B44" s="18"/>
      <c r="C44" s="18"/>
      <c r="D44" s="291"/>
      <c r="E44" s="291"/>
      <c r="F44" s="291"/>
      <c r="G44" s="291"/>
    </row>
    <row r="45" spans="1:16" s="289" customFormat="1" ht="15.75" customHeight="1">
      <c r="A45" s="198" t="s">
        <v>179</v>
      </c>
      <c r="B45" s="18"/>
      <c r="C45" s="18"/>
      <c r="D45" s="291"/>
      <c r="E45" s="291"/>
      <c r="F45" s="291"/>
      <c r="G45" s="291"/>
    </row>
    <row r="46" spans="1:16" s="289" customFormat="1" ht="11.25" customHeight="1">
      <c r="A46" s="5"/>
      <c r="B46" s="18"/>
      <c r="C46" s="18"/>
      <c r="D46" s="291"/>
      <c r="E46" s="291"/>
      <c r="F46" s="291"/>
      <c r="G46" s="291"/>
    </row>
    <row r="47" spans="1:16" s="284" customFormat="1" ht="9.75" customHeight="1">
      <c r="A47" s="2"/>
      <c r="B47" s="18"/>
      <c r="C47" s="18"/>
      <c r="D47" s="291"/>
      <c r="E47" s="291"/>
      <c r="F47" s="291"/>
      <c r="G47" s="291"/>
      <c r="H47" s="289"/>
      <c r="I47" s="289"/>
      <c r="J47" s="289"/>
      <c r="K47" s="289"/>
      <c r="L47" s="289"/>
      <c r="M47" s="289"/>
      <c r="N47" s="289"/>
      <c r="O47" s="289"/>
      <c r="P47" s="289"/>
    </row>
    <row r="48" spans="1:16" s="284" customFormat="1" ht="9.75" customHeight="1">
      <c r="A48" s="2"/>
      <c r="B48" s="18"/>
      <c r="C48" s="18"/>
      <c r="D48" s="291"/>
      <c r="E48" s="291"/>
      <c r="F48" s="291"/>
      <c r="G48" s="291"/>
    </row>
    <row r="49" spans="1:22" s="278" customFormat="1" ht="9.75" customHeight="1">
      <c r="A49" s="2"/>
      <c r="B49" s="24"/>
      <c r="C49" s="24"/>
      <c r="D49" s="291"/>
      <c r="E49" s="291"/>
      <c r="F49" s="291"/>
      <c r="G49" s="291"/>
      <c r="H49" s="284"/>
      <c r="I49" s="284"/>
      <c r="J49" s="284"/>
      <c r="K49" s="284"/>
      <c r="L49" s="284"/>
      <c r="M49" s="284"/>
      <c r="N49" s="284"/>
      <c r="O49" s="284"/>
      <c r="P49" s="284"/>
      <c r="Q49" s="290"/>
      <c r="R49" s="290"/>
      <c r="S49" s="290"/>
      <c r="T49" s="290"/>
      <c r="U49" s="290"/>
      <c r="V49" s="290"/>
    </row>
    <row r="50" spans="1:22" s="278" customFormat="1" ht="9.75" customHeight="1">
      <c r="A50" s="2"/>
      <c r="B50" s="24"/>
      <c r="C50" s="24"/>
      <c r="D50" s="291"/>
      <c r="E50" s="291"/>
      <c r="F50" s="291"/>
      <c r="G50" s="291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</row>
    <row r="51" spans="1:22" s="278" customFormat="1" ht="9.75" customHeight="1">
      <c r="A51" s="2"/>
      <c r="B51" s="24"/>
      <c r="C51" s="24"/>
      <c r="D51" s="291"/>
      <c r="E51" s="291"/>
      <c r="F51" s="291"/>
      <c r="G51" s="291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</row>
  </sheetData>
  <sortState ref="D4:F32">
    <sortCondition ref="E4:E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6.42578125" style="2" customWidth="1"/>
    <col min="2" max="4" width="5.140625" style="2" customWidth="1"/>
    <col min="5" max="5" width="2.7109375" style="22" customWidth="1"/>
    <col min="6" max="6" width="15.7109375" style="22" customWidth="1"/>
    <col min="7" max="7" width="20.7109375" style="291" customWidth="1"/>
    <col min="8" max="29" width="5.7109375" style="291" customWidth="1"/>
    <col min="30" max="33" width="7.5703125" style="291" customWidth="1"/>
    <col min="34" max="38" width="9.140625" style="291"/>
    <col min="39" max="52" width="9.140625" style="325"/>
    <col min="53" max="16384" width="9.140625" style="290"/>
  </cols>
  <sheetData>
    <row r="1" spans="1:52" s="277" customFormat="1" ht="24" customHeight="1">
      <c r="A1" s="505" t="s">
        <v>23</v>
      </c>
      <c r="B1" s="506"/>
      <c r="C1" s="506"/>
      <c r="D1" s="506"/>
      <c r="E1" s="50"/>
      <c r="F1" s="121" t="s">
        <v>86</v>
      </c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s="278" customFormat="1" ht="18.75" customHeight="1">
      <c r="A2" s="6" t="s">
        <v>175</v>
      </c>
      <c r="B2" s="6"/>
      <c r="C2" s="2"/>
      <c r="D2" s="2"/>
      <c r="E2" s="22"/>
      <c r="F2" s="121" t="s">
        <v>85</v>
      </c>
      <c r="G2" s="36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</row>
    <row r="3" spans="1:52" s="282" customFormat="1" ht="10.5" customHeight="1">
      <c r="A3" s="7"/>
      <c r="B3" s="7"/>
      <c r="C3" s="8"/>
      <c r="D3" s="12" t="s">
        <v>87</v>
      </c>
      <c r="E3" s="41"/>
      <c r="F3" s="8"/>
      <c r="G3" s="291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</row>
    <row r="4" spans="1:52" s="284" customFormat="1" ht="10.5" customHeight="1">
      <c r="A4" s="31"/>
      <c r="B4" s="72">
        <v>2015</v>
      </c>
      <c r="C4" s="72">
        <v>2016</v>
      </c>
      <c r="D4" s="72">
        <v>2017</v>
      </c>
      <c r="E4" s="42"/>
      <c r="F4" s="22"/>
      <c r="G4" s="291"/>
      <c r="H4" s="381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1"/>
      <c r="AA4" s="381"/>
      <c r="AB4" s="381"/>
      <c r="AC4" s="291"/>
      <c r="AD4" s="291"/>
      <c r="AE4" s="291"/>
      <c r="AF4" s="291"/>
      <c r="AG4" s="291"/>
      <c r="AH4" s="291"/>
      <c r="AI4" s="291"/>
      <c r="AJ4" s="291"/>
      <c r="AK4" s="291"/>
      <c r="AL4" s="291"/>
    </row>
    <row r="5" spans="1:52" s="284" customFormat="1" ht="10.5" customHeight="1">
      <c r="A5" s="17" t="s">
        <v>24</v>
      </c>
      <c r="B5" s="36">
        <v>1230.33</v>
      </c>
      <c r="C5" s="36">
        <v>1280.9159999999999</v>
      </c>
      <c r="D5" s="36">
        <v>1305.7619999999999</v>
      </c>
      <c r="E5" s="43"/>
      <c r="F5" s="22"/>
      <c r="G5" s="374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</row>
    <row r="6" spans="1:52" s="284" customFormat="1" ht="10.5" customHeight="1">
      <c r="A6" s="57" t="s">
        <v>34</v>
      </c>
      <c r="B6" s="58">
        <v>477.03699999999998</v>
      </c>
      <c r="C6" s="58">
        <v>663.92</v>
      </c>
      <c r="D6" s="58">
        <v>683.34199999999998</v>
      </c>
      <c r="E6" s="43"/>
      <c r="F6" s="22"/>
      <c r="G6" s="376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</row>
    <row r="7" spans="1:52" s="284" customFormat="1" ht="10.5" customHeight="1">
      <c r="A7" s="56" t="s">
        <v>33</v>
      </c>
      <c r="B7" s="37"/>
      <c r="C7" s="37"/>
      <c r="D7" s="37"/>
      <c r="E7" s="43"/>
      <c r="F7" s="22"/>
      <c r="G7" s="495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384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</row>
    <row r="8" spans="1:52" s="284" customFormat="1" ht="10.5" customHeight="1">
      <c r="A8" s="38" t="s">
        <v>29</v>
      </c>
      <c r="B8" s="37">
        <v>894.80799999999999</v>
      </c>
      <c r="C8" s="37">
        <v>891.22400000000005</v>
      </c>
      <c r="D8" s="37">
        <v>894.85299999999995</v>
      </c>
      <c r="E8" s="44"/>
      <c r="F8" s="22"/>
      <c r="G8" s="376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</row>
    <row r="9" spans="1:52" s="284" customFormat="1" ht="10.5" customHeight="1">
      <c r="A9" s="39" t="s">
        <v>35</v>
      </c>
      <c r="B9" s="37">
        <v>314.00700000000001</v>
      </c>
      <c r="C9" s="37">
        <v>368.83199999999999</v>
      </c>
      <c r="D9" s="37">
        <v>389.459</v>
      </c>
      <c r="E9" s="44"/>
      <c r="F9" s="22"/>
      <c r="G9" s="376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</row>
    <row r="10" spans="1:52" s="284" customFormat="1" ht="19.5" customHeight="1">
      <c r="A10" s="507" t="s">
        <v>37</v>
      </c>
      <c r="B10" s="507"/>
      <c r="C10" s="507"/>
      <c r="D10" s="507"/>
      <c r="E10" s="44"/>
      <c r="F10" s="22"/>
      <c r="G10" s="496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383"/>
      <c r="V10" s="383"/>
      <c r="W10" s="383"/>
      <c r="X10" s="383"/>
      <c r="Y10" s="383"/>
      <c r="Z10" s="383"/>
      <c r="AA10" s="383"/>
      <c r="AB10" s="383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</row>
    <row r="11" spans="1:52" s="284" customFormat="1" ht="18.75" customHeight="1">
      <c r="A11" s="522" t="s">
        <v>38</v>
      </c>
      <c r="B11" s="522"/>
      <c r="C11" s="522"/>
      <c r="D11" s="522"/>
      <c r="E11" s="44"/>
      <c r="F11" s="22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383"/>
      <c r="V11" s="383"/>
      <c r="W11" s="383"/>
      <c r="X11" s="383"/>
      <c r="Y11" s="383"/>
      <c r="Z11" s="383"/>
      <c r="AA11" s="383"/>
      <c r="AB11" s="383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</row>
    <row r="12" spans="1:52" s="284" customFormat="1" ht="7.5" customHeight="1">
      <c r="A12" s="11"/>
      <c r="B12" s="10"/>
      <c r="C12" s="8"/>
      <c r="D12" s="55"/>
      <c r="E12" s="44"/>
      <c r="F12" s="22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</row>
    <row r="13" spans="1:52" s="284" customFormat="1" ht="11.25" customHeight="1">
      <c r="A13" s="511" t="s">
        <v>233</v>
      </c>
      <c r="B13" s="512"/>
      <c r="C13" s="512"/>
      <c r="D13" s="512"/>
      <c r="E13" s="44"/>
      <c r="F13" s="22"/>
      <c r="G13" s="363" t="s">
        <v>245</v>
      </c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</row>
    <row r="14" spans="1:52" s="284" customFormat="1" ht="12" customHeight="1">
      <c r="A14" s="8"/>
      <c r="B14" s="8"/>
      <c r="C14" s="8"/>
      <c r="D14" s="8"/>
      <c r="E14" s="43"/>
      <c r="F14" s="22"/>
      <c r="G14" s="291"/>
      <c r="H14" s="382">
        <v>2003</v>
      </c>
      <c r="I14" s="382">
        <v>2005</v>
      </c>
      <c r="J14" s="382">
        <v>2007</v>
      </c>
      <c r="K14" s="382">
        <v>2009</v>
      </c>
      <c r="L14" s="382">
        <v>2011</v>
      </c>
      <c r="M14" s="382">
        <v>2013</v>
      </c>
      <c r="N14" s="382">
        <v>2015</v>
      </c>
      <c r="O14" s="382">
        <v>2017</v>
      </c>
      <c r="P14" s="382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</row>
    <row r="15" spans="1:52" s="282" customFormat="1" ht="12" customHeight="1">
      <c r="A15" s="8"/>
      <c r="B15" s="8"/>
      <c r="C15" s="8"/>
      <c r="D15" s="8"/>
      <c r="E15" s="14"/>
      <c r="F15" s="22"/>
      <c r="G15" s="291" t="s">
        <v>88</v>
      </c>
      <c r="H15" s="291">
        <v>156.67599999999999</v>
      </c>
      <c r="I15" s="291">
        <v>226.07400000000001</v>
      </c>
      <c r="J15" s="291">
        <v>373.589</v>
      </c>
      <c r="K15" s="291">
        <v>633.32600000000002</v>
      </c>
      <c r="L15" s="291">
        <v>880.88900000000001</v>
      </c>
      <c r="M15" s="291">
        <v>1099.9000000000001</v>
      </c>
      <c r="N15" s="291">
        <v>1230.33</v>
      </c>
      <c r="O15" s="291">
        <v>1305.7619999999999</v>
      </c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</row>
    <row r="16" spans="1:52" s="282" customFormat="1" ht="12" customHeight="1">
      <c r="A16" s="8"/>
      <c r="B16" s="8"/>
      <c r="C16" s="8"/>
      <c r="D16" s="8"/>
      <c r="E16" s="45"/>
      <c r="F16" s="22"/>
      <c r="G16" s="291" t="s">
        <v>28</v>
      </c>
      <c r="H16" s="324">
        <v>1.5343161185159215</v>
      </c>
      <c r="I16" s="324">
        <v>2.2053678446922516</v>
      </c>
      <c r="J16" s="324">
        <v>3.5987315446391679</v>
      </c>
      <c r="K16" s="324">
        <v>6.0277650320796612</v>
      </c>
      <c r="L16" s="324">
        <v>8.3850707894810732</v>
      </c>
      <c r="M16" s="324">
        <v>10.462863019443956</v>
      </c>
      <c r="N16" s="324">
        <v>11.657649256294601</v>
      </c>
      <c r="O16" s="324">
        <v>12.321446820388218</v>
      </c>
      <c r="P16" s="324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</row>
    <row r="17" spans="1:46" s="282" customFormat="1" ht="12" customHeight="1">
      <c r="A17" s="8"/>
      <c r="B17" s="8"/>
      <c r="C17" s="8"/>
      <c r="D17" s="8"/>
      <c r="E17" s="45"/>
      <c r="F17" s="22"/>
      <c r="G17" s="363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</row>
    <row r="18" spans="1:46" s="282" customFormat="1" ht="12" customHeight="1">
      <c r="A18" s="8"/>
      <c r="B18" s="19"/>
      <c r="C18" s="19"/>
      <c r="D18" s="19"/>
      <c r="E18" s="45"/>
      <c r="F18" s="22"/>
      <c r="G18" s="363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</row>
    <row r="19" spans="1:46" s="282" customFormat="1" ht="12" customHeight="1">
      <c r="A19" s="8"/>
      <c r="B19" s="8"/>
      <c r="C19" s="8"/>
      <c r="D19" s="8"/>
      <c r="E19" s="14"/>
      <c r="F19" s="22"/>
      <c r="G19" s="291"/>
      <c r="H19" s="381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1"/>
      <c r="AA19" s="381"/>
      <c r="AB19" s="38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</row>
    <row r="20" spans="1:46" s="282" customFormat="1" ht="12" customHeight="1">
      <c r="A20" s="8"/>
      <c r="B20" s="8"/>
      <c r="C20" s="8"/>
      <c r="D20" s="8"/>
      <c r="E20" s="14"/>
      <c r="F20" s="22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P20" s="291"/>
      <c r="AQ20" s="291"/>
      <c r="AR20" s="291"/>
      <c r="AS20" s="291"/>
      <c r="AT20" s="291"/>
    </row>
    <row r="21" spans="1:46" s="282" customFormat="1" ht="12" customHeight="1">
      <c r="A21" s="8"/>
      <c r="B21" s="8"/>
      <c r="C21" s="8"/>
      <c r="D21" s="8"/>
      <c r="E21" s="14"/>
      <c r="F21" s="22"/>
      <c r="G21" s="29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P21" s="291"/>
      <c r="AQ21" s="291"/>
      <c r="AR21" s="291"/>
      <c r="AS21" s="291"/>
      <c r="AT21" s="291"/>
    </row>
    <row r="22" spans="1:46" s="282" customFormat="1" ht="12" customHeight="1">
      <c r="A22" s="8"/>
      <c r="B22" s="8"/>
      <c r="C22" s="8"/>
      <c r="D22" s="8"/>
      <c r="E22" s="14"/>
      <c r="F22" s="22"/>
      <c r="G22" s="291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P22" s="291"/>
      <c r="AQ22" s="291"/>
      <c r="AR22" s="291"/>
      <c r="AS22" s="291"/>
      <c r="AT22" s="291"/>
    </row>
    <row r="23" spans="1:46" s="282" customFormat="1" ht="4.5" customHeight="1">
      <c r="A23" s="52"/>
      <c r="B23" s="52"/>
      <c r="C23" s="52"/>
      <c r="D23" s="52"/>
      <c r="E23" s="14"/>
      <c r="F23" s="22"/>
      <c r="G23" s="291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P23" s="291"/>
      <c r="AQ23" s="291"/>
      <c r="AR23" s="291"/>
      <c r="AS23" s="291"/>
      <c r="AT23" s="291"/>
    </row>
    <row r="24" spans="1:46" s="282" customFormat="1" ht="11.25" customHeight="1">
      <c r="A24" s="511" t="s">
        <v>234</v>
      </c>
      <c r="B24" s="511"/>
      <c r="C24" s="511"/>
      <c r="D24" s="511"/>
      <c r="E24" s="54"/>
      <c r="F24" s="22"/>
      <c r="G24" s="363" t="s">
        <v>246</v>
      </c>
      <c r="H24" s="291"/>
      <c r="I24" s="291"/>
      <c r="J24" s="291"/>
      <c r="K24" s="291"/>
      <c r="L24" s="497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P24" s="291"/>
      <c r="AQ24" s="291"/>
      <c r="AR24" s="291"/>
      <c r="AS24" s="291"/>
      <c r="AT24" s="291"/>
    </row>
    <row r="25" spans="1:46" s="282" customFormat="1" ht="11.25" customHeight="1">
      <c r="A25" s="8"/>
      <c r="B25" s="53"/>
      <c r="C25" s="53"/>
      <c r="D25" s="53"/>
      <c r="E25" s="14"/>
      <c r="F25" s="22"/>
      <c r="G25" s="291"/>
      <c r="H25" s="382">
        <v>2007</v>
      </c>
      <c r="I25" s="382">
        <v>2008</v>
      </c>
      <c r="J25" s="382">
        <v>2009</v>
      </c>
      <c r="K25" s="382">
        <v>2010</v>
      </c>
      <c r="L25" s="382">
        <v>2011</v>
      </c>
      <c r="M25" s="382">
        <v>2012</v>
      </c>
      <c r="N25" s="382">
        <v>2013</v>
      </c>
      <c r="O25" s="382">
        <v>2014</v>
      </c>
      <c r="P25" s="382">
        <v>2015</v>
      </c>
      <c r="Q25" s="382">
        <v>2016</v>
      </c>
      <c r="R25" s="381">
        <v>2017</v>
      </c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P25" s="291"/>
      <c r="AQ25" s="291"/>
      <c r="AR25" s="291"/>
      <c r="AS25" s="291"/>
      <c r="AT25" s="291"/>
    </row>
    <row r="26" spans="1:46" s="282" customFormat="1" ht="11.25" customHeight="1">
      <c r="A26" s="8"/>
      <c r="B26" s="8"/>
      <c r="C26" s="8"/>
      <c r="D26" s="8"/>
      <c r="E26" s="14"/>
      <c r="F26" s="22"/>
      <c r="G26" s="291" t="s">
        <v>41</v>
      </c>
      <c r="H26" s="291">
        <v>115.676</v>
      </c>
      <c r="I26" s="291">
        <v>166.393</v>
      </c>
      <c r="J26" s="291">
        <v>190.68100000000001</v>
      </c>
      <c r="K26" s="291">
        <v>209.88399999999999</v>
      </c>
      <c r="L26" s="291">
        <v>233.87899999999999</v>
      </c>
      <c r="M26" s="291">
        <v>251.77799999999999</v>
      </c>
      <c r="N26" s="291">
        <v>244.42699999999999</v>
      </c>
      <c r="O26" s="291">
        <v>238.101</v>
      </c>
      <c r="P26" s="291">
        <v>226.685</v>
      </c>
      <c r="Q26" s="291">
        <v>223.142</v>
      </c>
      <c r="R26" s="291">
        <v>202.66200000000001</v>
      </c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P26" s="291"/>
      <c r="AQ26" s="291"/>
      <c r="AR26" s="291"/>
      <c r="AS26" s="291"/>
      <c r="AT26" s="291"/>
    </row>
    <row r="27" spans="1:46" s="282" customFormat="1" ht="11.25" customHeight="1">
      <c r="A27" s="8"/>
      <c r="B27" s="8"/>
      <c r="C27" s="8"/>
      <c r="D27" s="8"/>
      <c r="E27" s="14"/>
      <c r="F27" s="22"/>
      <c r="G27" s="291" t="s">
        <v>42</v>
      </c>
      <c r="H27" s="291">
        <v>27.234999999999999</v>
      </c>
      <c r="I27" s="291">
        <v>35.298000000000002</v>
      </c>
      <c r="J27" s="291">
        <v>62.26</v>
      </c>
      <c r="K27" s="291">
        <v>88.927999999999997</v>
      </c>
      <c r="L27" s="291">
        <v>100.006</v>
      </c>
      <c r="M27" s="291">
        <v>119.878</v>
      </c>
      <c r="N27" s="291">
        <v>152.23599999999999</v>
      </c>
      <c r="O27" s="291">
        <v>161.54499999999999</v>
      </c>
      <c r="P27" s="291">
        <v>165.583</v>
      </c>
      <c r="Q27" s="291">
        <v>165.982</v>
      </c>
      <c r="R27" s="291">
        <v>170.874</v>
      </c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</row>
    <row r="28" spans="1:46" s="282" customFormat="1" ht="11.25" customHeight="1">
      <c r="A28" s="8"/>
      <c r="B28" s="8"/>
      <c r="C28" s="8"/>
      <c r="D28" s="8"/>
      <c r="E28" s="14"/>
      <c r="F28" s="22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</row>
    <row r="29" spans="1:46" s="282" customFormat="1" ht="11.25" customHeight="1">
      <c r="A29" s="8"/>
      <c r="B29" s="8"/>
      <c r="C29" s="8"/>
      <c r="D29" s="8"/>
      <c r="E29" s="14"/>
      <c r="F29" s="22"/>
      <c r="G29" s="363"/>
      <c r="H29" s="291"/>
      <c r="I29" s="291"/>
      <c r="J29" s="291"/>
      <c r="K29" s="291"/>
      <c r="L29" s="497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</row>
    <row r="30" spans="1:46" s="282" customFormat="1" ht="11.25" customHeight="1">
      <c r="A30" s="8"/>
      <c r="B30" s="8"/>
      <c r="C30" s="8"/>
      <c r="D30" s="8"/>
      <c r="E30" s="14"/>
      <c r="F30" s="22"/>
      <c r="G30" s="291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</row>
    <row r="31" spans="1:46" s="282" customFormat="1" ht="11.25" customHeight="1">
      <c r="A31" s="4"/>
      <c r="B31" s="4"/>
      <c r="C31" s="4"/>
      <c r="D31" s="4"/>
      <c r="E31" s="25"/>
      <c r="F31" s="22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</row>
    <row r="32" spans="1:46" s="282" customFormat="1" ht="11.25" customHeight="1">
      <c r="A32" s="5"/>
      <c r="B32" s="5"/>
      <c r="C32" s="5"/>
      <c r="D32" s="5"/>
      <c r="E32" s="23"/>
      <c r="F32" s="22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</row>
    <row r="33" spans="1:46" s="282" customFormat="1" ht="11.25" customHeight="1">
      <c r="A33" s="4"/>
      <c r="B33" s="4"/>
      <c r="C33" s="4"/>
      <c r="D33" s="4"/>
      <c r="E33" s="14"/>
      <c r="F33" s="22"/>
      <c r="M33" s="324"/>
      <c r="N33" s="324"/>
      <c r="O33" s="324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319"/>
      <c r="AN33" s="291"/>
      <c r="AO33" s="291"/>
      <c r="AP33" s="291"/>
      <c r="AQ33" s="291"/>
      <c r="AR33" s="291"/>
      <c r="AS33" s="291"/>
      <c r="AT33" s="291"/>
    </row>
    <row r="34" spans="1:46" s="282" customFormat="1" ht="7.5" customHeight="1">
      <c r="A34" s="4"/>
      <c r="B34" s="4"/>
      <c r="C34" s="4"/>
      <c r="D34" s="4"/>
      <c r="E34" s="14"/>
      <c r="F34" s="41"/>
      <c r="G34" s="330"/>
      <c r="H34" s="330"/>
      <c r="I34" s="330"/>
      <c r="J34" s="330"/>
      <c r="K34" s="330"/>
      <c r="L34" s="330"/>
      <c r="M34" s="383"/>
      <c r="N34" s="383"/>
      <c r="O34" s="383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319"/>
      <c r="AN34" s="291"/>
      <c r="AO34" s="291"/>
    </row>
    <row r="35" spans="1:46" s="330" customFormat="1" ht="11.25" customHeight="1">
      <c r="A35" s="116" t="s">
        <v>311</v>
      </c>
      <c r="B35" s="116"/>
      <c r="C35" s="116"/>
      <c r="D35" s="116"/>
      <c r="E35" s="14"/>
      <c r="F35" s="42"/>
      <c r="G35" s="368" t="s">
        <v>247</v>
      </c>
      <c r="H35" s="282"/>
      <c r="I35" s="282"/>
      <c r="J35" s="282"/>
      <c r="K35" s="282"/>
      <c r="L35" s="282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</row>
    <row r="36" spans="1:46" s="282" customFormat="1" ht="11.25" customHeight="1">
      <c r="A36" s="5"/>
      <c r="B36" s="5"/>
      <c r="C36" s="5"/>
      <c r="D36" s="5"/>
      <c r="E36" s="30"/>
      <c r="F36" s="43"/>
      <c r="G36" s="291"/>
      <c r="H36" s="381">
        <v>2010</v>
      </c>
      <c r="I36" s="381">
        <v>2017</v>
      </c>
      <c r="J36" s="381">
        <v>2010</v>
      </c>
      <c r="K36" s="381">
        <v>2017</v>
      </c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</row>
    <row r="37" spans="1:46" s="282" customFormat="1" ht="11.25" customHeight="1">
      <c r="A37" s="5"/>
      <c r="B37" s="5"/>
      <c r="C37" s="5"/>
      <c r="D37" s="5"/>
      <c r="E37" s="30"/>
      <c r="F37" s="43"/>
      <c r="G37" s="387" t="s">
        <v>39</v>
      </c>
      <c r="H37" s="498">
        <v>0.94811795531881027</v>
      </c>
      <c r="I37" s="498">
        <v>0.69675670709298054</v>
      </c>
      <c r="J37" s="291">
        <f>H39*0.95</f>
        <v>711.53384999999992</v>
      </c>
      <c r="K37" s="291">
        <f>I39*0.7</f>
        <v>914.03339999999992</v>
      </c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</row>
    <row r="38" spans="1:46" s="282" customFormat="1" ht="11.25" customHeight="1">
      <c r="A38" s="5"/>
      <c r="B38" s="5"/>
      <c r="C38" s="5"/>
      <c r="D38" s="5"/>
      <c r="E38" s="30"/>
      <c r="F38" s="44"/>
      <c r="G38" s="387" t="s">
        <v>47</v>
      </c>
      <c r="H38" s="498">
        <v>5.1882044681189815E-2</v>
      </c>
      <c r="I38" s="498">
        <v>0.30324329290701951</v>
      </c>
      <c r="J38" s="291">
        <f>H39*0.05</f>
        <v>37.449149999999996</v>
      </c>
      <c r="K38" s="291">
        <f>I39*0.3</f>
        <v>391.72859999999997</v>
      </c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89"/>
      <c r="AK38" s="289"/>
      <c r="AL38" s="289"/>
      <c r="AM38" s="289"/>
      <c r="AN38" s="289"/>
      <c r="AO38" s="289"/>
    </row>
    <row r="39" spans="1:46" s="289" customFormat="1" ht="11.25" customHeight="1">
      <c r="A39" s="5"/>
      <c r="B39" s="5"/>
      <c r="C39" s="5"/>
      <c r="D39" s="5"/>
      <c r="E39" s="30"/>
      <c r="F39" s="44"/>
      <c r="G39" s="291"/>
      <c r="H39" s="291">
        <v>748.98299999999995</v>
      </c>
      <c r="I39" s="291">
        <v>1305.7619999999999</v>
      </c>
      <c r="J39" s="291">
        <f>SUM(J37:J38)</f>
        <v>748.98299999999995</v>
      </c>
      <c r="K39" s="291">
        <f>SUM(K37:K38)</f>
        <v>1305.7619999999999</v>
      </c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</row>
    <row r="40" spans="1:46" s="289" customFormat="1" ht="11.25" customHeight="1">
      <c r="A40" s="5"/>
      <c r="B40" s="5"/>
      <c r="C40" s="5"/>
      <c r="D40" s="5"/>
      <c r="E40" s="30"/>
      <c r="F40" s="44"/>
      <c r="G40" s="499"/>
      <c r="H40" s="383"/>
      <c r="I40" s="383"/>
      <c r="J40" s="383"/>
      <c r="K40" s="383"/>
      <c r="L40" s="383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</row>
    <row r="41" spans="1:46" s="289" customFormat="1" ht="11.25" customHeight="1">
      <c r="A41" s="2"/>
      <c r="B41" s="2"/>
      <c r="C41" s="2"/>
      <c r="D41" s="2"/>
      <c r="E41" s="22"/>
      <c r="F41" s="43"/>
      <c r="G41" s="291"/>
      <c r="H41" s="381"/>
      <c r="I41" s="382"/>
      <c r="J41" s="382"/>
      <c r="K41" s="381"/>
      <c r="L41" s="381"/>
      <c r="M41" s="381"/>
      <c r="N41" s="381"/>
      <c r="O41" s="38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</row>
    <row r="42" spans="1:46" s="289" customFormat="1" ht="11.25" customHeight="1">
      <c r="A42" s="2"/>
      <c r="B42" s="2"/>
      <c r="C42" s="2"/>
      <c r="D42" s="2"/>
      <c r="E42" s="22"/>
      <c r="F42" s="43"/>
      <c r="G42" s="387"/>
      <c r="H42" s="498"/>
      <c r="I42" s="498"/>
      <c r="J42" s="498"/>
      <c r="K42" s="498"/>
      <c r="L42" s="498"/>
      <c r="M42" s="498"/>
      <c r="N42" s="498"/>
      <c r="O42" s="498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</row>
    <row r="43" spans="1:46" s="289" customFormat="1" ht="11.25" customHeight="1">
      <c r="A43" s="9"/>
      <c r="B43" s="9"/>
      <c r="C43" s="9"/>
      <c r="D43" s="9"/>
      <c r="E43" s="18"/>
      <c r="F43" s="43"/>
      <c r="G43" s="387"/>
      <c r="H43" s="498"/>
      <c r="I43" s="498"/>
      <c r="J43" s="498"/>
      <c r="K43" s="498"/>
      <c r="L43" s="498"/>
      <c r="M43" s="498"/>
      <c r="N43" s="498"/>
      <c r="O43" s="498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330"/>
      <c r="AN43" s="330"/>
      <c r="AO43" s="330"/>
    </row>
    <row r="44" spans="1:46" s="289" customFormat="1" ht="11.25" customHeight="1">
      <c r="A44" s="1"/>
      <c r="B44" s="1"/>
      <c r="C44" s="1"/>
      <c r="D44" s="1"/>
      <c r="E44" s="22"/>
      <c r="F44" s="37"/>
      <c r="G44" s="284"/>
      <c r="H44" s="284"/>
      <c r="I44" s="284"/>
      <c r="J44" s="284"/>
      <c r="K44" s="284"/>
      <c r="L44" s="284"/>
      <c r="M44" s="383"/>
      <c r="N44" s="383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82"/>
      <c r="AN44" s="282"/>
      <c r="AO44" s="282"/>
    </row>
    <row r="45" spans="1:46" s="284" customFormat="1" ht="11.25" customHeight="1">
      <c r="A45" s="2"/>
      <c r="B45" s="2"/>
      <c r="C45" s="2"/>
      <c r="D45" s="2"/>
      <c r="E45" s="22"/>
      <c r="F45" s="45"/>
      <c r="M45" s="383"/>
      <c r="N45" s="383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82"/>
      <c r="AN45" s="282"/>
      <c r="AO45" s="282"/>
    </row>
    <row r="46" spans="1:46" s="284" customFormat="1" ht="11.25" customHeight="1">
      <c r="A46" s="156" t="s">
        <v>306</v>
      </c>
      <c r="B46" s="2"/>
      <c r="C46" s="2"/>
      <c r="D46" s="2"/>
      <c r="E46" s="22"/>
      <c r="F46" s="45"/>
      <c r="M46" s="383"/>
      <c r="N46" s="383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82"/>
      <c r="AN46" s="282"/>
      <c r="AO46" s="282"/>
    </row>
    <row r="47" spans="1:46" s="284" customFormat="1" ht="15" customHeight="1">
      <c r="A47" s="517" t="s">
        <v>248</v>
      </c>
      <c r="B47" s="518"/>
      <c r="C47" s="518"/>
      <c r="D47" s="518"/>
      <c r="E47" s="22"/>
      <c r="F47" s="14"/>
      <c r="M47" s="383"/>
      <c r="N47" s="383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89"/>
      <c r="AN47" s="289"/>
      <c r="AO47" s="289"/>
    </row>
    <row r="48" spans="1:46" s="284" customFormat="1" ht="11.25" customHeight="1">
      <c r="A48" s="9"/>
      <c r="B48" s="9"/>
      <c r="C48" s="9"/>
      <c r="D48" s="9"/>
      <c r="E48" s="22"/>
      <c r="F48" s="14"/>
      <c r="G48" s="499"/>
      <c r="H48" s="383"/>
      <c r="I48" s="383"/>
      <c r="J48" s="383"/>
      <c r="K48" s="383"/>
      <c r="L48" s="383"/>
      <c r="M48" s="383"/>
      <c r="N48" s="383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89"/>
      <c r="AN48" s="289"/>
      <c r="AO48" s="289"/>
    </row>
    <row r="49" spans="6:52" ht="11.25" customHeight="1">
      <c r="F49" s="14"/>
      <c r="G49" s="499"/>
      <c r="H49" s="383"/>
      <c r="I49" s="383"/>
      <c r="J49" s="383"/>
      <c r="K49" s="383"/>
      <c r="L49" s="383"/>
      <c r="M49" s="383"/>
      <c r="N49" s="383"/>
      <c r="AM49" s="289"/>
      <c r="AN49" s="289"/>
      <c r="AO49" s="289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</row>
    <row r="50" spans="6:52" ht="11.25" customHeight="1">
      <c r="F50" s="14"/>
      <c r="G50" s="499"/>
      <c r="H50" s="383"/>
      <c r="I50" s="383"/>
      <c r="J50" s="383"/>
      <c r="K50" s="383"/>
      <c r="L50" s="383"/>
      <c r="M50" s="383"/>
      <c r="N50" s="383"/>
      <c r="AM50" s="289"/>
      <c r="AN50" s="289"/>
      <c r="AO50" s="289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</row>
    <row r="51" spans="6:52" ht="11.25" customHeight="1">
      <c r="F51" s="14"/>
      <c r="G51" s="499"/>
      <c r="H51" s="383"/>
      <c r="I51" s="383"/>
      <c r="J51" s="383"/>
      <c r="K51" s="383"/>
      <c r="L51" s="383"/>
      <c r="M51" s="383"/>
      <c r="N51" s="383"/>
      <c r="AM51" s="289"/>
      <c r="AN51" s="289"/>
      <c r="AO51" s="289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</row>
    <row r="52" spans="6:52" ht="10.5" customHeight="1">
      <c r="F52" s="14"/>
      <c r="G52" s="499"/>
      <c r="H52" s="383"/>
      <c r="I52" s="383"/>
      <c r="J52" s="383"/>
      <c r="K52" s="383"/>
      <c r="L52" s="383"/>
      <c r="M52" s="383"/>
      <c r="N52" s="383"/>
      <c r="AM52" s="289"/>
      <c r="AN52" s="289"/>
      <c r="AO52" s="289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</row>
    <row r="53" spans="6:52" ht="10.5" customHeight="1">
      <c r="F53" s="14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</row>
  </sheetData>
  <mergeCells count="6">
    <mergeCell ref="A1:D1"/>
    <mergeCell ref="A13:D13"/>
    <mergeCell ref="A24:D24"/>
    <mergeCell ref="A47:D47"/>
    <mergeCell ref="A10:D10"/>
    <mergeCell ref="A11:D1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19</vt:i4>
      </vt:variant>
    </vt:vector>
  </HeadingPairs>
  <TitlesOfParts>
    <vt:vector size="40" baseType="lpstr">
      <vt:lpstr>Seznam</vt:lpstr>
      <vt:lpstr>metodologie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'A18'!Oblast_tisku</vt:lpstr>
      <vt:lpstr>'A19'!Oblast_tisku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2018-03-26T09:46:02Z</cp:lastPrinted>
  <dcterms:created xsi:type="dcterms:W3CDTF">2008-02-19T13:06:29Z</dcterms:created>
  <dcterms:modified xsi:type="dcterms:W3CDTF">2018-03-26T09:47:12Z</dcterms:modified>
</cp:coreProperties>
</file>