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5.1" sheetId="44" r:id="rId3"/>
    <sheet name="5.2" sheetId="45" r:id="rId4"/>
    <sheet name="5.3" sheetId="46" r:id="rId5"/>
    <sheet name="5.4" sheetId="210" r:id="rId6"/>
    <sheet name="5.5" sheetId="209" r:id="rId7"/>
  </sheets>
  <definedNames>
    <definedName name="_xlnm.Print_Area" localSheetId="4">'5.3'!$A$1:$R$29</definedName>
  </definedNames>
  <calcPr calcId="162913"/>
</workbook>
</file>

<file path=xl/calcChain.xml><?xml version="1.0" encoding="utf-8"?>
<calcChain xmlns="http://schemas.openxmlformats.org/spreadsheetml/2006/main">
  <c r="Q7" i="210" l="1"/>
  <c r="Q8" i="210"/>
  <c r="Q18" i="210"/>
  <c r="S21" i="210"/>
  <c r="M21" i="210"/>
  <c r="M20" i="210"/>
  <c r="S19" i="210"/>
  <c r="M19" i="210"/>
  <c r="S18" i="210"/>
  <c r="M18" i="210"/>
  <c r="M17" i="210"/>
  <c r="M16" i="210"/>
  <c r="M15" i="210"/>
  <c r="S14" i="210"/>
  <c r="M14" i="210"/>
  <c r="S13" i="210"/>
  <c r="M13" i="210"/>
  <c r="S12" i="210"/>
  <c r="M12" i="210"/>
  <c r="S11" i="210"/>
  <c r="M11" i="210"/>
  <c r="S10" i="210"/>
  <c r="M10" i="210"/>
  <c r="M9" i="210"/>
  <c r="S8" i="210"/>
  <c r="M8" i="210"/>
  <c r="S7" i="210"/>
  <c r="M7" i="210"/>
  <c r="G21" i="209" l="1"/>
  <c r="I20" i="209"/>
  <c r="Q21" i="209"/>
  <c r="K16" i="209" l="1"/>
  <c r="M7" i="209"/>
  <c r="S13" i="209"/>
  <c r="S21" i="209"/>
  <c r="S18" i="209"/>
  <c r="S7" i="209"/>
  <c r="Q7" i="209"/>
  <c r="O8" i="209"/>
  <c r="O7" i="209"/>
  <c r="M21" i="209"/>
  <c r="K21" i="209"/>
  <c r="K9" i="209"/>
  <c r="K7" i="209"/>
  <c r="G20" i="209"/>
  <c r="G19" i="209"/>
  <c r="G18" i="209"/>
  <c r="G16" i="209"/>
  <c r="G13" i="209"/>
  <c r="G12" i="209"/>
  <c r="G11" i="209"/>
  <c r="G9" i="209"/>
  <c r="G8" i="209"/>
  <c r="G7" i="209"/>
  <c r="K21" i="210"/>
  <c r="K20" i="210"/>
  <c r="K19" i="210"/>
  <c r="K18" i="210"/>
  <c r="K17" i="210"/>
  <c r="K15" i="210"/>
  <c r="K12" i="210"/>
  <c r="K11" i="210"/>
  <c r="K8" i="210"/>
  <c r="K7" i="210"/>
  <c r="I14" i="210"/>
  <c r="G14" i="210"/>
  <c r="I21" i="210"/>
  <c r="I20" i="210"/>
  <c r="I19" i="210"/>
  <c r="I18" i="210"/>
  <c r="I17" i="210"/>
  <c r="I16" i="210"/>
  <c r="I15" i="210"/>
  <c r="I13" i="210"/>
  <c r="I12" i="210"/>
  <c r="I11" i="210"/>
  <c r="I10" i="210"/>
  <c r="I9" i="210"/>
  <c r="I8" i="210"/>
  <c r="I7" i="210"/>
  <c r="G21" i="210"/>
  <c r="G20" i="210"/>
  <c r="G19" i="210"/>
  <c r="G18" i="210"/>
  <c r="G17" i="210"/>
  <c r="G16" i="210"/>
  <c r="G15" i="210"/>
  <c r="G13" i="210"/>
  <c r="G12" i="210"/>
  <c r="G11" i="210"/>
  <c r="G10" i="210"/>
  <c r="G9" i="210"/>
  <c r="G8" i="210"/>
  <c r="G7" i="210"/>
  <c r="E7" i="210"/>
  <c r="E8" i="210"/>
  <c r="E9" i="210"/>
  <c r="E10" i="210"/>
  <c r="E11" i="210"/>
  <c r="E12" i="210"/>
  <c r="E13" i="210"/>
  <c r="E15" i="210"/>
  <c r="E16" i="210"/>
  <c r="E17" i="210"/>
  <c r="E18" i="210"/>
  <c r="E19" i="210"/>
  <c r="E20" i="210"/>
  <c r="E21" i="210"/>
  <c r="K18" i="44" l="1"/>
  <c r="K19" i="44"/>
  <c r="K20" i="44"/>
  <c r="K21" i="44"/>
  <c r="K22" i="44"/>
  <c r="K23" i="44"/>
  <c r="R29" i="46" l="1"/>
  <c r="Q29" i="46"/>
  <c r="P29" i="46"/>
  <c r="O29" i="46"/>
  <c r="N29" i="46"/>
  <c r="M29" i="46"/>
  <c r="R28" i="46"/>
  <c r="Q28" i="46"/>
  <c r="P28" i="46"/>
  <c r="O28" i="46"/>
  <c r="N28" i="46"/>
  <c r="M28" i="46"/>
  <c r="R27" i="46"/>
  <c r="Q27" i="46"/>
  <c r="P27" i="46"/>
  <c r="O27" i="46"/>
  <c r="N27" i="46"/>
  <c r="M27" i="46"/>
  <c r="P26" i="46"/>
  <c r="O26" i="46"/>
  <c r="N26" i="46"/>
  <c r="M26" i="46"/>
  <c r="R25" i="46"/>
  <c r="Q25" i="46"/>
  <c r="P25" i="46"/>
  <c r="O25" i="46"/>
  <c r="N25" i="46"/>
  <c r="M25" i="46"/>
  <c r="R24" i="46"/>
  <c r="Q24" i="46"/>
  <c r="P24" i="46"/>
  <c r="O24" i="46"/>
  <c r="N24" i="46"/>
  <c r="M24" i="46"/>
  <c r="R22" i="46"/>
  <c r="Q22" i="46"/>
  <c r="P22" i="46"/>
  <c r="O22" i="46"/>
  <c r="N22" i="46"/>
  <c r="M22" i="46"/>
  <c r="R21" i="46"/>
  <c r="Q21" i="46"/>
  <c r="P21" i="46"/>
  <c r="O21" i="46"/>
  <c r="N21" i="46"/>
  <c r="M21" i="46"/>
  <c r="R20" i="46"/>
  <c r="Q20" i="46"/>
  <c r="P20" i="46"/>
  <c r="O20" i="46"/>
  <c r="N20" i="46"/>
  <c r="M20" i="46"/>
  <c r="R19" i="46"/>
  <c r="Q19" i="46"/>
  <c r="P19" i="46"/>
  <c r="O19" i="46"/>
  <c r="N19" i="46"/>
  <c r="M19" i="46"/>
  <c r="R18" i="46"/>
  <c r="Q18" i="46"/>
  <c r="P18" i="46"/>
  <c r="O18" i="46"/>
  <c r="N18" i="46"/>
  <c r="M18" i="46"/>
  <c r="N17" i="46"/>
  <c r="M17" i="46"/>
  <c r="R16" i="46"/>
  <c r="Q16" i="46"/>
  <c r="P16" i="46"/>
  <c r="O16" i="46"/>
  <c r="N16" i="46"/>
  <c r="M16" i="46"/>
  <c r="R15" i="46"/>
  <c r="Q15" i="46"/>
  <c r="P15" i="46"/>
  <c r="O15" i="46"/>
  <c r="N15" i="46"/>
  <c r="M15" i="46"/>
  <c r="R14" i="46"/>
  <c r="Q14" i="46"/>
  <c r="P14" i="46"/>
  <c r="O14" i="46"/>
  <c r="N14" i="46"/>
  <c r="M14" i="46"/>
  <c r="R13" i="46"/>
  <c r="Q13" i="46"/>
  <c r="P13" i="46"/>
  <c r="O13" i="46"/>
  <c r="N13" i="46"/>
  <c r="M13" i="46"/>
  <c r="R12" i="46"/>
  <c r="Q12" i="46"/>
  <c r="P12" i="46"/>
  <c r="O12" i="46"/>
  <c r="N12" i="46"/>
  <c r="M12" i="46"/>
  <c r="R10" i="46"/>
  <c r="Q10" i="46"/>
  <c r="P10" i="46"/>
  <c r="O10" i="46"/>
  <c r="N10" i="46"/>
  <c r="M10" i="46"/>
  <c r="R9" i="46"/>
  <c r="Q9" i="46"/>
  <c r="P9" i="46"/>
  <c r="O9" i="46"/>
  <c r="N9" i="46"/>
  <c r="M9" i="46"/>
  <c r="R8" i="46"/>
  <c r="Q8" i="46"/>
  <c r="P8" i="46"/>
  <c r="O8" i="46"/>
  <c r="N8" i="46"/>
  <c r="M8" i="46"/>
  <c r="R7" i="46"/>
  <c r="Q7" i="46"/>
  <c r="P7" i="46"/>
  <c r="O7" i="46"/>
  <c r="N7" i="46"/>
  <c r="M7" i="46"/>
  <c r="R6" i="46"/>
  <c r="Q6" i="46"/>
  <c r="P6" i="46"/>
  <c r="O6" i="46"/>
  <c r="N6" i="46"/>
  <c r="M6" i="46"/>
  <c r="R5" i="46"/>
  <c r="Q5" i="46"/>
  <c r="P5" i="46"/>
  <c r="O5" i="46"/>
  <c r="N5" i="46"/>
  <c r="M5" i="46"/>
  <c r="R23" i="44"/>
  <c r="N23" i="44"/>
  <c r="M23" i="44"/>
  <c r="L23" i="44"/>
  <c r="J23" i="44"/>
  <c r="I23" i="44"/>
  <c r="H23" i="44"/>
  <c r="G23" i="44"/>
  <c r="F23" i="44"/>
  <c r="E23" i="44"/>
  <c r="D23" i="44"/>
  <c r="C23" i="44"/>
  <c r="R22" i="44"/>
  <c r="N22" i="44"/>
  <c r="M22" i="44"/>
  <c r="L22" i="44"/>
  <c r="J22" i="44"/>
  <c r="I22" i="44"/>
  <c r="H22" i="44"/>
  <c r="G22" i="44"/>
  <c r="F22" i="44"/>
  <c r="E22" i="44"/>
  <c r="D22" i="44"/>
  <c r="C22" i="44"/>
  <c r="R21" i="44"/>
  <c r="N21" i="44"/>
  <c r="M21" i="44"/>
  <c r="L21" i="44"/>
  <c r="J21" i="44"/>
  <c r="I21" i="44"/>
  <c r="H21" i="44"/>
  <c r="G21" i="44"/>
  <c r="F21" i="44"/>
  <c r="E21" i="44"/>
  <c r="D21" i="44"/>
  <c r="C21" i="44"/>
  <c r="R20" i="44"/>
  <c r="N20" i="44"/>
  <c r="M20" i="44"/>
  <c r="L20" i="44"/>
  <c r="J20" i="44"/>
  <c r="I20" i="44"/>
  <c r="H20" i="44"/>
  <c r="G20" i="44"/>
  <c r="F20" i="44"/>
  <c r="E20" i="44"/>
  <c r="D20" i="44"/>
  <c r="C20" i="44"/>
  <c r="R19" i="44"/>
  <c r="N19" i="44"/>
  <c r="M19" i="44"/>
  <c r="L19" i="44"/>
  <c r="J19" i="44"/>
  <c r="I19" i="44"/>
  <c r="H19" i="44"/>
  <c r="G19" i="44"/>
  <c r="F19" i="44"/>
  <c r="E19" i="44"/>
  <c r="D19" i="44"/>
  <c r="C19" i="44"/>
  <c r="R18" i="44"/>
  <c r="N18" i="44"/>
  <c r="M18" i="44"/>
  <c r="L18" i="44"/>
  <c r="J18" i="44"/>
  <c r="I18" i="44"/>
  <c r="H18" i="44"/>
  <c r="G18" i="44"/>
  <c r="F18" i="44"/>
  <c r="E18" i="44"/>
  <c r="D18" i="44"/>
  <c r="C18" i="44"/>
</calcChain>
</file>

<file path=xl/sharedStrings.xml><?xml version="1.0" encoding="utf-8"?>
<sst xmlns="http://schemas.openxmlformats.org/spreadsheetml/2006/main" count="590" uniqueCount="133">
  <si>
    <t xml:space="preserve"> </t>
  </si>
  <si>
    <t>celkem</t>
  </si>
  <si>
    <t>z toho</t>
  </si>
  <si>
    <t>cizinci</t>
  </si>
  <si>
    <t>ženy</t>
  </si>
  <si>
    <t>2012/13</t>
  </si>
  <si>
    <t>2013/14</t>
  </si>
  <si>
    <t>2014/15</t>
  </si>
  <si>
    <t>2015/16</t>
  </si>
  <si>
    <t>2016/17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</si>
  <si>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</si>
  <si>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</si>
  <si>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</si>
  <si>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</si>
  <si>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</si>
  <si>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</si>
  <si>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</si>
  <si>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</si>
  <si>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</si>
  <si>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</si>
  <si>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</si>
  <si>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</si>
  <si>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</si>
  <si>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</si>
  <si>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</si>
  <si>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v tom postižení</t>
  </si>
  <si>
    <t>sluchově</t>
  </si>
  <si>
    <t>zrakově</t>
  </si>
  <si>
    <t>vadami řeči</t>
  </si>
  <si>
    <t>tělesně</t>
  </si>
  <si>
    <t>.</t>
  </si>
  <si>
    <t>x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</si>
  <si>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</si>
  <si>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denní vzdělávání</t>
  </si>
  <si>
    <t>Celkem</t>
  </si>
  <si>
    <t>23 strojírenství a strojírenská výroba</t>
  </si>
  <si>
    <t>26 elektrotechnika, telekomunikační a výpočetní technika</t>
  </si>
  <si>
    <t>29 potravinářství a potravinářská chemie</t>
  </si>
  <si>
    <t>33 zpracování dřeva a výroba hudebních nástrojů</t>
  </si>
  <si>
    <t>36 stavebnictví, geodézie a kartografie</t>
  </si>
  <si>
    <t>37 doprava a spoje</t>
  </si>
  <si>
    <t>39 speciální a interdisciplinární obory</t>
  </si>
  <si>
    <t>41 zemědělství a lesnictví</t>
  </si>
  <si>
    <t>53 zdravotnictví</t>
  </si>
  <si>
    <t>65 gastronomie, hotelnictví a turismus</t>
  </si>
  <si>
    <t>66 obchod</t>
  </si>
  <si>
    <t>75 pedagogika, učitelství a sociální péče</t>
  </si>
  <si>
    <t>82 umění a užité umění</t>
  </si>
  <si>
    <t>64 podnikání v oborech, odvětví</t>
  </si>
  <si>
    <t>68 právo, právní a veřejnosprávní činnost</t>
  </si>
  <si>
    <t>72 publicistika, knihovnictví a informatika</t>
  </si>
  <si>
    <t>16 ekologie a ochrana životního prostředí</t>
  </si>
  <si>
    <t>28 technická chemie, chemie silikátů</t>
  </si>
  <si>
    <t>31 textilní výroba a oděvnictví</t>
  </si>
  <si>
    <t>61 filozofie, teologie</t>
  </si>
  <si>
    <t>63 ekonomika a administrativa</t>
  </si>
  <si>
    <t>74 tělesná kultura,tělovýchova,sport</t>
  </si>
  <si>
    <t>91 teorie vojenského umění</t>
  </si>
  <si>
    <t>soukromé</t>
  </si>
  <si>
    <t>2017/18</t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</si>
  <si>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</si>
  <si>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</si>
  <si>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</si>
  <si>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</si>
  <si>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ostatní evropské státy</t>
  </si>
  <si>
    <t>vývojovými poruchami učení</t>
  </si>
  <si>
    <t>vývojovými poruchami chování</t>
  </si>
  <si>
    <t>-</t>
  </si>
  <si>
    <t>2018/19</t>
  </si>
  <si>
    <t>Území</t>
  </si>
  <si>
    <t>abs.</t>
  </si>
  <si>
    <t>v %</t>
  </si>
  <si>
    <t>zpět na obsah</t>
  </si>
  <si>
    <t>Školní 
rok</t>
  </si>
  <si>
    <t xml:space="preserve">v tom 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</si>
  <si>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</si>
  <si>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denní vzděl.</t>
  </si>
  <si>
    <t>Absolventi</t>
  </si>
  <si>
    <r>
      <t>Školy</t>
    </r>
    <r>
      <rPr>
        <vertAlign val="superscript"/>
        <sz val="8"/>
        <rFont val="Arial"/>
        <family val="2"/>
        <charset val="238"/>
      </rPr>
      <t>1)</t>
    </r>
  </si>
  <si>
    <r>
      <t>Učitelé</t>
    </r>
    <r>
      <rPr>
        <vertAlign val="superscript"/>
        <sz val="8"/>
        <rFont val="Arial"/>
        <family val="2"/>
        <charset val="238"/>
      </rPr>
      <t>2)</t>
    </r>
  </si>
  <si>
    <t>Studenti</t>
  </si>
  <si>
    <t>Skupiny oborů vzdělání (KKOV)</t>
  </si>
  <si>
    <t>Občané EU</t>
  </si>
  <si>
    <t>Občané ostatních států (mimo země EU)</t>
  </si>
  <si>
    <t>2019/20</t>
  </si>
  <si>
    <t>ostatní formy vzděl.</t>
  </si>
  <si>
    <t>43 veterinářství a veterinární prevence</t>
  </si>
  <si>
    <t>Nově přijatí
do 1. ročníku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</si>
  <si>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</si>
  <si>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</si>
  <si>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</si>
  <si>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</si>
  <si>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poskytovat více forem vzdělávání (součet škol podle jednotlivých forem poskytovaného vzdělávání tedy nemusí odpovídat celkovému počtu škol).</t>
    </r>
  </si>
  <si>
    <t>2020/21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</si>
  <si>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studenty se speciálními vzdělávacími potřebami na běžných školách i na školách samostatně zřízených pro studenty se speciálními vzdělávacími potřebami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</si>
  <si>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student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</si>
  <si>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v daném kraji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</si>
  <si>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studentů ve speciálních třídách či s daným postižením na celkovém počtu studentů vyšších odborných škol se zdravotním postižením v daném kraji 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</si>
  <si>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student je evidován jen pod jedním státním občanstvím, pokud má student dvojí občanství, upřednostní se české, dále občanství státu EU)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</si>
  <si>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v daném kraji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</si>
  <si>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s cizím státním občanstvím v daném kraji </t>
    </r>
  </si>
  <si>
    <t>ostatní státy světa 
a zatím nezjištěné občanství</t>
  </si>
  <si>
    <r>
      <t>z toho ve speciálních skupinách</t>
    </r>
    <r>
      <rPr>
        <vertAlign val="superscript"/>
        <sz val="8"/>
        <color theme="1"/>
        <rFont val="Arial"/>
        <family val="2"/>
        <charset val="238"/>
      </rPr>
      <t>1)</t>
    </r>
  </si>
  <si>
    <t>podle vybraných států</t>
  </si>
  <si>
    <t>občané 
Ukrajiny</t>
  </si>
  <si>
    <t>občané 
Vietnamu</t>
  </si>
  <si>
    <t>občané 
Slovenska</t>
  </si>
  <si>
    <t>občané 
Ruska</t>
  </si>
  <si>
    <t>Zdroj dat: Ministerstvo školství, mládeže a tělovýchovy</t>
  </si>
  <si>
    <t>2021/22</t>
  </si>
  <si>
    <t>ve školách soukromých a církevních</t>
  </si>
  <si>
    <t>Absolventi
za školní rok 2020/21</t>
  </si>
  <si>
    <t>ostatní formy vzdělávání</t>
  </si>
  <si>
    <r>
      <rPr>
        <i/>
        <vertAlign val="superscript"/>
        <sz val="8"/>
        <color theme="1"/>
        <rFont val="Arial"/>
        <family val="2"/>
        <charset val="238"/>
      </rPr>
      <t xml:space="preserve">2) </t>
    </r>
    <r>
      <rPr>
        <i/>
        <sz val="8"/>
        <color theme="1"/>
        <rFont val="Arial"/>
        <family val="2"/>
        <charset val="238"/>
      </rPr>
      <t>přepočtení na počet plných úvazků; pro dělení učitelů dle pohlaví a kvalifikace viz tabulky v kapitole 6</t>
    </r>
  </si>
  <si>
    <t>poruchami autistického spektra</t>
  </si>
  <si>
    <t>Meziroční změna
(21/22–22/23)</t>
  </si>
  <si>
    <t>Změna za 5 let 
(17/18–22/23)</t>
  </si>
  <si>
    <t>Změna za 10 let 
(12/13–22/23)</t>
  </si>
  <si>
    <t>2022/23</t>
  </si>
  <si>
    <r>
      <rPr>
        <b/>
        <sz val="10"/>
        <color theme="1"/>
        <rFont val="Arial"/>
        <family val="2"/>
        <charset val="238"/>
      </rPr>
      <t>Tab. 5.1: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Vyšší odborné školy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studenti, nově přijatí, absolventi,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</si>
  <si>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>Tab. 5.2: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Vyšší odborné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školy, studenti, nově přijatí, absolventi, učitelé, </t>
    </r>
    <r>
      <rPr>
        <sz val="10"/>
        <color theme="1"/>
        <rFont val="Arial"/>
        <family val="2"/>
        <charset val="238"/>
      </rPr>
      <t>ve školním roce 2022/23</t>
    </r>
  </si>
  <si>
    <r>
      <rPr>
        <b/>
        <sz val="10"/>
        <color theme="1"/>
        <rFont val="Arial"/>
        <family val="2"/>
        <charset val="238"/>
      </rPr>
      <t>Tab. 5.3: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Vyšší odborné školy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 xml:space="preserve">studenti </t>
    </r>
    <r>
      <rPr>
        <sz val="10"/>
        <color theme="1"/>
        <rFont val="Arial"/>
        <family val="2"/>
        <charset val="238"/>
      </rPr>
      <t>podle skupin oborů vzdělávání, v časové řadě 2012/13–2022/23</t>
    </r>
  </si>
  <si>
    <r>
      <t>Tab. 5.4: Vyšší odborné školy v krajském srovnání – studenti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2022/23</t>
    </r>
  </si>
  <si>
    <t>Změna 
za 10 let 
(12/13–22/23)</t>
  </si>
  <si>
    <t>Český statistický úřad: Školy a školská zařízení za školní rok 2022/2023</t>
  </si>
  <si>
    <r>
      <t>Tab. 5.5: Vyšší odborné školy v krajském srovnání – studenti se zdravotním postižením podle druhu postižení</t>
    </r>
    <r>
      <rPr>
        <sz val="10"/>
        <color theme="1"/>
        <rFont val="Arial"/>
        <family val="2"/>
        <charset val="238"/>
      </rPr>
      <t>, ve školním roce 2022/23</t>
    </r>
  </si>
  <si>
    <t>Změna
za 5 let 
(17/18–22/23)</t>
  </si>
  <si>
    <t>5 Vyšší odborné vzdělávání</t>
  </si>
  <si>
    <t>Tab. 5.1: Vyšší odborné  školy – školy, studenti, nově přijatí, absolventi, učitelé, v časové řadě 2012/13–2022/23</t>
  </si>
  <si>
    <t>Tab. 5.2: Vyšší odborné školy v krajském srovnání – školy, studenti, nově přijatí, absolventi, učitelé, ve školním roce 2022/23</t>
  </si>
  <si>
    <t>Tab. 5.3: Vyšší odborné školy – studenti podle skupin oborů vzdělávání, v časové řadě 2012/13–2022/23</t>
  </si>
  <si>
    <t>Tab. 5.4: Vyšší odborné školy v krajském srovnání – studenti s jiným než českým státním občanstvím, ve školním roce 2022/23</t>
  </si>
  <si>
    <t>Tab. 5.5: Vyšší odborné školy v krajském srovnání – studenti se zdravotním postižením podle druhu postižení, ve školním roce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</si>
</sst>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.0_ ;\-#,##0.0\ "/>
    <numFmt numFmtId="167" formatCode="0.0"/>
    <numFmt numFmtId="168" formatCode="0.0%"/>
    <numFmt numFmtId="169" formatCode="&quot;Kč&quot;#,##0_);\(&quot;Kč&quot;#,##0\)"/>
    <numFmt numFmtId="170" formatCode="_(* #,##0.00_);_(* \(#,##0.00\);_(* &quot;-&quot;??_);_(@_)"/>
    <numFmt numFmtId="171" formatCode="&quot;Kč&quot;#,##0.00_);\(&quot;Kč&quot;#,##0.00\)"/>
    <numFmt numFmtId="172" formatCode="#,##0_ ;\-#,##0\ ;\–\ 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i/>
      <sz val="8"/>
      <color theme="1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4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4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0" fontId="15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38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2" applyFont="1"/>
    <xf numFmtId="0" fontId="12" fillId="0" borderId="0" xfId="0" applyFont="1"/>
    <xf numFmtId="166" fontId="8" fillId="0" borderId="0" xfId="0" applyNumberFormat="1" applyFont="1" applyBorder="1" applyAlignment="1">
      <alignment horizontal="right" vertical="center"/>
    </xf>
    <xf numFmtId="0" fontId="20" fillId="0" borderId="0" xfId="0" applyFont="1"/>
    <xf numFmtId="165" fontId="20" fillId="0" borderId="0" xfId="0" applyNumberFormat="1" applyFont="1"/>
    <xf numFmtId="0" fontId="0" fillId="0" borderId="0" xfId="0" applyAlignment="1">
      <alignment horizontal="right" wrapText="1"/>
    </xf>
    <xf numFmtId="165" fontId="8" fillId="0" borderId="33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left" wrapText="1"/>
    </xf>
    <xf numFmtId="3" fontId="6" fillId="0" borderId="26" xfId="4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6" xfId="0" applyNumberFormat="1" applyFont="1" applyFill="1" applyBorder="1" applyAlignment="1">
      <alignment horizontal="left" vertical="center" wrapText="1" indent="1"/>
    </xf>
    <xf numFmtId="3" fontId="6" fillId="0" borderId="26" xfId="0" applyNumberFormat="1" applyFont="1" applyFill="1" applyBorder="1" applyAlignment="1">
      <alignment horizontal="left" vertical="center" indent="1"/>
    </xf>
    <xf numFmtId="3" fontId="6" fillId="0" borderId="31" xfId="40" applyNumberFormat="1" applyFont="1" applyFill="1" applyBorder="1" applyAlignment="1" applyProtection="1">
      <alignment horizontal="left" vertical="center" wrapText="1" indent="1"/>
      <protection locked="0"/>
    </xf>
    <xf numFmtId="165" fontId="6" fillId="0" borderId="18" xfId="0" applyNumberFormat="1" applyFont="1" applyFill="1" applyBorder="1" applyAlignment="1">
      <alignment vertical="center"/>
    </xf>
    <xf numFmtId="165" fontId="6" fillId="0" borderId="19" xfId="0" applyNumberFormat="1" applyFont="1" applyFill="1" applyBorder="1" applyAlignment="1">
      <alignment vertical="center"/>
    </xf>
    <xf numFmtId="0" fontId="8" fillId="0" borderId="26" xfId="0" applyFont="1" applyFill="1" applyBorder="1" applyAlignment="1">
      <alignment horizontal="left" vertical="center" wrapText="1" indent="1"/>
    </xf>
    <xf numFmtId="165" fontId="8" fillId="0" borderId="18" xfId="0" applyNumberFormat="1" applyFont="1" applyFill="1" applyBorder="1" applyAlignment="1">
      <alignment vertical="center"/>
    </xf>
    <xf numFmtId="0" fontId="0" fillId="0" borderId="0" xfId="0" applyBorder="1"/>
    <xf numFmtId="165" fontId="8" fillId="0" borderId="17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3" fillId="0" borderId="0" xfId="0" applyFont="1" applyFill="1"/>
    <xf numFmtId="165" fontId="8" fillId="0" borderId="16" xfId="0" applyNumberFormat="1" applyFont="1" applyFill="1" applyBorder="1" applyAlignment="1">
      <alignment horizontal="right" vertical="center"/>
    </xf>
    <xf numFmtId="165" fontId="8" fillId="0" borderId="3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0" fillId="0" borderId="0" xfId="0" applyNumberFormat="1"/>
    <xf numFmtId="165" fontId="8" fillId="0" borderId="16" xfId="0" applyNumberFormat="1" applyFont="1" applyFill="1" applyBorder="1" applyAlignment="1">
      <alignment vertical="center"/>
    </xf>
    <xf numFmtId="0" fontId="17" fillId="0" borderId="2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3" fillId="0" borderId="0" xfId="0" applyFont="1"/>
    <xf numFmtId="0" fontId="4" fillId="0" borderId="0" xfId="0" applyFont="1"/>
    <xf numFmtId="0" fontId="0" fillId="0" borderId="0" xfId="0"/>
    <xf numFmtId="0" fontId="4" fillId="0" borderId="0" xfId="2" applyFont="1"/>
    <xf numFmtId="3" fontId="8" fillId="0" borderId="18" xfId="0" applyNumberFormat="1" applyFont="1" applyBorder="1" applyAlignment="1">
      <alignment vertical="center"/>
    </xf>
    <xf numFmtId="0" fontId="2" fillId="0" borderId="0" xfId="0" applyFont="1"/>
    <xf numFmtId="0" fontId="10" fillId="0" borderId="0" xfId="2" applyFont="1" applyBorder="1" applyProtection="1">
      <protection locked="0"/>
    </xf>
    <xf numFmtId="0" fontId="10" fillId="0" borderId="0" xfId="2" applyFont="1"/>
    <xf numFmtId="0" fontId="10" fillId="0" borderId="0" xfId="2" applyFont="1" applyBorder="1"/>
    <xf numFmtId="165" fontId="8" fillId="0" borderId="32" xfId="0" applyNumberFormat="1" applyFont="1" applyFill="1" applyBorder="1" applyAlignment="1">
      <alignment vertical="center"/>
    </xf>
    <xf numFmtId="168" fontId="4" fillId="0" borderId="33" xfId="58" applyNumberFormat="1" applyFont="1" applyFill="1" applyBorder="1" applyAlignment="1">
      <alignment vertical="center"/>
    </xf>
    <xf numFmtId="168" fontId="4" fillId="0" borderId="18" xfId="58" applyNumberFormat="1" applyFont="1" applyFill="1" applyBorder="1" applyAlignment="1">
      <alignment vertical="center"/>
    </xf>
    <xf numFmtId="168" fontId="4" fillId="0" borderId="32" xfId="58" applyNumberFormat="1" applyFont="1" applyFill="1" applyBorder="1" applyAlignment="1">
      <alignment vertical="center"/>
    </xf>
    <xf numFmtId="168" fontId="4" fillId="0" borderId="35" xfId="58" applyNumberFormat="1" applyFont="1" applyFill="1" applyBorder="1" applyAlignment="1">
      <alignment vertical="center"/>
    </xf>
    <xf numFmtId="165" fontId="8" fillId="0" borderId="35" xfId="0" applyNumberFormat="1" applyFont="1" applyFill="1" applyBorder="1" applyAlignment="1">
      <alignment horizontal="right" vertical="center"/>
    </xf>
    <xf numFmtId="165" fontId="8" fillId="0" borderId="58" xfId="0" applyNumberFormat="1" applyFont="1" applyFill="1" applyBorder="1" applyAlignment="1"/>
    <xf numFmtId="165" fontId="8" fillId="0" borderId="18" xfId="0" applyNumberFormat="1" applyFont="1" applyFill="1" applyBorder="1" applyAlignment="1">
      <alignment horizontal="right" vertical="center"/>
    </xf>
    <xf numFmtId="168" fontId="0" fillId="0" borderId="0" xfId="0" applyNumberFormat="1"/>
    <xf numFmtId="3" fontId="18" fillId="0" borderId="33" xfId="0" applyNumberFormat="1" applyFont="1" applyFill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0" fontId="3" fillId="0" borderId="0" xfId="57" applyFont="1" applyAlignment="1" applyProtection="1"/>
    <xf numFmtId="168" fontId="4" fillId="0" borderId="17" xfId="58" applyNumberFormat="1" applyFont="1" applyFill="1" applyBorder="1" applyAlignment="1">
      <alignment vertical="center"/>
    </xf>
    <xf numFmtId="0" fontId="23" fillId="0" borderId="0" xfId="57" applyAlignment="1" applyProtection="1"/>
    <xf numFmtId="0" fontId="10" fillId="0" borderId="0" xfId="2" applyFont="1" applyFill="1"/>
    <xf numFmtId="168" fontId="8" fillId="0" borderId="48" xfId="58" applyNumberFormat="1" applyFont="1" applyBorder="1" applyAlignment="1">
      <alignment vertical="center"/>
    </xf>
    <xf numFmtId="168" fontId="8" fillId="0" borderId="32" xfId="58" applyNumberFormat="1" applyFont="1" applyBorder="1" applyAlignment="1">
      <alignment vertical="center"/>
    </xf>
    <xf numFmtId="165" fontId="6" fillId="0" borderId="86" xfId="2" applyNumberFormat="1" applyFont="1" applyFill="1" applyBorder="1" applyAlignment="1" applyProtection="1">
      <alignment horizontal="right" vertical="center"/>
      <protection locked="0"/>
    </xf>
    <xf numFmtId="3" fontId="8" fillId="0" borderId="86" xfId="0" applyNumberFormat="1" applyFont="1" applyBorder="1" applyAlignment="1">
      <alignment vertical="center"/>
    </xf>
    <xf numFmtId="172" fontId="8" fillId="0" borderId="80" xfId="0" applyNumberFormat="1" applyFont="1" applyBorder="1" applyAlignment="1">
      <alignment vertical="center"/>
    </xf>
    <xf numFmtId="168" fontId="8" fillId="0" borderId="79" xfId="58" applyNumberFormat="1" applyFont="1" applyBorder="1" applyAlignment="1">
      <alignment vertical="center"/>
    </xf>
    <xf numFmtId="172" fontId="8" fillId="0" borderId="87" xfId="0" applyNumberFormat="1" applyFont="1" applyBorder="1" applyAlignment="1">
      <alignment vertical="center"/>
    </xf>
    <xf numFmtId="168" fontId="8" fillId="0" borderId="82" xfId="58" applyNumberFormat="1" applyFont="1" applyBorder="1" applyAlignment="1">
      <alignment vertical="center"/>
    </xf>
    <xf numFmtId="172" fontId="8" fillId="0" borderId="83" xfId="0" applyNumberFormat="1" applyFont="1" applyBorder="1" applyAlignment="1">
      <alignment vertical="center"/>
    </xf>
    <xf numFmtId="168" fontId="8" fillId="0" borderId="84" xfId="58" applyNumberFormat="1" applyFont="1" applyBorder="1" applyAlignment="1">
      <alignment vertical="center"/>
    </xf>
    <xf numFmtId="172" fontId="8" fillId="0" borderId="88" xfId="0" applyNumberFormat="1" applyFont="1" applyBorder="1" applyAlignment="1">
      <alignment vertical="center"/>
    </xf>
    <xf numFmtId="168" fontId="8" fillId="0" borderId="85" xfId="58" applyNumberFormat="1" applyFont="1" applyBorder="1" applyAlignment="1">
      <alignment vertical="center"/>
    </xf>
    <xf numFmtId="168" fontId="8" fillId="0" borderId="82" xfId="58" applyNumberFormat="1" applyFont="1" applyBorder="1" applyAlignment="1">
      <alignment horizontal="center" vertical="center"/>
    </xf>
    <xf numFmtId="0" fontId="5" fillId="0" borderId="0" xfId="0" applyFont="1"/>
    <xf numFmtId="168" fontId="8" fillId="0" borderId="79" xfId="58" applyNumberFormat="1" applyFont="1" applyBorder="1" applyAlignment="1">
      <alignment horizontal="center" vertical="center"/>
    </xf>
    <xf numFmtId="168" fontId="8" fillId="0" borderId="48" xfId="58" applyNumberFormat="1" applyFont="1" applyBorder="1" applyAlignment="1">
      <alignment horizontal="center" vertical="center"/>
    </xf>
    <xf numFmtId="0" fontId="26" fillId="0" borderId="0" xfId="57" applyFont="1" applyAlignment="1" applyProtection="1"/>
    <xf numFmtId="168" fontId="4" fillId="0" borderId="18" xfId="58" applyNumberFormat="1" applyFont="1" applyFill="1" applyBorder="1" applyAlignment="1">
      <alignment horizontal="right" vertical="center"/>
    </xf>
    <xf numFmtId="172" fontId="8" fillId="0" borderId="59" xfId="0" applyNumberFormat="1" applyFont="1" applyBorder="1" applyAlignment="1">
      <alignment vertical="center"/>
    </xf>
    <xf numFmtId="165" fontId="4" fillId="0" borderId="0" xfId="0" applyNumberFormat="1" applyFont="1"/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5" fontId="6" fillId="4" borderId="62" xfId="1" applyNumberFormat="1" applyFont="1" applyFill="1" applyBorder="1" applyAlignment="1" applyProtection="1">
      <alignment vertical="center"/>
      <protection locked="0"/>
    </xf>
    <xf numFmtId="165" fontId="6" fillId="4" borderId="63" xfId="1" applyNumberFormat="1" applyFont="1" applyFill="1" applyBorder="1" applyAlignment="1" applyProtection="1">
      <alignment vertical="center"/>
      <protection locked="0"/>
    </xf>
    <xf numFmtId="0" fontId="10" fillId="4" borderId="65" xfId="2" applyFont="1" applyFill="1" applyBorder="1" applyAlignment="1" applyProtection="1">
      <alignment horizontal="center" vertical="center"/>
      <protection locked="0"/>
    </xf>
    <xf numFmtId="168" fontId="6" fillId="4" borderId="66" xfId="58" applyNumberFormat="1" applyFont="1" applyFill="1" applyBorder="1" applyAlignment="1" applyProtection="1">
      <alignment vertical="center"/>
      <protection locked="0"/>
    </xf>
    <xf numFmtId="168" fontId="6" fillId="4" borderId="68" xfId="58" applyNumberFormat="1" applyFont="1" applyFill="1" applyBorder="1" applyAlignment="1" applyProtection="1">
      <alignment vertical="center"/>
      <protection locked="0"/>
    </xf>
    <xf numFmtId="168" fontId="6" fillId="4" borderId="69" xfId="58" applyNumberFormat="1" applyFont="1" applyFill="1" applyBorder="1" applyAlignment="1" applyProtection="1">
      <alignment vertical="center"/>
      <protection locked="0"/>
    </xf>
    <xf numFmtId="0" fontId="6" fillId="4" borderId="90" xfId="2" applyFont="1" applyFill="1" applyBorder="1" applyAlignment="1" applyProtection="1">
      <alignment horizontal="center" vertical="center"/>
      <protection locked="0"/>
    </xf>
    <xf numFmtId="165" fontId="6" fillId="4" borderId="93" xfId="1" applyNumberFormat="1" applyFont="1" applyFill="1" applyBorder="1" applyAlignment="1" applyProtection="1">
      <alignment vertical="center"/>
      <protection locked="0"/>
    </xf>
    <xf numFmtId="165" fontId="6" fillId="4" borderId="94" xfId="1" applyNumberFormat="1" applyFont="1" applyFill="1" applyBorder="1" applyAlignment="1" applyProtection="1">
      <alignment vertical="center"/>
      <protection locked="0"/>
    </xf>
    <xf numFmtId="168" fontId="6" fillId="4" borderId="44" xfId="58" applyNumberFormat="1" applyFont="1" applyFill="1" applyBorder="1" applyAlignment="1" applyProtection="1">
      <alignment vertical="center"/>
      <protection locked="0"/>
    </xf>
    <xf numFmtId="168" fontId="6" fillId="4" borderId="51" xfId="58" applyNumberFormat="1" applyFont="1" applyFill="1" applyBorder="1" applyAlignment="1" applyProtection="1">
      <alignment vertical="center"/>
      <protection locked="0"/>
    </xf>
    <xf numFmtId="168" fontId="6" fillId="4" borderId="49" xfId="58" applyNumberFormat="1" applyFont="1" applyFill="1" applyBorder="1" applyAlignment="1" applyProtection="1">
      <alignment vertical="center"/>
      <protection locked="0"/>
    </xf>
    <xf numFmtId="0" fontId="6" fillId="4" borderId="71" xfId="2" applyFont="1" applyFill="1" applyBorder="1" applyAlignment="1" applyProtection="1">
      <alignment horizontal="center" vertical="center"/>
      <protection locked="0"/>
    </xf>
    <xf numFmtId="165" fontId="6" fillId="4" borderId="73" xfId="1" applyNumberFormat="1" applyFont="1" applyFill="1" applyBorder="1" applyAlignment="1" applyProtection="1">
      <alignment vertical="center"/>
      <protection locked="0"/>
    </xf>
    <xf numFmtId="165" fontId="6" fillId="4" borderId="74" xfId="1" applyNumberFormat="1" applyFont="1" applyFill="1" applyBorder="1" applyAlignment="1" applyProtection="1">
      <alignment vertical="center"/>
      <protection locked="0"/>
    </xf>
    <xf numFmtId="168" fontId="6" fillId="4" borderId="31" xfId="58" applyNumberFormat="1" applyFont="1" applyFill="1" applyBorder="1" applyAlignment="1" applyProtection="1">
      <alignment vertical="center"/>
      <protection locked="0"/>
    </xf>
    <xf numFmtId="168" fontId="6" fillId="4" borderId="16" xfId="58" applyNumberFormat="1" applyFont="1" applyFill="1" applyBorder="1" applyAlignment="1" applyProtection="1">
      <alignment vertical="center"/>
      <protection locked="0"/>
    </xf>
    <xf numFmtId="168" fontId="6" fillId="4" borderId="18" xfId="58" applyNumberFormat="1" applyFont="1" applyFill="1" applyBorder="1" applyAlignment="1" applyProtection="1">
      <alignment vertical="center"/>
      <protection locked="0"/>
    </xf>
    <xf numFmtId="0" fontId="10" fillId="4" borderId="76" xfId="2" applyFont="1" applyFill="1" applyBorder="1" applyAlignment="1" applyProtection="1">
      <alignment horizontal="center" vertical="center"/>
      <protection locked="0"/>
    </xf>
    <xf numFmtId="0" fontId="10" fillId="4" borderId="78" xfId="2" applyFont="1" applyFill="1" applyBorder="1" applyAlignment="1" applyProtection="1">
      <alignment horizontal="center" vertical="center"/>
      <protection locked="0"/>
    </xf>
    <xf numFmtId="0" fontId="6" fillId="4" borderId="95" xfId="2" applyFont="1" applyFill="1" applyBorder="1" applyAlignment="1" applyProtection="1">
      <alignment horizontal="center" vertical="center"/>
      <protection locked="0"/>
    </xf>
    <xf numFmtId="0" fontId="6" fillId="4" borderId="77" xfId="2" applyFont="1" applyFill="1" applyBorder="1" applyAlignment="1" applyProtection="1">
      <alignment horizontal="center" vertical="center"/>
      <protection locked="0"/>
    </xf>
    <xf numFmtId="165" fontId="6" fillId="4" borderId="64" xfId="1" applyNumberFormat="1" applyFont="1" applyFill="1" applyBorder="1" applyAlignment="1" applyProtection="1">
      <alignment vertical="center"/>
      <protection locked="0"/>
    </xf>
    <xf numFmtId="168" fontId="6" fillId="4" borderId="45" xfId="58" applyNumberFormat="1" applyFont="1" applyFill="1" applyBorder="1" applyAlignment="1" applyProtection="1">
      <alignment vertical="center"/>
      <protection locked="0"/>
    </xf>
    <xf numFmtId="165" fontId="6" fillId="4" borderId="75" xfId="1" applyNumberFormat="1" applyFont="1" applyFill="1" applyBorder="1" applyAlignment="1" applyProtection="1">
      <alignment vertical="center"/>
      <protection locked="0"/>
    </xf>
    <xf numFmtId="168" fontId="6" fillId="4" borderId="70" xfId="58" applyNumberFormat="1" applyFont="1" applyFill="1" applyBorder="1" applyAlignment="1" applyProtection="1">
      <alignment vertical="center"/>
      <protection locked="0"/>
    </xf>
    <xf numFmtId="165" fontId="6" fillId="4" borderId="96" xfId="1" applyNumberFormat="1" applyFont="1" applyFill="1" applyBorder="1" applyAlignment="1" applyProtection="1">
      <alignment vertical="center"/>
      <protection locked="0"/>
    </xf>
    <xf numFmtId="168" fontId="6" fillId="4" borderId="32" xfId="58" applyNumberFormat="1" applyFont="1" applyFill="1" applyBorder="1" applyAlignment="1" applyProtection="1">
      <alignment vertical="center"/>
      <protection locked="0"/>
    </xf>
    <xf numFmtId="0" fontId="4" fillId="4" borderId="57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165" fontId="6" fillId="4" borderId="61" xfId="1" applyNumberFormat="1" applyFont="1" applyFill="1" applyBorder="1" applyAlignment="1" applyProtection="1">
      <alignment horizontal="center" vertical="center"/>
      <protection locked="0"/>
    </xf>
    <xf numFmtId="168" fontId="6" fillId="4" borderId="36" xfId="58" applyNumberFormat="1" applyFont="1" applyFill="1" applyBorder="1" applyAlignment="1" applyProtection="1">
      <alignment horizontal="center" vertical="center"/>
      <protection locked="0"/>
    </xf>
    <xf numFmtId="165" fontId="6" fillId="4" borderId="72" xfId="1" applyNumberFormat="1" applyFont="1" applyFill="1" applyBorder="1" applyAlignment="1" applyProtection="1">
      <alignment horizontal="center" vertical="center"/>
      <protection locked="0"/>
    </xf>
    <xf numFmtId="168" fontId="6" fillId="4" borderId="34" xfId="58" applyNumberFormat="1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>
      <alignment horizontal="center" vertical="center" wrapText="1"/>
    </xf>
    <xf numFmtId="0" fontId="10" fillId="4" borderId="81" xfId="2" applyFont="1" applyFill="1" applyBorder="1" applyAlignment="1" applyProtection="1">
      <alignment horizontal="center" vertical="center"/>
      <protection locked="0"/>
    </xf>
    <xf numFmtId="165" fontId="6" fillId="4" borderId="62" xfId="1" applyNumberFormat="1" applyFont="1" applyFill="1" applyBorder="1" applyAlignment="1" applyProtection="1">
      <alignment horizontal="center" vertical="center"/>
      <protection locked="0"/>
    </xf>
    <xf numFmtId="165" fontId="6" fillId="4" borderId="64" xfId="1" applyNumberFormat="1" applyFont="1" applyFill="1" applyBorder="1" applyAlignment="1" applyProtection="1">
      <alignment horizontal="center" vertical="center"/>
      <protection locked="0"/>
    </xf>
    <xf numFmtId="165" fontId="6" fillId="4" borderId="97" xfId="1" applyNumberFormat="1" applyFont="1" applyFill="1" applyBorder="1" applyAlignment="1" applyProtection="1">
      <alignment vertical="center"/>
      <protection locked="0"/>
    </xf>
    <xf numFmtId="168" fontId="6" fillId="4" borderId="68" xfId="58" applyNumberFormat="1" applyFont="1" applyFill="1" applyBorder="1" applyAlignment="1" applyProtection="1">
      <alignment horizontal="center" vertical="center"/>
      <protection locked="0"/>
    </xf>
    <xf numFmtId="168" fontId="6" fillId="4" borderId="70" xfId="58" applyNumberFormat="1" applyFont="1" applyFill="1" applyBorder="1" applyAlignment="1" applyProtection="1">
      <alignment horizontal="center" vertical="center"/>
      <protection locked="0"/>
    </xf>
    <xf numFmtId="168" fontId="6" fillId="4" borderId="98" xfId="58" applyNumberFormat="1" applyFont="1" applyFill="1" applyBorder="1" applyAlignment="1" applyProtection="1">
      <alignment vertical="center"/>
      <protection locked="0"/>
    </xf>
    <xf numFmtId="165" fontId="6" fillId="4" borderId="73" xfId="1" applyNumberFormat="1" applyFont="1" applyFill="1" applyBorder="1" applyAlignment="1" applyProtection="1">
      <alignment horizontal="center" vertical="center"/>
      <protection locked="0"/>
    </xf>
    <xf numFmtId="165" fontId="6" fillId="4" borderId="75" xfId="1" applyNumberFormat="1" applyFont="1" applyFill="1" applyBorder="1" applyAlignment="1" applyProtection="1">
      <alignment horizontal="center" vertical="center"/>
      <protection locked="0"/>
    </xf>
    <xf numFmtId="165" fontId="6" fillId="4" borderId="100" xfId="1" applyNumberFormat="1" applyFont="1" applyFill="1" applyBorder="1" applyAlignment="1" applyProtection="1">
      <alignment vertical="center"/>
      <protection locked="0"/>
    </xf>
    <xf numFmtId="165" fontId="6" fillId="4" borderId="96" xfId="1" applyNumberFormat="1" applyFont="1" applyFill="1" applyBorder="1" applyAlignment="1" applyProtection="1">
      <alignment horizontal="center" vertical="center"/>
      <protection locked="0"/>
    </xf>
    <xf numFmtId="165" fontId="6" fillId="4" borderId="93" xfId="1" applyNumberFormat="1" applyFont="1" applyFill="1" applyBorder="1" applyAlignment="1" applyProtection="1">
      <alignment horizontal="center" vertical="center"/>
      <protection locked="0"/>
    </xf>
    <xf numFmtId="168" fontId="6" fillId="4" borderId="51" xfId="58" applyNumberFormat="1" applyFont="1" applyFill="1" applyBorder="1" applyAlignment="1" applyProtection="1">
      <alignment horizontal="center" vertical="center"/>
      <protection locked="0"/>
    </xf>
    <xf numFmtId="168" fontId="6" fillId="4" borderId="16" xfId="58" applyNumberFormat="1" applyFont="1" applyFill="1" applyBorder="1" applyAlignment="1" applyProtection="1">
      <alignment horizontal="center" vertical="center"/>
      <protection locked="0"/>
    </xf>
    <xf numFmtId="165" fontId="6" fillId="4" borderId="99" xfId="1" applyNumberFormat="1" applyFont="1" applyFill="1" applyBorder="1" applyAlignment="1" applyProtection="1">
      <alignment vertical="center"/>
      <protection locked="0"/>
    </xf>
    <xf numFmtId="168" fontId="6" fillId="4" borderId="37" xfId="58" applyNumberFormat="1" applyFont="1" applyFill="1" applyBorder="1" applyAlignment="1" applyProtection="1">
      <alignment vertical="center"/>
      <protection locked="0"/>
    </xf>
    <xf numFmtId="168" fontId="6" fillId="4" borderId="35" xfId="58" applyNumberFormat="1" applyFont="1" applyFill="1" applyBorder="1" applyAlignment="1" applyProtection="1">
      <alignment vertical="center"/>
      <protection locked="0"/>
    </xf>
    <xf numFmtId="168" fontId="6" fillId="4" borderId="32" xfId="58" applyNumberFormat="1" applyFont="1" applyFill="1" applyBorder="1" applyAlignment="1" applyProtection="1">
      <alignment horizontal="center" vertical="center"/>
      <protection locked="0"/>
    </xf>
    <xf numFmtId="168" fontId="6" fillId="4" borderId="45" xfId="58" applyNumberFormat="1" applyFont="1" applyFill="1" applyBorder="1" applyAlignment="1" applyProtection="1">
      <alignment horizontal="center" vertical="center"/>
      <protection locked="0"/>
    </xf>
    <xf numFmtId="165" fontId="8" fillId="0" borderId="102" xfId="0" applyNumberFormat="1" applyFont="1" applyFill="1" applyBorder="1" applyAlignment="1">
      <alignment vertical="center"/>
    </xf>
    <xf numFmtId="165" fontId="6" fillId="4" borderId="92" xfId="1" applyNumberFormat="1" applyFont="1" applyFill="1" applyBorder="1" applyAlignment="1" applyProtection="1">
      <alignment horizontal="center" vertical="center"/>
      <protection locked="0"/>
    </xf>
    <xf numFmtId="165" fontId="8" fillId="0" borderId="102" xfId="0" applyNumberFormat="1" applyFont="1" applyFill="1" applyBorder="1" applyAlignment="1">
      <alignment horizontal="right" vertical="center"/>
    </xf>
    <xf numFmtId="165" fontId="6" fillId="0" borderId="102" xfId="0" applyNumberFormat="1" applyFont="1" applyFill="1" applyBorder="1" applyAlignment="1" applyProtection="1">
      <alignment horizontal="right" vertical="center"/>
    </xf>
    <xf numFmtId="165" fontId="8" fillId="0" borderId="103" xfId="0" applyNumberFormat="1" applyFont="1" applyFill="1" applyBorder="1" applyAlignment="1">
      <alignment horizontal="right" vertical="center"/>
    </xf>
    <xf numFmtId="165" fontId="8" fillId="0" borderId="104" xfId="0" applyNumberFormat="1" applyFont="1" applyFill="1" applyBorder="1" applyAlignment="1">
      <alignment horizontal="right" vertical="center"/>
    </xf>
    <xf numFmtId="0" fontId="8" fillId="4" borderId="89" xfId="0" applyFont="1" applyFill="1" applyBorder="1" applyAlignment="1">
      <alignment horizontal="center" vertical="center" wrapText="1"/>
    </xf>
    <xf numFmtId="168" fontId="4" fillId="0" borderId="102" xfId="58" applyNumberFormat="1" applyFont="1" applyFill="1" applyBorder="1" applyAlignment="1">
      <alignment horizontal="right" vertical="center"/>
    </xf>
    <xf numFmtId="165" fontId="8" fillId="0" borderId="104" xfId="0" applyNumberFormat="1" applyFont="1" applyFill="1" applyBorder="1" applyAlignment="1">
      <alignment vertical="center"/>
    </xf>
    <xf numFmtId="165" fontId="8" fillId="0" borderId="105" xfId="0" applyNumberFormat="1" applyFont="1" applyFill="1" applyBorder="1" applyAlignment="1">
      <alignment vertical="center"/>
    </xf>
    <xf numFmtId="168" fontId="4" fillId="0" borderId="103" xfId="58" applyNumberFormat="1" applyFont="1" applyFill="1" applyBorder="1" applyAlignment="1">
      <alignment vertical="center"/>
    </xf>
    <xf numFmtId="168" fontId="4" fillId="0" borderId="105" xfId="58" applyNumberFormat="1" applyFont="1" applyFill="1" applyBorder="1" applyAlignment="1">
      <alignment vertical="center"/>
    </xf>
    <xf numFmtId="165" fontId="6" fillId="0" borderId="105" xfId="2" applyNumberFormat="1" applyFont="1" applyFill="1" applyBorder="1" applyAlignment="1" applyProtection="1">
      <alignment horizontal="right" vertical="center"/>
      <protection locked="0"/>
    </xf>
    <xf numFmtId="165" fontId="8" fillId="0" borderId="105" xfId="0" applyNumberFormat="1" applyFont="1" applyFill="1" applyBorder="1" applyAlignment="1">
      <alignment horizontal="right" vertical="center"/>
    </xf>
    <xf numFmtId="165" fontId="6" fillId="0" borderId="104" xfId="2" applyNumberFormat="1" applyFont="1" applyFill="1" applyBorder="1" applyAlignment="1" applyProtection="1">
      <alignment horizontal="right" vertical="center"/>
      <protection locked="0"/>
    </xf>
    <xf numFmtId="165" fontId="6" fillId="0" borderId="103" xfId="0" applyNumberFormat="1" applyFont="1" applyFill="1" applyBorder="1" applyAlignment="1" applyProtection="1">
      <alignment horizontal="right" vertical="center"/>
    </xf>
    <xf numFmtId="0" fontId="0" fillId="0" borderId="6" xfId="0" applyBorder="1" applyAlignment="1">
      <alignment wrapText="1"/>
    </xf>
    <xf numFmtId="165" fontId="18" fillId="0" borderId="102" xfId="0" applyNumberFormat="1" applyFont="1" applyFill="1" applyBorder="1" applyAlignment="1">
      <alignment vertical="center"/>
    </xf>
    <xf numFmtId="165" fontId="18" fillId="0" borderId="101" xfId="0" applyNumberFormat="1" applyFont="1" applyFill="1" applyBorder="1" applyAlignment="1">
      <alignment vertical="center"/>
    </xf>
    <xf numFmtId="3" fontId="18" fillId="0" borderId="102" xfId="0" applyNumberFormat="1" applyFont="1" applyFill="1" applyBorder="1" applyAlignment="1">
      <alignment vertical="center"/>
    </xf>
    <xf numFmtId="165" fontId="6" fillId="0" borderId="102" xfId="0" applyNumberFormat="1" applyFont="1" applyFill="1" applyBorder="1" applyAlignment="1">
      <alignment vertical="center"/>
    </xf>
    <xf numFmtId="165" fontId="6" fillId="0" borderId="101" xfId="0" applyNumberFormat="1" applyFont="1" applyFill="1" applyBorder="1" applyAlignment="1">
      <alignment vertical="center"/>
    </xf>
    <xf numFmtId="3" fontId="8" fillId="0" borderId="102" xfId="0" applyNumberFormat="1" applyFont="1" applyBorder="1" applyAlignment="1">
      <alignment vertical="center"/>
    </xf>
    <xf numFmtId="165" fontId="6" fillId="0" borderId="102" xfId="27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0" fontId="0" fillId="0" borderId="0" xfId="0"/>
    <xf numFmtId="165" fontId="6" fillId="0" borderId="101" xfId="27" applyNumberFormat="1" applyFont="1" applyFill="1" applyBorder="1" applyAlignment="1">
      <alignment horizontal="center" vertical="center"/>
    </xf>
    <xf numFmtId="0" fontId="28" fillId="0" borderId="0" xfId="57" applyFont="1" applyAlignment="1" applyProtection="1"/>
    <xf numFmtId="172" fontId="8" fillId="0" borderId="87" xfId="0" applyNumberFormat="1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72" fontId="8" fillId="0" borderId="80" xfId="0" applyNumberFormat="1" applyFont="1" applyBorder="1" applyAlignment="1">
      <alignment horizontal="center" vertical="center"/>
    </xf>
    <xf numFmtId="172" fontId="8" fillId="0" borderId="59" xfId="0" applyNumberFormat="1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29" fillId="0" borderId="0" xfId="57" applyFont="1" applyAlignment="1" applyProtection="1"/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8" fillId="0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165" fontId="8" fillId="0" borderId="102" xfId="0" applyNumberFormat="1" applyFont="1" applyFill="1" applyBorder="1" applyAlignment="1">
      <alignment horizontal="center" vertical="center"/>
    </xf>
    <xf numFmtId="165" fontId="6" fillId="0" borderId="86" xfId="27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68" fontId="6" fillId="4" borderId="67" xfId="58" applyNumberFormat="1" applyFont="1" applyFill="1" applyBorder="1" applyAlignment="1" applyProtection="1">
      <alignment horizontal="center" vertical="center"/>
      <protection locked="0"/>
    </xf>
    <xf numFmtId="0" fontId="28" fillId="0" borderId="0" xfId="57" applyFont="1" applyFill="1" applyAlignment="1" applyProtection="1"/>
    <xf numFmtId="172" fontId="8" fillId="0" borderId="19" xfId="0" applyNumberFormat="1" applyFont="1" applyBorder="1" applyAlignment="1">
      <alignment vertical="center"/>
    </xf>
    <xf numFmtId="0" fontId="23" fillId="0" borderId="0" xfId="57" applyAlignment="1" applyProtection="1">
      <alignment horizontal="right"/>
    </xf>
    <xf numFmtId="165" fontId="6" fillId="0" borderId="105" xfId="37" applyNumberFormat="1" applyFont="1" applyFill="1" applyBorder="1" applyAlignment="1" applyProtection="1">
      <alignment horizontal="right" vertical="center"/>
    </xf>
    <xf numFmtId="168" fontId="4" fillId="0" borderId="102" xfId="58" applyNumberFormat="1" applyFont="1" applyFill="1" applyBorder="1" applyAlignment="1">
      <alignment vertical="center"/>
    </xf>
    <xf numFmtId="0" fontId="8" fillId="0" borderId="31" xfId="0" applyFont="1" applyFill="1" applyBorder="1" applyAlignment="1">
      <alignment horizontal="left" vertical="center" indent="1"/>
    </xf>
    <xf numFmtId="165" fontId="8" fillId="0" borderId="33" xfId="0" applyNumberFormat="1" applyFont="1" applyFill="1" applyBorder="1" applyAlignment="1"/>
    <xf numFmtId="165" fontId="8" fillId="0" borderId="33" xfId="2" applyNumberFormat="1" applyFont="1" applyFill="1" applyBorder="1" applyAlignment="1" applyProtection="1">
      <alignment horizontal="right" vertical="center"/>
      <protection locked="0"/>
    </xf>
    <xf numFmtId="3" fontId="18" fillId="0" borderId="20" xfId="0" applyNumberFormat="1" applyFont="1" applyFill="1" applyBorder="1" applyAlignment="1">
      <alignment vertical="center"/>
    </xf>
    <xf numFmtId="165" fontId="6" fillId="0" borderId="104" xfId="37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  <protection locked="0"/>
    </xf>
    <xf numFmtId="166" fontId="6" fillId="4" borderId="60" xfId="1" applyNumberFormat="1" applyFont="1" applyFill="1" applyBorder="1" applyAlignment="1" applyProtection="1">
      <alignment vertical="center"/>
      <protection locked="0"/>
    </xf>
    <xf numFmtId="166" fontId="6" fillId="0" borderId="26" xfId="39" applyNumberFormat="1" applyFont="1" applyFill="1" applyBorder="1" applyAlignment="1" applyProtection="1">
      <alignment horizontal="right" vertical="center"/>
      <protection locked="0"/>
    </xf>
    <xf numFmtId="166" fontId="8" fillId="0" borderId="26" xfId="0" applyNumberFormat="1" applyFont="1" applyBorder="1" applyAlignment="1">
      <alignment horizontal="right" vertical="center"/>
    </xf>
    <xf numFmtId="166" fontId="6" fillId="4" borderId="91" xfId="1" applyNumberFormat="1" applyFont="1" applyFill="1" applyBorder="1" applyAlignment="1" applyProtection="1">
      <alignment vertical="center"/>
      <protection locked="0"/>
    </xf>
    <xf numFmtId="167" fontId="0" fillId="0" borderId="0" xfId="0" applyNumberFormat="1"/>
    <xf numFmtId="165" fontId="8" fillId="0" borderId="15" xfId="0" applyNumberFormat="1" applyFont="1" applyFill="1" applyBorder="1" applyAlignment="1">
      <alignment horizontal="right" vertical="center"/>
    </xf>
    <xf numFmtId="168" fontId="25" fillId="0" borderId="20" xfId="58" applyNumberFormat="1" applyFont="1" applyFill="1" applyBorder="1" applyAlignment="1">
      <alignment vertical="center"/>
    </xf>
    <xf numFmtId="168" fontId="25" fillId="0" borderId="21" xfId="58" applyNumberFormat="1" applyFont="1" applyFill="1" applyBorder="1" applyAlignment="1">
      <alignment vertical="center"/>
    </xf>
    <xf numFmtId="165" fontId="17" fillId="0" borderId="20" xfId="0" applyNumberFormat="1" applyFont="1" applyFill="1" applyBorder="1" applyAlignment="1">
      <alignment vertical="center"/>
    </xf>
    <xf numFmtId="165" fontId="17" fillId="0" borderId="41" xfId="0" applyNumberFormat="1" applyFont="1" applyFill="1" applyBorder="1" applyAlignment="1">
      <alignment vertical="center"/>
    </xf>
    <xf numFmtId="165" fontId="17" fillId="0" borderId="106" xfId="0" applyNumberFormat="1" applyFont="1" applyFill="1" applyBorder="1" applyAlignment="1">
      <alignment vertical="center"/>
    </xf>
    <xf numFmtId="165" fontId="17" fillId="0" borderId="20" xfId="0" applyNumberFormat="1" applyFont="1" applyFill="1" applyBorder="1" applyAlignment="1">
      <alignment horizontal="right" vertical="center"/>
    </xf>
    <xf numFmtId="165" fontId="18" fillId="0" borderId="102" xfId="0" applyNumberFormat="1" applyFont="1" applyFill="1" applyBorder="1" applyAlignment="1" applyProtection="1">
      <alignment horizontal="right" vertical="center"/>
    </xf>
    <xf numFmtId="168" fontId="4" fillId="0" borderId="18" xfId="58" applyNumberFormat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 wrapText="1"/>
    </xf>
    <xf numFmtId="165" fontId="17" fillId="0" borderId="103" xfId="0" applyNumberFormat="1" applyFont="1" applyFill="1" applyBorder="1" applyAlignment="1">
      <alignment horizontal="right" vertical="center"/>
    </xf>
    <xf numFmtId="165" fontId="6" fillId="0" borderId="7" xfId="27" applyNumberFormat="1" applyFont="1" applyFill="1" applyBorder="1" applyAlignment="1">
      <alignment horizontal="right" vertical="center"/>
    </xf>
    <xf numFmtId="165" fontId="6" fillId="0" borderId="7" xfId="27" applyNumberFormat="1" applyFont="1" applyFill="1" applyBorder="1" applyAlignment="1">
      <alignment horizontal="center" vertical="center"/>
    </xf>
    <xf numFmtId="165" fontId="6" fillId="0" borderId="0" xfId="27" applyNumberFormat="1" applyFont="1" applyFill="1" applyBorder="1" applyAlignment="1">
      <alignment horizontal="right" vertical="center"/>
    </xf>
    <xf numFmtId="165" fontId="6" fillId="0" borderId="102" xfId="27" applyNumberFormat="1" applyFont="1" applyFill="1" applyBorder="1" applyAlignment="1">
      <alignment horizontal="right" vertical="center"/>
    </xf>
    <xf numFmtId="165" fontId="6" fillId="0" borderId="0" xfId="27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vertical="center"/>
    </xf>
    <xf numFmtId="165" fontId="17" fillId="0" borderId="1" xfId="0" applyNumberFormat="1" applyFont="1" applyFill="1" applyBorder="1" applyAlignment="1">
      <alignment vertical="center"/>
    </xf>
    <xf numFmtId="168" fontId="4" fillId="0" borderId="102" xfId="58" applyNumberFormat="1" applyFont="1" applyFill="1" applyBorder="1" applyAlignment="1">
      <alignment horizontal="center" vertical="center"/>
    </xf>
    <xf numFmtId="168" fontId="25" fillId="0" borderId="2" xfId="58" applyNumberFormat="1" applyFont="1" applyFill="1" applyBorder="1" applyAlignment="1">
      <alignment vertical="center"/>
    </xf>
    <xf numFmtId="168" fontId="4" fillId="0" borderId="33" xfId="58" applyNumberFormat="1" applyFont="1" applyFill="1" applyBorder="1" applyAlignment="1">
      <alignment horizontal="center" vertical="center"/>
    </xf>
    <xf numFmtId="165" fontId="8" fillId="0" borderId="34" xfId="0" applyNumberFormat="1" applyFont="1" applyFill="1" applyBorder="1" applyAlignment="1">
      <alignment vertical="center"/>
    </xf>
    <xf numFmtId="165" fontId="18" fillId="0" borderId="103" xfId="0" applyNumberFormat="1" applyFont="1" applyFill="1" applyBorder="1" applyAlignment="1" applyProtection="1">
      <alignment horizontal="right" vertical="center"/>
    </xf>
    <xf numFmtId="165" fontId="18" fillId="0" borderId="104" xfId="2" applyNumberFormat="1" applyFont="1" applyFill="1" applyBorder="1" applyAlignment="1" applyProtection="1">
      <alignment horizontal="right" vertical="center"/>
      <protection locked="0"/>
    </xf>
    <xf numFmtId="165" fontId="18" fillId="0" borderId="102" xfId="2" applyNumberFormat="1" applyFont="1" applyFill="1" applyBorder="1" applyAlignment="1" applyProtection="1">
      <alignment horizontal="right" vertical="center"/>
      <protection locked="0"/>
    </xf>
    <xf numFmtId="165" fontId="18" fillId="0" borderId="105" xfId="2" applyNumberFormat="1" applyFont="1" applyFill="1" applyBorder="1" applyAlignment="1" applyProtection="1">
      <alignment horizontal="right" vertical="center"/>
      <protection locked="0"/>
    </xf>
    <xf numFmtId="165" fontId="18" fillId="0" borderId="104" xfId="37" applyNumberFormat="1" applyFont="1" applyFill="1" applyBorder="1" applyAlignment="1" applyProtection="1">
      <alignment horizontal="right" vertical="center"/>
    </xf>
    <xf numFmtId="166" fontId="17" fillId="0" borderId="26" xfId="0" applyNumberFormat="1" applyFont="1" applyFill="1" applyBorder="1" applyAlignment="1">
      <alignment horizontal="right" vertical="center"/>
    </xf>
    <xf numFmtId="166" fontId="8" fillId="0" borderId="26" xfId="0" applyNumberFormat="1" applyFont="1" applyFill="1" applyBorder="1" applyAlignment="1">
      <alignment horizontal="right" vertical="center"/>
    </xf>
    <xf numFmtId="166" fontId="8" fillId="0" borderId="31" xfId="0" applyNumberFormat="1" applyFont="1" applyFill="1" applyBorder="1" applyAlignment="1">
      <alignment horizontal="right" vertical="center"/>
    </xf>
    <xf numFmtId="3" fontId="8" fillId="0" borderId="102" xfId="0" applyNumberFormat="1" applyFont="1" applyBorder="1" applyAlignment="1">
      <alignment horizontal="center" vertical="center"/>
    </xf>
    <xf numFmtId="168" fontId="25" fillId="0" borderId="41" xfId="58" applyNumberFormat="1" applyFont="1" applyFill="1" applyBorder="1" applyAlignment="1">
      <alignment vertical="center"/>
    </xf>
    <xf numFmtId="165" fontId="8" fillId="0" borderId="105" xfId="0" applyNumberFormat="1" applyFont="1" applyFill="1" applyBorder="1" applyAlignment="1">
      <alignment horizontal="center" vertical="center"/>
    </xf>
    <xf numFmtId="165" fontId="6" fillId="0" borderId="103" xfId="27" applyNumberFormat="1" applyFont="1" applyFill="1" applyBorder="1" applyAlignment="1">
      <alignment horizontal="center" vertical="center"/>
    </xf>
    <xf numFmtId="165" fontId="17" fillId="0" borderId="6" xfId="0" applyNumberFormat="1" applyFont="1" applyFill="1" applyBorder="1" applyAlignment="1">
      <alignment horizontal="right" vertical="center"/>
    </xf>
    <xf numFmtId="165" fontId="6" fillId="0" borderId="15" xfId="27" applyNumberFormat="1" applyFont="1" applyFill="1" applyBorder="1" applyAlignment="1">
      <alignment horizontal="center" vertical="center"/>
    </xf>
    <xf numFmtId="9" fontId="4" fillId="0" borderId="17" xfId="58" applyNumberFormat="1" applyFont="1" applyFill="1" applyBorder="1" applyAlignment="1">
      <alignment horizontal="center" vertical="center"/>
    </xf>
    <xf numFmtId="9" fontId="4" fillId="0" borderId="20" xfId="58" applyNumberFormat="1" applyFont="1" applyFill="1" applyBorder="1" applyAlignment="1">
      <alignment horizontal="center" vertical="center"/>
    </xf>
    <xf numFmtId="9" fontId="4" fillId="0" borderId="33" xfId="58" applyNumberFormat="1" applyFont="1" applyFill="1" applyBorder="1" applyAlignment="1">
      <alignment horizontal="center" vertical="center"/>
    </xf>
    <xf numFmtId="9" fontId="4" fillId="0" borderId="18" xfId="58" applyNumberFormat="1" applyFont="1" applyFill="1" applyBorder="1" applyAlignment="1">
      <alignment horizontal="center" vertical="center"/>
    </xf>
    <xf numFmtId="168" fontId="4" fillId="0" borderId="35" xfId="58" applyNumberFormat="1" applyFont="1" applyFill="1" applyBorder="1" applyAlignment="1">
      <alignment horizontal="center" vertical="center"/>
    </xf>
    <xf numFmtId="9" fontId="4" fillId="0" borderId="103" xfId="58" applyNumberFormat="1" applyFont="1" applyFill="1" applyBorder="1" applyAlignment="1">
      <alignment horizontal="center" vertical="center"/>
    </xf>
    <xf numFmtId="9" fontId="4" fillId="0" borderId="102" xfId="58" applyNumberFormat="1" applyFont="1" applyFill="1" applyBorder="1" applyAlignment="1">
      <alignment horizontal="center" vertical="center"/>
    </xf>
    <xf numFmtId="168" fontId="4" fillId="0" borderId="104" xfId="58" applyNumberFormat="1" applyFont="1" applyFill="1" applyBorder="1" applyAlignment="1">
      <alignment horizontal="center" vertical="center"/>
    </xf>
    <xf numFmtId="168" fontId="4" fillId="0" borderId="103" xfId="58" applyNumberFormat="1" applyFont="1" applyFill="1" applyBorder="1" applyAlignment="1">
      <alignment horizontal="center" vertical="center"/>
    </xf>
    <xf numFmtId="168" fontId="4" fillId="0" borderId="20" xfId="58" applyNumberFormat="1" applyFont="1" applyFill="1" applyBorder="1" applyAlignment="1">
      <alignment horizontal="center" vertical="center"/>
    </xf>
    <xf numFmtId="168" fontId="4" fillId="0" borderId="101" xfId="58" applyNumberFormat="1" applyFont="1" applyFill="1" applyBorder="1" applyAlignment="1">
      <alignment horizontal="center" vertical="center"/>
    </xf>
    <xf numFmtId="165" fontId="6" fillId="0" borderId="18" xfId="27" applyNumberFormat="1" applyFont="1" applyFill="1" applyBorder="1" applyAlignment="1">
      <alignment horizontal="center" vertical="center"/>
    </xf>
    <xf numFmtId="168" fontId="4" fillId="0" borderId="19" xfId="58" applyNumberFormat="1" applyFont="1" applyFill="1" applyBorder="1" applyAlignment="1">
      <alignment horizontal="center" vertical="center"/>
    </xf>
    <xf numFmtId="165" fontId="6" fillId="0" borderId="1" xfId="27" applyNumberFormat="1" applyFont="1" applyFill="1" applyBorder="1" applyAlignment="1">
      <alignment horizontal="center" vertical="center"/>
    </xf>
    <xf numFmtId="9" fontId="4" fillId="0" borderId="21" xfId="58" applyNumberFormat="1" applyFont="1" applyFill="1" applyBorder="1" applyAlignment="1">
      <alignment horizontal="center" vertical="center"/>
    </xf>
    <xf numFmtId="165" fontId="17" fillId="0" borderId="6" xfId="0" applyNumberFormat="1" applyFont="1" applyFill="1" applyBorder="1" applyAlignment="1">
      <alignment vertical="center"/>
    </xf>
    <xf numFmtId="9" fontId="4" fillId="0" borderId="2" xfId="58" applyNumberFormat="1" applyFont="1" applyFill="1" applyBorder="1" applyAlignment="1">
      <alignment horizontal="center" vertical="center"/>
    </xf>
    <xf numFmtId="3" fontId="17" fillId="0" borderId="25" xfId="0" applyNumberFormat="1" applyFont="1" applyFill="1" applyBorder="1" applyAlignment="1">
      <alignment horizontal="left" vertical="center" wrapText="1"/>
    </xf>
    <xf numFmtId="168" fontId="4" fillId="0" borderId="20" xfId="58" applyNumberFormat="1" applyFont="1" applyFill="1" applyBorder="1" applyAlignment="1">
      <alignment horizontal="right" vertical="center"/>
    </xf>
    <xf numFmtId="0" fontId="8" fillId="4" borderId="40" xfId="0" applyFont="1" applyFill="1" applyBorder="1" applyAlignment="1">
      <alignment horizontal="center" vertical="center" wrapText="1"/>
    </xf>
    <xf numFmtId="0" fontId="31" fillId="0" borderId="0" xfId="0" applyFont="1"/>
    <xf numFmtId="0" fontId="8" fillId="4" borderId="40" xfId="0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center" vertical="center"/>
    </xf>
    <xf numFmtId="3" fontId="17" fillId="0" borderId="26" xfId="0" applyNumberFormat="1" applyFont="1" applyBorder="1" applyAlignment="1">
      <alignment vertical="center" wrapText="1"/>
    </xf>
    <xf numFmtId="3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0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51" xfId="2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3" fontId="6" fillId="4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>
      <alignment horizontal="center" vertical="center" wrapText="1"/>
    </xf>
    <xf numFmtId="0" fontId="8" fillId="3" borderId="105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3" fontId="6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7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6" fillId="3" borderId="16" xfId="2" applyFont="1" applyFill="1" applyBorder="1" applyAlignment="1" applyProtection="1">
      <alignment horizontal="center" vertical="center" wrapText="1"/>
      <protection locked="0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35" xfId="2" applyFont="1" applyFill="1" applyBorder="1" applyAlignment="1" applyProtection="1">
      <alignment horizontal="center" vertical="center"/>
      <protection locked="0"/>
    </xf>
    <xf numFmtId="0" fontId="6" fillId="4" borderId="104" xfId="2" applyFont="1" applyFill="1" applyBorder="1" applyAlignment="1" applyProtection="1">
      <alignment horizontal="center" vertical="center" wrapText="1"/>
      <protection locked="0"/>
    </xf>
    <xf numFmtId="3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0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9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10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18" xfId="0" applyNumberFormat="1" applyFont="1" applyFill="1" applyBorder="1" applyAlignment="1">
      <alignment horizontal="center" vertical="center"/>
    </xf>
    <xf numFmtId="3" fontId="6" fillId="4" borderId="3" xfId="43" applyNumberFormat="1" applyFont="1" applyFill="1" applyBorder="1" applyAlignment="1">
      <alignment horizontal="center" vertical="center"/>
    </xf>
    <xf numFmtId="3" fontId="6" fillId="3" borderId="89" xfId="43" applyNumberFormat="1" applyFont="1" applyFill="1" applyBorder="1" applyAlignment="1">
      <alignment horizontal="center" vertical="center"/>
    </xf>
    <xf numFmtId="0" fontId="8" fillId="4" borderId="47" xfId="0" applyNumberFormat="1" applyFont="1" applyFill="1" applyBorder="1" applyAlignment="1">
      <alignment vertical="center"/>
    </xf>
    <xf numFmtId="0" fontId="8" fillId="3" borderId="22" xfId="0" applyNumberFormat="1" applyFont="1" applyFill="1" applyBorder="1" applyAlignment="1">
      <alignment vertical="center"/>
    </xf>
    <xf numFmtId="0" fontId="6" fillId="4" borderId="3" xfId="2" applyFont="1" applyFill="1" applyBorder="1" applyAlignment="1" applyProtection="1">
      <alignment horizontal="center" vertical="center" wrapText="1"/>
      <protection locked="0"/>
    </xf>
    <xf numFmtId="0" fontId="6" fillId="4" borderId="42" xfId="2" applyFont="1" applyFill="1" applyBorder="1" applyAlignment="1" applyProtection="1">
      <alignment horizontal="center" vertical="center" wrapText="1"/>
      <protection locked="0"/>
    </xf>
    <xf numFmtId="0" fontId="6" fillId="4" borderId="43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0" fontId="8" fillId="4" borderId="5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4" borderId="106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04" xfId="0" applyFont="1" applyFill="1" applyBorder="1" applyAlignment="1">
      <alignment horizontal="center" vertical="center" wrapText="1"/>
    </xf>
    <xf numFmtId="0" fontId="8" fillId="4" borderId="103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0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/>
    <xf numFmtId="0" fontId="0" fillId="3" borderId="5" xfId="0" applyFont="1" applyFill="1" applyBorder="1" applyAlignment="1"/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9"/>
  <sheetViews>
    <sheetView tabSelected="1" zoomScaleNormal="100" workbookViewId="0"/>
  </sheetViews>
  <sheetFormatPr defaultRowHeight="15" x14ac:dyDescent="0.25"/>
  <cols>
    <col min="1" max="1" width="143.7109375" style="6" customWidth="1"/>
  </cols>
  <sheetData>
    <row r="1" spans="1:11" s="36" customFormat="1" ht="19.5" customHeight="1" x14ac:dyDescent="0.25">
      <c r="A1" s="173" t="s">
        <v>124</v>
      </c>
    </row>
    <row r="2" spans="1:11" s="36" customFormat="1" ht="15" customHeight="1" x14ac:dyDescent="0.25">
      <c r="A2" s="188" t="s">
        <v>108</v>
      </c>
      <c r="B2" s="57"/>
      <c r="C2" s="57"/>
      <c r="D2" s="57"/>
      <c r="E2" s="57"/>
      <c r="F2" s="57"/>
      <c r="G2" s="57"/>
      <c r="H2" s="57"/>
      <c r="I2" s="57"/>
    </row>
    <row r="3" spans="1:11" s="36" customFormat="1" ht="15" customHeight="1" x14ac:dyDescent="0.25">
      <c r="A3" s="174" t="s">
        <v>127</v>
      </c>
    </row>
    <row r="4" spans="1:11" s="74" customFormat="1" ht="15" customHeight="1" x14ac:dyDescent="0.25">
      <c r="A4" s="167" t="s">
        <v>128</v>
      </c>
      <c r="B4" s="165"/>
      <c r="C4" s="165"/>
      <c r="D4" s="165"/>
      <c r="E4" s="165"/>
      <c r="F4" s="165"/>
      <c r="G4" s="165"/>
      <c r="H4" s="165"/>
      <c r="I4" s="165"/>
      <c r="J4" s="165"/>
    </row>
    <row r="5" spans="1:11" s="74" customFormat="1" ht="15" customHeight="1" x14ac:dyDescent="0.25">
      <c r="A5" s="167" t="s">
        <v>129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1" s="74" customFormat="1" ht="15" customHeight="1" x14ac:dyDescent="0.25">
      <c r="A6" s="167" t="s">
        <v>130</v>
      </c>
      <c r="B6" s="165"/>
      <c r="C6" s="165"/>
      <c r="D6" s="165"/>
      <c r="E6" s="165"/>
      <c r="F6" s="165"/>
      <c r="G6" s="165"/>
      <c r="H6" s="165"/>
      <c r="I6" s="165"/>
    </row>
    <row r="7" spans="1:11" s="36" customFormat="1" ht="15" customHeight="1" x14ac:dyDescent="0.2">
      <c r="A7" s="186" t="s">
        <v>131</v>
      </c>
    </row>
    <row r="8" spans="1:11" s="36" customFormat="1" ht="15" customHeight="1" x14ac:dyDescent="0.2">
      <c r="A8" s="186" t="s">
        <v>132</v>
      </c>
    </row>
    <row r="9" spans="1:11" x14ac:dyDescent="0.25">
      <c r="A9" s="179" t="s">
        <v>30</v>
      </c>
    </row>
  </sheetData>
  <hyperlinks>
    <hyperlink ref="A2" r:id="rId1"/>
    <hyperlink ref="A4" location="'5.1'!A1" tooltip="T122" display="Tab. 5.1: Vyšší odborné  školy – školy, studenti, nově přijatí, absolventi, učitelé, v časové řadě 2009/10–2019/20"/>
    <hyperlink ref="A5" location="'5.2'!A1" tooltip="T123" display="Tab. 5.2: Vyšší odborné školy v krajském srovnání – školy, studenti, nově přijatí, absolventi, učitelé, ve školním roce 2019/20"/>
    <hyperlink ref="A6" location="'5.3'!A1" tooltip="T124" display="Tab. 5.3: Vyšší odborné školy – studenti podle skupin oborů vzdělávání, v časové řadě 2009/10–2019/20"/>
    <hyperlink ref="A7" location="'5.4'!A1" display="Tab. 5.4: Vyšší odborné školy v krajském srovnání – studenti s jiným než českým státním občanstvím, ve školním roce 2020/21"/>
    <hyperlink ref="A8" location="'5.5'!A1" display="Tab. 5.5: Vyšší odborné školy v krajském srovnání – studenti se zdravotním postižením podle druhu postižení, ve školním roce 2020/2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 x14ac:dyDescent="0.25"/>
  <cols>
    <col min="2" max="2" width="70.7109375" customWidth="1"/>
  </cols>
  <sheetData>
    <row r="2" spans="1:2" x14ac:dyDescent="0.25">
      <c r="A2" s="172" t="s">
        <v>88</v>
      </c>
    </row>
    <row r="3" spans="1:2" x14ac:dyDescent="0.25">
      <c r="A3" s="179" t="s">
        <v>67</v>
      </c>
      <c r="B3" s="178" t="s">
        <v>89</v>
      </c>
    </row>
    <row r="4" spans="1:2" x14ac:dyDescent="0.25">
      <c r="A4" s="179" t="s">
        <v>30</v>
      </c>
      <c r="B4" s="178" t="s">
        <v>90</v>
      </c>
    </row>
    <row r="5" spans="1:2" x14ac:dyDescent="0.25">
      <c r="A5" s="179" t="s">
        <v>31</v>
      </c>
      <c r="B5" s="178" t="s">
        <v>91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4"/>
  <dimension ref="A1:R31"/>
  <sheetViews>
    <sheetView zoomScaleNormal="100" workbookViewId="0"/>
  </sheetViews>
  <sheetFormatPr defaultRowHeight="15" x14ac:dyDescent="0.25"/>
  <cols>
    <col min="1" max="1" width="10.42578125" customWidth="1"/>
    <col min="2" max="2" width="4.42578125" style="38" customWidth="1"/>
    <col min="3" max="3" width="6.5703125" customWidth="1"/>
    <col min="4" max="4" width="7.42578125" customWidth="1"/>
    <col min="5" max="5" width="8.42578125" customWidth="1"/>
    <col min="6" max="6" width="6.5703125" customWidth="1"/>
    <col min="7" max="7" width="7.140625" customWidth="1"/>
    <col min="8" max="8" width="6.5703125" customWidth="1"/>
    <col min="9" max="9" width="7" customWidth="1"/>
    <col min="10" max="10" width="7.28515625" customWidth="1"/>
    <col min="11" max="11" width="10" style="165" customWidth="1"/>
    <col min="12" max="12" width="6.7109375" customWidth="1"/>
    <col min="13" max="13" width="6.5703125" customWidth="1"/>
    <col min="14" max="14" width="7.5703125" customWidth="1"/>
    <col min="15" max="15" width="6.42578125" customWidth="1"/>
    <col min="16" max="16" width="6.5703125" customWidth="1"/>
    <col min="17" max="18" width="7.5703125" customWidth="1"/>
  </cols>
  <sheetData>
    <row r="1" spans="1:18" s="1" customFormat="1" ht="17.25" customHeight="1" x14ac:dyDescent="0.2">
      <c r="A1" s="36" t="s">
        <v>119</v>
      </c>
      <c r="B1" s="36"/>
      <c r="K1" s="36"/>
      <c r="P1" s="77"/>
    </row>
    <row r="2" spans="1:18" s="2" customFormat="1" ht="17.25" customHeight="1" thickBot="1" x14ac:dyDescent="0.3">
      <c r="A2" s="59" t="s">
        <v>72</v>
      </c>
      <c r="B2" s="59"/>
      <c r="K2" s="37"/>
      <c r="N2" s="2" t="s">
        <v>0</v>
      </c>
    </row>
    <row r="3" spans="1:18" s="3" customFormat="1" ht="23.25" customHeight="1" x14ac:dyDescent="0.2">
      <c r="A3" s="292" t="s">
        <v>73</v>
      </c>
      <c r="B3" s="293"/>
      <c r="C3" s="304" t="s">
        <v>78</v>
      </c>
      <c r="D3" s="305"/>
      <c r="E3" s="305"/>
      <c r="F3" s="306"/>
      <c r="G3" s="314" t="s">
        <v>80</v>
      </c>
      <c r="H3" s="315"/>
      <c r="I3" s="315"/>
      <c r="J3" s="315"/>
      <c r="K3" s="316"/>
      <c r="L3" s="307" t="s">
        <v>87</v>
      </c>
      <c r="M3" s="308"/>
      <c r="N3" s="309"/>
      <c r="O3" s="280" t="s">
        <v>77</v>
      </c>
      <c r="P3" s="281"/>
      <c r="Q3" s="281"/>
      <c r="R3" s="301" t="s">
        <v>79</v>
      </c>
    </row>
    <row r="4" spans="1:18" s="3" customFormat="1" ht="17.25" customHeight="1" x14ac:dyDescent="0.2">
      <c r="A4" s="294"/>
      <c r="B4" s="295"/>
      <c r="C4" s="298" t="s">
        <v>1</v>
      </c>
      <c r="D4" s="262" t="s">
        <v>2</v>
      </c>
      <c r="E4" s="263"/>
      <c r="F4" s="264"/>
      <c r="G4" s="265" t="s">
        <v>1</v>
      </c>
      <c r="H4" s="262" t="s">
        <v>2</v>
      </c>
      <c r="I4" s="270"/>
      <c r="J4" s="270"/>
      <c r="K4" s="271"/>
      <c r="L4" s="285" t="s">
        <v>1</v>
      </c>
      <c r="M4" s="272" t="s">
        <v>2</v>
      </c>
      <c r="N4" s="288"/>
      <c r="O4" s="289" t="s">
        <v>1</v>
      </c>
      <c r="P4" s="272" t="s">
        <v>2</v>
      </c>
      <c r="Q4" s="273"/>
      <c r="R4" s="302"/>
    </row>
    <row r="5" spans="1:18" s="3" customFormat="1" ht="17.25" customHeight="1" x14ac:dyDescent="0.2">
      <c r="A5" s="294"/>
      <c r="B5" s="295"/>
      <c r="C5" s="299"/>
      <c r="D5" s="282" t="s">
        <v>58</v>
      </c>
      <c r="E5" s="272" t="s">
        <v>33</v>
      </c>
      <c r="F5" s="268" t="s">
        <v>85</v>
      </c>
      <c r="G5" s="266"/>
      <c r="H5" s="274" t="s">
        <v>4</v>
      </c>
      <c r="I5" s="274" t="s">
        <v>3</v>
      </c>
      <c r="J5" s="274" t="s">
        <v>76</v>
      </c>
      <c r="K5" s="317" t="s">
        <v>110</v>
      </c>
      <c r="L5" s="286"/>
      <c r="M5" s="272" t="s">
        <v>4</v>
      </c>
      <c r="N5" s="268" t="s">
        <v>76</v>
      </c>
      <c r="O5" s="290"/>
      <c r="P5" s="272" t="s">
        <v>4</v>
      </c>
      <c r="Q5" s="262" t="s">
        <v>76</v>
      </c>
      <c r="R5" s="302"/>
    </row>
    <row r="6" spans="1:18" s="3" customFormat="1" ht="17.25" customHeight="1" thickBot="1" x14ac:dyDescent="0.25">
      <c r="A6" s="296"/>
      <c r="B6" s="297"/>
      <c r="C6" s="300"/>
      <c r="D6" s="283"/>
      <c r="E6" s="275"/>
      <c r="F6" s="269"/>
      <c r="G6" s="267"/>
      <c r="H6" s="275"/>
      <c r="I6" s="275"/>
      <c r="J6" s="275"/>
      <c r="K6" s="269"/>
      <c r="L6" s="287"/>
      <c r="M6" s="275"/>
      <c r="N6" s="269"/>
      <c r="O6" s="291"/>
      <c r="P6" s="275"/>
      <c r="Q6" s="284"/>
      <c r="R6" s="303"/>
    </row>
    <row r="7" spans="1:18" s="12" customFormat="1" ht="17.25" customHeight="1" x14ac:dyDescent="0.2">
      <c r="A7" s="276" t="s">
        <v>5</v>
      </c>
      <c r="B7" s="277"/>
      <c r="C7" s="152">
        <v>178</v>
      </c>
      <c r="D7" s="143">
        <v>47</v>
      </c>
      <c r="E7" s="143">
        <v>166</v>
      </c>
      <c r="F7" s="155">
        <v>93</v>
      </c>
      <c r="G7" s="154">
        <v>28980</v>
      </c>
      <c r="H7" s="63">
        <v>20642</v>
      </c>
      <c r="I7" s="63">
        <v>510</v>
      </c>
      <c r="J7" s="63">
        <v>20407</v>
      </c>
      <c r="K7" s="192">
        <v>8102</v>
      </c>
      <c r="L7" s="189">
        <v>11966</v>
      </c>
      <c r="M7" s="143">
        <v>8380</v>
      </c>
      <c r="N7" s="155">
        <v>8706</v>
      </c>
      <c r="O7" s="195">
        <v>6437</v>
      </c>
      <c r="P7" s="143">
        <v>4847</v>
      </c>
      <c r="Q7" s="155">
        <v>4819</v>
      </c>
      <c r="R7" s="198">
        <v>1876</v>
      </c>
    </row>
    <row r="8" spans="1:18" s="12" customFormat="1" ht="17.25" customHeight="1" x14ac:dyDescent="0.2">
      <c r="A8" s="276" t="s">
        <v>6</v>
      </c>
      <c r="B8" s="277"/>
      <c r="C8" s="152">
        <v>174</v>
      </c>
      <c r="D8" s="143">
        <v>46</v>
      </c>
      <c r="E8" s="143">
        <v>167</v>
      </c>
      <c r="F8" s="155">
        <v>89</v>
      </c>
      <c r="G8" s="154">
        <v>28332</v>
      </c>
      <c r="H8" s="63">
        <v>20305</v>
      </c>
      <c r="I8" s="63">
        <v>547</v>
      </c>
      <c r="J8" s="63">
        <v>19882</v>
      </c>
      <c r="K8" s="192">
        <v>7536</v>
      </c>
      <c r="L8" s="189">
        <v>11805</v>
      </c>
      <c r="M8" s="143">
        <v>8408</v>
      </c>
      <c r="N8" s="155">
        <v>8548</v>
      </c>
      <c r="O8" s="195">
        <v>6052</v>
      </c>
      <c r="P8" s="143">
        <v>4507</v>
      </c>
      <c r="Q8" s="155">
        <v>4319</v>
      </c>
      <c r="R8" s="198">
        <v>1782.5</v>
      </c>
    </row>
    <row r="9" spans="1:18" s="12" customFormat="1" ht="17.25" customHeight="1" x14ac:dyDescent="0.2">
      <c r="A9" s="276" t="s">
        <v>7</v>
      </c>
      <c r="B9" s="277"/>
      <c r="C9" s="152">
        <v>174</v>
      </c>
      <c r="D9" s="143">
        <v>46</v>
      </c>
      <c r="E9" s="143">
        <v>165</v>
      </c>
      <c r="F9" s="155">
        <v>92</v>
      </c>
      <c r="G9" s="154">
        <v>26964</v>
      </c>
      <c r="H9" s="63">
        <v>19450</v>
      </c>
      <c r="I9" s="63">
        <v>552</v>
      </c>
      <c r="J9" s="63">
        <v>19020</v>
      </c>
      <c r="K9" s="51">
        <v>7257</v>
      </c>
      <c r="L9" s="189">
        <v>10757</v>
      </c>
      <c r="M9" s="143">
        <v>7593</v>
      </c>
      <c r="N9" s="155">
        <v>7803</v>
      </c>
      <c r="O9" s="195">
        <v>6035</v>
      </c>
      <c r="P9" s="143">
        <v>4515</v>
      </c>
      <c r="Q9" s="155">
        <v>4420</v>
      </c>
      <c r="R9" s="198">
        <v>1742.5</v>
      </c>
    </row>
    <row r="10" spans="1:18" s="12" customFormat="1" ht="17.25" customHeight="1" x14ac:dyDescent="0.2">
      <c r="A10" s="276" t="s">
        <v>8</v>
      </c>
      <c r="B10" s="277"/>
      <c r="C10" s="152">
        <v>171</v>
      </c>
      <c r="D10" s="143">
        <v>44</v>
      </c>
      <c r="E10" s="143">
        <v>161</v>
      </c>
      <c r="F10" s="155">
        <v>93</v>
      </c>
      <c r="G10" s="154">
        <v>24786</v>
      </c>
      <c r="H10" s="63">
        <v>18018</v>
      </c>
      <c r="I10" s="63">
        <v>587</v>
      </c>
      <c r="J10" s="63">
        <v>17129</v>
      </c>
      <c r="K10" s="51">
        <v>6724</v>
      </c>
      <c r="L10" s="189">
        <v>9868</v>
      </c>
      <c r="M10" s="143">
        <v>7043</v>
      </c>
      <c r="N10" s="155">
        <v>6887</v>
      </c>
      <c r="O10" s="195">
        <v>5685</v>
      </c>
      <c r="P10" s="143">
        <v>4383</v>
      </c>
      <c r="Q10" s="155">
        <v>4139</v>
      </c>
      <c r="R10" s="199">
        <v>1667.3</v>
      </c>
    </row>
    <row r="11" spans="1:18" s="12" customFormat="1" ht="17.25" customHeight="1" x14ac:dyDescent="0.2">
      <c r="A11" s="276" t="s">
        <v>9</v>
      </c>
      <c r="B11" s="277"/>
      <c r="C11" s="152">
        <v>168</v>
      </c>
      <c r="D11" s="143">
        <v>42</v>
      </c>
      <c r="E11" s="143">
        <v>157</v>
      </c>
      <c r="F11" s="155">
        <v>89</v>
      </c>
      <c r="G11" s="154">
        <v>22002</v>
      </c>
      <c r="H11" s="63">
        <v>15934</v>
      </c>
      <c r="I11" s="63">
        <v>612</v>
      </c>
      <c r="J11" s="63">
        <v>14876</v>
      </c>
      <c r="K11" s="51">
        <v>6122</v>
      </c>
      <c r="L11" s="189">
        <v>8684</v>
      </c>
      <c r="M11" s="143">
        <v>6109</v>
      </c>
      <c r="N11" s="155">
        <v>5990</v>
      </c>
      <c r="O11" s="195">
        <v>5174</v>
      </c>
      <c r="P11" s="143">
        <v>3970</v>
      </c>
      <c r="Q11" s="155">
        <v>3683</v>
      </c>
      <c r="R11" s="199">
        <v>1526.3</v>
      </c>
    </row>
    <row r="12" spans="1:18" s="12" customFormat="1" ht="17.25" customHeight="1" x14ac:dyDescent="0.2">
      <c r="A12" s="276" t="s">
        <v>59</v>
      </c>
      <c r="B12" s="277"/>
      <c r="C12" s="152">
        <v>166</v>
      </c>
      <c r="D12" s="143">
        <v>41</v>
      </c>
      <c r="E12" s="143">
        <v>155</v>
      </c>
      <c r="F12" s="155">
        <v>86</v>
      </c>
      <c r="G12" s="154">
        <v>19883</v>
      </c>
      <c r="H12" s="63">
        <v>14464</v>
      </c>
      <c r="I12" s="63">
        <v>647</v>
      </c>
      <c r="J12" s="63">
        <v>12901</v>
      </c>
      <c r="K12" s="51">
        <v>5605</v>
      </c>
      <c r="L12" s="189">
        <v>7878</v>
      </c>
      <c r="M12" s="143">
        <v>5688</v>
      </c>
      <c r="N12" s="155">
        <v>5131</v>
      </c>
      <c r="O12" s="195">
        <v>4582</v>
      </c>
      <c r="P12" s="143">
        <v>3529</v>
      </c>
      <c r="Q12" s="155">
        <v>3168</v>
      </c>
      <c r="R12" s="199">
        <v>1450.3</v>
      </c>
    </row>
    <row r="13" spans="1:18" s="12" customFormat="1" ht="17.25" customHeight="1" x14ac:dyDescent="0.2">
      <c r="A13" s="276" t="s">
        <v>68</v>
      </c>
      <c r="B13" s="277"/>
      <c r="C13" s="152">
        <v>166</v>
      </c>
      <c r="D13" s="143">
        <v>41</v>
      </c>
      <c r="E13" s="143">
        <v>153</v>
      </c>
      <c r="F13" s="155">
        <v>84</v>
      </c>
      <c r="G13" s="154">
        <v>18416</v>
      </c>
      <c r="H13" s="63">
        <v>13443</v>
      </c>
      <c r="I13" s="63">
        <v>705</v>
      </c>
      <c r="J13" s="63">
        <v>11474</v>
      </c>
      <c r="K13" s="51">
        <v>5727</v>
      </c>
      <c r="L13" s="189">
        <v>7361</v>
      </c>
      <c r="M13" s="143">
        <v>5341</v>
      </c>
      <c r="N13" s="155">
        <v>4703</v>
      </c>
      <c r="O13" s="195">
        <v>4056</v>
      </c>
      <c r="P13" s="143">
        <v>3083</v>
      </c>
      <c r="Q13" s="155">
        <v>2721</v>
      </c>
      <c r="R13" s="199">
        <v>1363</v>
      </c>
    </row>
    <row r="14" spans="1:18" s="12" customFormat="1" ht="17.25" customHeight="1" x14ac:dyDescent="0.2">
      <c r="A14" s="276" t="s">
        <v>84</v>
      </c>
      <c r="B14" s="277"/>
      <c r="C14" s="152">
        <v>160</v>
      </c>
      <c r="D14" s="143">
        <v>38</v>
      </c>
      <c r="E14" s="143">
        <v>142</v>
      </c>
      <c r="F14" s="155">
        <v>81</v>
      </c>
      <c r="G14" s="154">
        <v>17954</v>
      </c>
      <c r="H14" s="63">
        <v>13387</v>
      </c>
      <c r="I14" s="63">
        <v>732</v>
      </c>
      <c r="J14" s="63">
        <v>11117</v>
      </c>
      <c r="K14" s="51">
        <v>5902</v>
      </c>
      <c r="L14" s="189">
        <v>7687</v>
      </c>
      <c r="M14" s="143">
        <v>5728</v>
      </c>
      <c r="N14" s="155">
        <v>4972</v>
      </c>
      <c r="O14" s="195">
        <v>3683</v>
      </c>
      <c r="P14" s="143">
        <v>2861</v>
      </c>
      <c r="Q14" s="155">
        <v>2372</v>
      </c>
      <c r="R14" s="199">
        <v>1274.7</v>
      </c>
    </row>
    <row r="15" spans="1:18" s="12" customFormat="1" ht="17.25" customHeight="1" x14ac:dyDescent="0.2">
      <c r="A15" s="276" t="s">
        <v>93</v>
      </c>
      <c r="B15" s="277"/>
      <c r="C15" s="152">
        <v>156</v>
      </c>
      <c r="D15" s="143">
        <v>41</v>
      </c>
      <c r="E15" s="143">
        <v>135</v>
      </c>
      <c r="F15" s="155">
        <v>83</v>
      </c>
      <c r="G15" s="154">
        <v>18458</v>
      </c>
      <c r="H15" s="63">
        <v>13894</v>
      </c>
      <c r="I15" s="63">
        <v>737</v>
      </c>
      <c r="J15" s="63">
        <v>11349</v>
      </c>
      <c r="K15" s="51">
        <v>6460</v>
      </c>
      <c r="L15" s="189">
        <v>7900</v>
      </c>
      <c r="M15" s="143">
        <v>5867</v>
      </c>
      <c r="N15" s="155">
        <v>5106</v>
      </c>
      <c r="O15" s="195">
        <v>3621</v>
      </c>
      <c r="P15" s="143">
        <v>2804</v>
      </c>
      <c r="Q15" s="155">
        <v>2272</v>
      </c>
      <c r="R15" s="199">
        <v>1241.5</v>
      </c>
    </row>
    <row r="16" spans="1:18" s="12" customFormat="1" ht="17.25" customHeight="1" x14ac:dyDescent="0.25">
      <c r="A16" s="276" t="s">
        <v>109</v>
      </c>
      <c r="B16" s="277"/>
      <c r="C16" s="152">
        <v>151</v>
      </c>
      <c r="D16" s="143">
        <v>41</v>
      </c>
      <c r="E16" s="143">
        <v>133</v>
      </c>
      <c r="F16" s="155">
        <v>82</v>
      </c>
      <c r="G16" s="154">
        <v>20096</v>
      </c>
      <c r="H16" s="63">
        <v>15421</v>
      </c>
      <c r="I16" s="63">
        <v>721</v>
      </c>
      <c r="J16" s="63">
        <v>12411</v>
      </c>
      <c r="K16" s="193">
        <v>7425</v>
      </c>
      <c r="L16" s="189">
        <v>9240</v>
      </c>
      <c r="M16" s="143">
        <v>7034</v>
      </c>
      <c r="N16" s="155">
        <v>5909</v>
      </c>
      <c r="O16" s="195">
        <v>3906</v>
      </c>
      <c r="P16" s="143">
        <v>3123</v>
      </c>
      <c r="Q16" s="155">
        <v>2420</v>
      </c>
      <c r="R16" s="199">
        <v>1243.4000000000001</v>
      </c>
    </row>
    <row r="17" spans="1:18" s="12" customFormat="1" ht="17.25" customHeight="1" thickBot="1" x14ac:dyDescent="0.3">
      <c r="A17" s="311" t="s">
        <v>118</v>
      </c>
      <c r="B17" s="312"/>
      <c r="C17" s="152">
        <v>150</v>
      </c>
      <c r="D17" s="143">
        <v>41</v>
      </c>
      <c r="E17" s="143">
        <v>132</v>
      </c>
      <c r="F17" s="155">
        <v>82</v>
      </c>
      <c r="G17" s="154">
        <v>20639</v>
      </c>
      <c r="H17" s="63">
        <v>15939</v>
      </c>
      <c r="I17" s="63">
        <v>762</v>
      </c>
      <c r="J17" s="63">
        <v>12781</v>
      </c>
      <c r="K17" s="193">
        <v>8039</v>
      </c>
      <c r="L17" s="189">
        <v>8968</v>
      </c>
      <c r="M17" s="143">
        <v>6772</v>
      </c>
      <c r="N17" s="155">
        <v>5844</v>
      </c>
      <c r="O17" s="81" t="s">
        <v>30</v>
      </c>
      <c r="P17" s="82" t="s">
        <v>30</v>
      </c>
      <c r="Q17" s="184" t="s">
        <v>30</v>
      </c>
      <c r="R17" s="199">
        <v>1280.9000000000001</v>
      </c>
    </row>
    <row r="18" spans="1:18" ht="17.25" customHeight="1" x14ac:dyDescent="0.25">
      <c r="A18" s="313" t="s">
        <v>115</v>
      </c>
      <c r="B18" s="89" t="s">
        <v>70</v>
      </c>
      <c r="C18" s="83">
        <f>C17-C16</f>
        <v>-1</v>
      </c>
      <c r="D18" s="84">
        <f t="shared" ref="D18:N18" si="0">D17-D16</f>
        <v>0</v>
      </c>
      <c r="E18" s="84">
        <f t="shared" si="0"/>
        <v>-1</v>
      </c>
      <c r="F18" s="105">
        <f t="shared" si="0"/>
        <v>0</v>
      </c>
      <c r="G18" s="83">
        <f t="shared" si="0"/>
        <v>543</v>
      </c>
      <c r="H18" s="84">
        <f t="shared" si="0"/>
        <v>518</v>
      </c>
      <c r="I18" s="105">
        <f t="shared" si="0"/>
        <v>41</v>
      </c>
      <c r="J18" s="105">
        <f t="shared" si="0"/>
        <v>370</v>
      </c>
      <c r="K18" s="124">
        <f t="shared" ref="K18" si="1">K17-K16</f>
        <v>614</v>
      </c>
      <c r="L18" s="105">
        <f t="shared" si="0"/>
        <v>-272</v>
      </c>
      <c r="M18" s="105">
        <f t="shared" si="0"/>
        <v>-262</v>
      </c>
      <c r="N18" s="124">
        <f t="shared" si="0"/>
        <v>-65</v>
      </c>
      <c r="O18" s="122" t="s">
        <v>30</v>
      </c>
      <c r="P18" s="123" t="s">
        <v>30</v>
      </c>
      <c r="Q18" s="116" t="s">
        <v>30</v>
      </c>
      <c r="R18" s="197">
        <f>R17-R16</f>
        <v>37.5</v>
      </c>
    </row>
    <row r="19" spans="1:18" ht="17.25" customHeight="1" x14ac:dyDescent="0.25">
      <c r="A19" s="279"/>
      <c r="B19" s="85" t="s">
        <v>71</v>
      </c>
      <c r="C19" s="87">
        <f t="shared" ref="C19:N19" si="2">C17/C16-1</f>
        <v>-6.6225165562914245E-3</v>
      </c>
      <c r="D19" s="88">
        <f t="shared" si="2"/>
        <v>0</v>
      </c>
      <c r="E19" s="88">
        <f t="shared" si="2"/>
        <v>-7.5187969924812581E-3</v>
      </c>
      <c r="F19" s="108">
        <f t="shared" si="2"/>
        <v>0</v>
      </c>
      <c r="G19" s="87">
        <f t="shared" si="2"/>
        <v>2.7020302547770658E-2</v>
      </c>
      <c r="H19" s="88">
        <f t="shared" si="2"/>
        <v>3.3590558329550602E-2</v>
      </c>
      <c r="I19" s="108">
        <f t="shared" si="2"/>
        <v>5.6865464632454898E-2</v>
      </c>
      <c r="J19" s="108">
        <f t="shared" si="2"/>
        <v>2.9812263314801468E-2</v>
      </c>
      <c r="K19" s="127">
        <f t="shared" ref="K19" si="3">K17/K16-1</f>
        <v>8.2693602693602708E-2</v>
      </c>
      <c r="L19" s="108">
        <f t="shared" si="2"/>
        <v>-2.9437229437229484E-2</v>
      </c>
      <c r="M19" s="108">
        <f t="shared" si="2"/>
        <v>-3.7247654250781914E-2</v>
      </c>
      <c r="N19" s="127">
        <f t="shared" si="2"/>
        <v>-1.100016923337277E-2</v>
      </c>
      <c r="O19" s="125" t="s">
        <v>30</v>
      </c>
      <c r="P19" s="126" t="s">
        <v>30</v>
      </c>
      <c r="Q19" s="185" t="s">
        <v>30</v>
      </c>
      <c r="R19" s="86">
        <f>R17/R16-1</f>
        <v>3.0159240791378439E-2</v>
      </c>
    </row>
    <row r="20" spans="1:18" ht="17.25" customHeight="1" x14ac:dyDescent="0.25">
      <c r="A20" s="278" t="s">
        <v>126</v>
      </c>
      <c r="B20" s="95" t="s">
        <v>70</v>
      </c>
      <c r="C20" s="90">
        <f>C17-C12</f>
        <v>-16</v>
      </c>
      <c r="D20" s="91">
        <f t="shared" ref="D20:N20" si="4">D17-D12</f>
        <v>0</v>
      </c>
      <c r="E20" s="91">
        <f t="shared" si="4"/>
        <v>-23</v>
      </c>
      <c r="F20" s="109">
        <f t="shared" si="4"/>
        <v>-4</v>
      </c>
      <c r="G20" s="90">
        <f t="shared" si="4"/>
        <v>756</v>
      </c>
      <c r="H20" s="91">
        <f t="shared" si="4"/>
        <v>1475</v>
      </c>
      <c r="I20" s="109">
        <f t="shared" si="4"/>
        <v>115</v>
      </c>
      <c r="J20" s="109">
        <f t="shared" si="4"/>
        <v>-120</v>
      </c>
      <c r="K20" s="135">
        <f t="shared" ref="K20" si="5">K17-K12</f>
        <v>2434</v>
      </c>
      <c r="L20" s="109">
        <f t="shared" si="4"/>
        <v>1090</v>
      </c>
      <c r="M20" s="109">
        <f t="shared" si="4"/>
        <v>1084</v>
      </c>
      <c r="N20" s="135">
        <f t="shared" si="4"/>
        <v>713</v>
      </c>
      <c r="O20" s="132" t="s">
        <v>30</v>
      </c>
      <c r="P20" s="131" t="s">
        <v>30</v>
      </c>
      <c r="Q20" s="141" t="s">
        <v>30</v>
      </c>
      <c r="R20" s="200">
        <f>R17-R12</f>
        <v>-169.39999999999986</v>
      </c>
    </row>
    <row r="21" spans="1:18" ht="17.25" customHeight="1" x14ac:dyDescent="0.25">
      <c r="A21" s="279"/>
      <c r="B21" s="85" t="s">
        <v>71</v>
      </c>
      <c r="C21" s="93">
        <f>C17/C12-1</f>
        <v>-9.6385542168674676E-2</v>
      </c>
      <c r="D21" s="94">
        <f t="shared" ref="D21:N21" si="6">D17/D12-1</f>
        <v>0</v>
      </c>
      <c r="E21" s="94">
        <f t="shared" si="6"/>
        <v>-0.14838709677419359</v>
      </c>
      <c r="F21" s="106">
        <f t="shared" si="6"/>
        <v>-4.6511627906976716E-2</v>
      </c>
      <c r="G21" s="93">
        <f t="shared" si="6"/>
        <v>3.8022431222652475E-2</v>
      </c>
      <c r="H21" s="94">
        <f t="shared" si="6"/>
        <v>0.10197732300884965</v>
      </c>
      <c r="I21" s="106">
        <f t="shared" si="6"/>
        <v>0.17774343122101999</v>
      </c>
      <c r="J21" s="106">
        <f t="shared" si="6"/>
        <v>-9.30160452678086E-3</v>
      </c>
      <c r="K21" s="136">
        <f t="shared" ref="K21" si="7">K17/K12-1</f>
        <v>0.43425512934879573</v>
      </c>
      <c r="L21" s="106">
        <f t="shared" si="6"/>
        <v>0.13835998984513842</v>
      </c>
      <c r="M21" s="106">
        <f t="shared" si="6"/>
        <v>0.19057665260196899</v>
      </c>
      <c r="N21" s="136">
        <f t="shared" si="6"/>
        <v>0.13895926719937624</v>
      </c>
      <c r="O21" s="133" t="s">
        <v>30</v>
      </c>
      <c r="P21" s="139" t="s">
        <v>30</v>
      </c>
      <c r="Q21" s="117" t="s">
        <v>30</v>
      </c>
      <c r="R21" s="92">
        <f>R17/R12-1</f>
        <v>-0.11680341998207255</v>
      </c>
    </row>
    <row r="22" spans="1:18" ht="17.25" customHeight="1" x14ac:dyDescent="0.25">
      <c r="A22" s="278" t="s">
        <v>123</v>
      </c>
      <c r="B22" s="95" t="s">
        <v>70</v>
      </c>
      <c r="C22" s="96">
        <f>C17-C7</f>
        <v>-28</v>
      </c>
      <c r="D22" s="97">
        <f t="shared" ref="D22:N22" si="8">D17-D7</f>
        <v>-6</v>
      </c>
      <c r="E22" s="97">
        <f t="shared" si="8"/>
        <v>-34</v>
      </c>
      <c r="F22" s="107">
        <f t="shared" si="8"/>
        <v>-11</v>
      </c>
      <c r="G22" s="96">
        <f t="shared" si="8"/>
        <v>-8341</v>
      </c>
      <c r="H22" s="97">
        <f t="shared" si="8"/>
        <v>-4703</v>
      </c>
      <c r="I22" s="107">
        <f t="shared" si="8"/>
        <v>252</v>
      </c>
      <c r="J22" s="107">
        <f t="shared" si="8"/>
        <v>-7626</v>
      </c>
      <c r="K22" s="130">
        <f t="shared" ref="K22" si="9">K17-K7</f>
        <v>-63</v>
      </c>
      <c r="L22" s="107">
        <f t="shared" si="8"/>
        <v>-2998</v>
      </c>
      <c r="M22" s="107">
        <f t="shared" si="8"/>
        <v>-1608</v>
      </c>
      <c r="N22" s="130">
        <f t="shared" si="8"/>
        <v>-2862</v>
      </c>
      <c r="O22" s="128" t="s">
        <v>30</v>
      </c>
      <c r="P22" s="129" t="s">
        <v>30</v>
      </c>
      <c r="Q22" s="118" t="s">
        <v>30</v>
      </c>
      <c r="R22" s="200">
        <f>R17-R7</f>
        <v>-595.09999999999991</v>
      </c>
    </row>
    <row r="23" spans="1:18" ht="17.25" customHeight="1" thickBot="1" x14ac:dyDescent="0.3">
      <c r="A23" s="310"/>
      <c r="B23" s="101" t="s">
        <v>71</v>
      </c>
      <c r="C23" s="99">
        <f>C17/C7-1</f>
        <v>-0.15730337078651691</v>
      </c>
      <c r="D23" s="100">
        <f t="shared" ref="D23:N23" si="10">D17/D7-1</f>
        <v>-0.12765957446808507</v>
      </c>
      <c r="E23" s="100">
        <f t="shared" si="10"/>
        <v>-0.20481927710843373</v>
      </c>
      <c r="F23" s="110">
        <f t="shared" si="10"/>
        <v>-0.11827956989247312</v>
      </c>
      <c r="G23" s="99">
        <f t="shared" si="10"/>
        <v>-0.28781918564527265</v>
      </c>
      <c r="H23" s="100">
        <f t="shared" si="10"/>
        <v>-0.22783644995639962</v>
      </c>
      <c r="I23" s="110">
        <f t="shared" si="10"/>
        <v>0.49411764705882355</v>
      </c>
      <c r="J23" s="110">
        <f t="shared" si="10"/>
        <v>-0.37369530063213607</v>
      </c>
      <c r="K23" s="137">
        <f t="shared" ref="K23" si="11">K17/K7-1</f>
        <v>-7.7758578128857003E-3</v>
      </c>
      <c r="L23" s="110">
        <f t="shared" si="10"/>
        <v>-0.25054320574962397</v>
      </c>
      <c r="M23" s="110">
        <f t="shared" si="10"/>
        <v>-0.19188544152744635</v>
      </c>
      <c r="N23" s="137">
        <f t="shared" si="10"/>
        <v>-0.3287388008270159</v>
      </c>
      <c r="O23" s="134" t="s">
        <v>30</v>
      </c>
      <c r="P23" s="138" t="s">
        <v>30</v>
      </c>
      <c r="Q23" s="119" t="s">
        <v>30</v>
      </c>
      <c r="R23" s="98">
        <f>R17/R7-1</f>
        <v>-0.31721748400852878</v>
      </c>
    </row>
    <row r="24" spans="1:18" s="5" customFormat="1" ht="17.25" customHeight="1" x14ac:dyDescent="0.2">
      <c r="A24" s="177" t="s">
        <v>92</v>
      </c>
      <c r="B24" s="42"/>
      <c r="K24" s="43"/>
    </row>
    <row r="25" spans="1:18" s="5" customFormat="1" ht="17.25" customHeight="1" x14ac:dyDescent="0.2">
      <c r="A25" s="196" t="s">
        <v>113</v>
      </c>
      <c r="B25" s="42"/>
      <c r="K25" s="43"/>
    </row>
    <row r="26" spans="1:18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8" x14ac:dyDescent="0.25">
      <c r="C27" s="53"/>
      <c r="D27" s="53"/>
      <c r="E27" s="53"/>
      <c r="F27" s="53"/>
      <c r="G27" s="53"/>
      <c r="H27" s="53"/>
      <c r="I27" s="181"/>
      <c r="J27" s="181"/>
      <c r="K27" s="201"/>
      <c r="L27" s="53"/>
      <c r="M27" s="53"/>
      <c r="N27" s="53"/>
      <c r="O27" s="53"/>
      <c r="P27" s="53"/>
      <c r="Q27" s="53"/>
    </row>
    <row r="28" spans="1:18" x14ac:dyDescent="0.25">
      <c r="C28" s="31"/>
      <c r="D28" s="31"/>
      <c r="E28" s="31"/>
      <c r="F28" s="31"/>
      <c r="G28" s="31"/>
      <c r="H28" s="31"/>
      <c r="J28" s="31"/>
      <c r="K28" s="31"/>
      <c r="L28" s="31"/>
      <c r="M28" s="31"/>
      <c r="N28" s="31"/>
      <c r="O28" s="31"/>
      <c r="P28" s="31"/>
      <c r="Q28" s="31"/>
    </row>
    <row r="29" spans="1:18" x14ac:dyDescent="0.25"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</row>
    <row r="30" spans="1:18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8" x14ac:dyDescent="0.25"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</row>
  </sheetData>
  <mergeCells count="39">
    <mergeCell ref="R3:R6"/>
    <mergeCell ref="C3:F3"/>
    <mergeCell ref="L3:N3"/>
    <mergeCell ref="A22:A23"/>
    <mergeCell ref="A11:B11"/>
    <mergeCell ref="A12:B12"/>
    <mergeCell ref="A13:B13"/>
    <mergeCell ref="A14:B14"/>
    <mergeCell ref="A15:B15"/>
    <mergeCell ref="A16:B16"/>
    <mergeCell ref="A17:B17"/>
    <mergeCell ref="A18:A19"/>
    <mergeCell ref="G3:K3"/>
    <mergeCell ref="K5:K6"/>
    <mergeCell ref="A8:B8"/>
    <mergeCell ref="A9:B9"/>
    <mergeCell ref="A10:B10"/>
    <mergeCell ref="A20:A21"/>
    <mergeCell ref="O3:Q3"/>
    <mergeCell ref="M5:M6"/>
    <mergeCell ref="N5:N6"/>
    <mergeCell ref="D5:D6"/>
    <mergeCell ref="E5:E6"/>
    <mergeCell ref="P5:P6"/>
    <mergeCell ref="Q5:Q6"/>
    <mergeCell ref="J5:J6"/>
    <mergeCell ref="L4:L6"/>
    <mergeCell ref="M4:N4"/>
    <mergeCell ref="O4:O6"/>
    <mergeCell ref="A3:B6"/>
    <mergeCell ref="A7:B7"/>
    <mergeCell ref="C4:C6"/>
    <mergeCell ref="D4:F4"/>
    <mergeCell ref="G4:G6"/>
    <mergeCell ref="F5:F6"/>
    <mergeCell ref="H4:K4"/>
    <mergeCell ref="P4:Q4"/>
    <mergeCell ref="H5:H6"/>
    <mergeCell ref="I5:I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J23 L18:N23 K18:K23 O18:R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5"/>
  <dimension ref="A1:O25"/>
  <sheetViews>
    <sheetView zoomScaleNormal="100" workbookViewId="0"/>
  </sheetViews>
  <sheetFormatPr defaultRowHeight="15" x14ac:dyDescent="0.25"/>
  <cols>
    <col min="1" max="1" width="17.5703125" customWidth="1"/>
    <col min="2" max="2" width="6.85546875" customWidth="1"/>
    <col min="3" max="4" width="8.28515625" customWidth="1"/>
    <col min="5" max="5" width="6.85546875" customWidth="1"/>
    <col min="6" max="6" width="8.28515625" customWidth="1"/>
    <col min="7" max="7" width="8.28515625" style="165" customWidth="1"/>
    <col min="8" max="8" width="8.28515625" customWidth="1"/>
    <col min="9" max="9" width="6.85546875" customWidth="1"/>
    <col min="10" max="11" width="8.28515625" customWidth="1"/>
    <col min="12" max="12" width="6.85546875" customWidth="1"/>
    <col min="13" max="14" width="8.28515625" customWidth="1"/>
    <col min="15" max="15" width="6.85546875" customWidth="1"/>
  </cols>
  <sheetData>
    <row r="1" spans="1:15" s="1" customFormat="1" ht="17.25" customHeight="1" x14ac:dyDescent="0.2">
      <c r="A1" s="36" t="s">
        <v>120</v>
      </c>
      <c r="G1" s="36"/>
      <c r="K1" s="27"/>
      <c r="O1" s="77"/>
    </row>
    <row r="2" spans="1:15" s="2" customFormat="1" ht="17.25" customHeight="1" thickBot="1" x14ac:dyDescent="0.3">
      <c r="A2" s="59" t="s">
        <v>72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s="3" customFormat="1" ht="28.5" customHeight="1" x14ac:dyDescent="0.2">
      <c r="A3" s="323" t="s">
        <v>69</v>
      </c>
      <c r="B3" s="304" t="s">
        <v>78</v>
      </c>
      <c r="C3" s="305"/>
      <c r="D3" s="306"/>
      <c r="E3" s="315" t="s">
        <v>80</v>
      </c>
      <c r="F3" s="326"/>
      <c r="G3" s="326"/>
      <c r="H3" s="326"/>
      <c r="I3" s="327" t="s">
        <v>87</v>
      </c>
      <c r="J3" s="308"/>
      <c r="K3" s="309"/>
      <c r="L3" s="327" t="s">
        <v>111</v>
      </c>
      <c r="M3" s="308"/>
      <c r="N3" s="328"/>
      <c r="O3" s="301" t="s">
        <v>79</v>
      </c>
    </row>
    <row r="4" spans="1:15" s="3" customFormat="1" ht="21" customHeight="1" x14ac:dyDescent="0.2">
      <c r="A4" s="324"/>
      <c r="B4" s="298" t="s">
        <v>1</v>
      </c>
      <c r="C4" s="270" t="s">
        <v>2</v>
      </c>
      <c r="D4" s="264"/>
      <c r="E4" s="318" t="s">
        <v>1</v>
      </c>
      <c r="F4" s="262" t="s">
        <v>2</v>
      </c>
      <c r="G4" s="270"/>
      <c r="H4" s="263"/>
      <c r="I4" s="329" t="s">
        <v>1</v>
      </c>
      <c r="J4" s="272" t="s">
        <v>2</v>
      </c>
      <c r="K4" s="288"/>
      <c r="L4" s="289" t="s">
        <v>1</v>
      </c>
      <c r="M4" s="272" t="s">
        <v>2</v>
      </c>
      <c r="N4" s="288"/>
      <c r="O4" s="302"/>
    </row>
    <row r="5" spans="1:15" s="3" customFormat="1" ht="28.5" customHeight="1" x14ac:dyDescent="0.2">
      <c r="A5" s="324"/>
      <c r="B5" s="299"/>
      <c r="C5" s="272" t="s">
        <v>33</v>
      </c>
      <c r="D5" s="268" t="s">
        <v>112</v>
      </c>
      <c r="E5" s="319"/>
      <c r="F5" s="274" t="s">
        <v>4</v>
      </c>
      <c r="G5" s="321" t="s">
        <v>3</v>
      </c>
      <c r="H5" s="274" t="s">
        <v>33</v>
      </c>
      <c r="I5" s="330"/>
      <c r="J5" s="272" t="s">
        <v>4</v>
      </c>
      <c r="K5" s="268" t="s">
        <v>33</v>
      </c>
      <c r="L5" s="290"/>
      <c r="M5" s="272" t="s">
        <v>4</v>
      </c>
      <c r="N5" s="268" t="s">
        <v>33</v>
      </c>
      <c r="O5" s="302"/>
    </row>
    <row r="6" spans="1:15" s="3" customFormat="1" ht="17.25" customHeight="1" thickBot="1" x14ac:dyDescent="0.25">
      <c r="A6" s="325"/>
      <c r="B6" s="300"/>
      <c r="C6" s="275"/>
      <c r="D6" s="269"/>
      <c r="E6" s="320"/>
      <c r="F6" s="275"/>
      <c r="G6" s="322"/>
      <c r="H6" s="275"/>
      <c r="I6" s="331"/>
      <c r="J6" s="275"/>
      <c r="K6" s="269"/>
      <c r="L6" s="291"/>
      <c r="M6" s="275"/>
      <c r="N6" s="269"/>
      <c r="O6" s="303"/>
    </row>
    <row r="7" spans="1:15" s="4" customFormat="1" ht="17.25" customHeight="1" x14ac:dyDescent="0.25">
      <c r="A7" s="33" t="s">
        <v>10</v>
      </c>
      <c r="B7" s="209">
        <v>150</v>
      </c>
      <c r="C7" s="209">
        <v>132</v>
      </c>
      <c r="D7" s="224">
        <v>82</v>
      </c>
      <c r="E7" s="225">
        <v>20639</v>
      </c>
      <c r="F7" s="226">
        <v>15939</v>
      </c>
      <c r="G7" s="208">
        <v>762</v>
      </c>
      <c r="H7" s="227">
        <v>12781</v>
      </c>
      <c r="I7" s="228">
        <v>8968</v>
      </c>
      <c r="J7" s="209">
        <v>6772</v>
      </c>
      <c r="K7" s="224">
        <v>5844</v>
      </c>
      <c r="L7" s="225">
        <v>3906</v>
      </c>
      <c r="M7" s="209">
        <v>3123</v>
      </c>
      <c r="N7" s="212">
        <v>2420</v>
      </c>
      <c r="O7" s="229">
        <v>1280.9000000000001</v>
      </c>
    </row>
    <row r="8" spans="1:15" s="4" customFormat="1" ht="17.25" customHeight="1" x14ac:dyDescent="0.25">
      <c r="A8" s="25" t="s">
        <v>11</v>
      </c>
      <c r="B8" s="145">
        <v>34</v>
      </c>
      <c r="C8" s="142">
        <v>32</v>
      </c>
      <c r="D8" s="144">
        <v>15</v>
      </c>
      <c r="E8" s="153">
        <v>4880</v>
      </c>
      <c r="F8" s="142">
        <v>3475</v>
      </c>
      <c r="G8" s="142">
        <v>366</v>
      </c>
      <c r="H8" s="153">
        <v>3464</v>
      </c>
      <c r="I8" s="145">
        <v>2105</v>
      </c>
      <c r="J8" s="142">
        <v>1455</v>
      </c>
      <c r="K8" s="11">
        <v>1544</v>
      </c>
      <c r="L8" s="145">
        <v>887</v>
      </c>
      <c r="M8" s="140">
        <v>688</v>
      </c>
      <c r="N8" s="11">
        <v>588</v>
      </c>
      <c r="O8" s="230">
        <v>392.2</v>
      </c>
    </row>
    <row r="9" spans="1:15" s="4" customFormat="1" ht="17.25" customHeight="1" x14ac:dyDescent="0.25">
      <c r="A9" s="25" t="s">
        <v>12</v>
      </c>
      <c r="B9" s="145">
        <v>14</v>
      </c>
      <c r="C9" s="142">
        <v>11</v>
      </c>
      <c r="D9" s="144">
        <v>9</v>
      </c>
      <c r="E9" s="153">
        <v>1226</v>
      </c>
      <c r="F9" s="142">
        <v>1049</v>
      </c>
      <c r="G9" s="142">
        <v>46</v>
      </c>
      <c r="H9" s="153">
        <v>479</v>
      </c>
      <c r="I9" s="145">
        <v>525</v>
      </c>
      <c r="J9" s="142">
        <v>448</v>
      </c>
      <c r="K9" s="11">
        <v>219</v>
      </c>
      <c r="L9" s="145">
        <v>289</v>
      </c>
      <c r="M9" s="140">
        <v>251</v>
      </c>
      <c r="N9" s="11">
        <v>125</v>
      </c>
      <c r="O9" s="230">
        <v>64.599999999999994</v>
      </c>
    </row>
    <row r="10" spans="1:15" s="4" customFormat="1" ht="17.25" customHeight="1" x14ac:dyDescent="0.25">
      <c r="A10" s="25" t="s">
        <v>13</v>
      </c>
      <c r="B10" s="145">
        <v>14</v>
      </c>
      <c r="C10" s="142">
        <v>11</v>
      </c>
      <c r="D10" s="144">
        <v>10</v>
      </c>
      <c r="E10" s="153">
        <v>745</v>
      </c>
      <c r="F10" s="142">
        <v>390</v>
      </c>
      <c r="G10" s="142">
        <v>13</v>
      </c>
      <c r="H10" s="153">
        <v>448</v>
      </c>
      <c r="I10" s="145">
        <v>265</v>
      </c>
      <c r="J10" s="142">
        <v>123</v>
      </c>
      <c r="K10" s="11">
        <v>168</v>
      </c>
      <c r="L10" s="145">
        <v>179</v>
      </c>
      <c r="M10" s="140">
        <v>101</v>
      </c>
      <c r="N10" s="11">
        <v>107</v>
      </c>
      <c r="O10" s="230">
        <v>54.3</v>
      </c>
    </row>
    <row r="11" spans="1:15" s="4" customFormat="1" ht="17.25" customHeight="1" x14ac:dyDescent="0.25">
      <c r="A11" s="25" t="s">
        <v>14</v>
      </c>
      <c r="B11" s="145">
        <v>6</v>
      </c>
      <c r="C11" s="142">
        <v>5</v>
      </c>
      <c r="D11" s="144">
        <v>5</v>
      </c>
      <c r="E11" s="153">
        <v>1723</v>
      </c>
      <c r="F11" s="142">
        <v>1261</v>
      </c>
      <c r="G11" s="142">
        <v>63</v>
      </c>
      <c r="H11" s="153">
        <v>1041</v>
      </c>
      <c r="I11" s="145">
        <v>934</v>
      </c>
      <c r="J11" s="142">
        <v>682</v>
      </c>
      <c r="K11" s="11">
        <v>546</v>
      </c>
      <c r="L11" s="145">
        <v>327</v>
      </c>
      <c r="M11" s="140">
        <v>250</v>
      </c>
      <c r="N11" s="11">
        <v>200</v>
      </c>
      <c r="O11" s="230">
        <v>87.1</v>
      </c>
    </row>
    <row r="12" spans="1:15" s="4" customFormat="1" ht="17.25" customHeight="1" x14ac:dyDescent="0.25">
      <c r="A12" s="25" t="s">
        <v>15</v>
      </c>
      <c r="B12" s="145">
        <v>4</v>
      </c>
      <c r="C12" s="142">
        <v>4</v>
      </c>
      <c r="D12" s="144">
        <v>0</v>
      </c>
      <c r="E12" s="153">
        <v>294</v>
      </c>
      <c r="F12" s="142">
        <v>254</v>
      </c>
      <c r="G12" s="142">
        <v>7</v>
      </c>
      <c r="H12" s="153">
        <v>294</v>
      </c>
      <c r="I12" s="145">
        <v>178</v>
      </c>
      <c r="J12" s="142">
        <v>153</v>
      </c>
      <c r="K12" s="11">
        <v>178</v>
      </c>
      <c r="L12" s="145">
        <v>65</v>
      </c>
      <c r="M12" s="140">
        <v>61</v>
      </c>
      <c r="N12" s="11">
        <v>65</v>
      </c>
      <c r="O12" s="230">
        <v>26.8</v>
      </c>
    </row>
    <row r="13" spans="1:15" s="4" customFormat="1" ht="17.25" customHeight="1" x14ac:dyDescent="0.25">
      <c r="A13" s="25" t="s">
        <v>16</v>
      </c>
      <c r="B13" s="145">
        <v>7</v>
      </c>
      <c r="C13" s="142">
        <v>7</v>
      </c>
      <c r="D13" s="144">
        <v>4</v>
      </c>
      <c r="E13" s="153">
        <v>1624</v>
      </c>
      <c r="F13" s="142">
        <v>1331</v>
      </c>
      <c r="G13" s="142">
        <v>39</v>
      </c>
      <c r="H13" s="153">
        <v>624</v>
      </c>
      <c r="I13" s="145">
        <v>705</v>
      </c>
      <c r="J13" s="142">
        <v>584</v>
      </c>
      <c r="K13" s="11">
        <v>283</v>
      </c>
      <c r="L13" s="145">
        <v>265</v>
      </c>
      <c r="M13" s="140">
        <v>217</v>
      </c>
      <c r="N13" s="11">
        <v>90</v>
      </c>
      <c r="O13" s="230">
        <v>69.400000000000006</v>
      </c>
    </row>
    <row r="14" spans="1:15" s="4" customFormat="1" ht="17.25" customHeight="1" x14ac:dyDescent="0.25">
      <c r="A14" s="25" t="s">
        <v>17</v>
      </c>
      <c r="B14" s="145">
        <v>5</v>
      </c>
      <c r="C14" s="142">
        <v>4</v>
      </c>
      <c r="D14" s="144">
        <v>2</v>
      </c>
      <c r="E14" s="153">
        <v>212</v>
      </c>
      <c r="F14" s="142">
        <v>149</v>
      </c>
      <c r="G14" s="142">
        <v>4</v>
      </c>
      <c r="H14" s="153">
        <v>198</v>
      </c>
      <c r="I14" s="145">
        <v>82</v>
      </c>
      <c r="J14" s="142">
        <v>62</v>
      </c>
      <c r="K14" s="11">
        <v>82</v>
      </c>
      <c r="L14" s="145">
        <v>33</v>
      </c>
      <c r="M14" s="140">
        <v>28</v>
      </c>
      <c r="N14" s="11">
        <v>31</v>
      </c>
      <c r="O14" s="230">
        <v>25.7</v>
      </c>
    </row>
    <row r="15" spans="1:15" s="4" customFormat="1" ht="17.25" customHeight="1" x14ac:dyDescent="0.25">
      <c r="A15" s="25" t="s">
        <v>18</v>
      </c>
      <c r="B15" s="145">
        <v>9</v>
      </c>
      <c r="C15" s="142">
        <v>7</v>
      </c>
      <c r="D15" s="144">
        <v>5</v>
      </c>
      <c r="E15" s="153">
        <v>660</v>
      </c>
      <c r="F15" s="142">
        <v>544</v>
      </c>
      <c r="G15" s="142">
        <v>14</v>
      </c>
      <c r="H15" s="153">
        <v>484</v>
      </c>
      <c r="I15" s="145">
        <v>258</v>
      </c>
      <c r="J15" s="142">
        <v>210</v>
      </c>
      <c r="K15" s="11">
        <v>194</v>
      </c>
      <c r="L15" s="145">
        <v>109</v>
      </c>
      <c r="M15" s="140">
        <v>88</v>
      </c>
      <c r="N15" s="11">
        <v>99</v>
      </c>
      <c r="O15" s="230">
        <v>50.7</v>
      </c>
    </row>
    <row r="16" spans="1:15" s="4" customFormat="1" ht="17.25" customHeight="1" x14ac:dyDescent="0.25">
      <c r="A16" s="25" t="s">
        <v>19</v>
      </c>
      <c r="B16" s="145">
        <v>6</v>
      </c>
      <c r="C16" s="142">
        <v>4</v>
      </c>
      <c r="D16" s="144">
        <v>5</v>
      </c>
      <c r="E16" s="153">
        <v>912</v>
      </c>
      <c r="F16" s="142">
        <v>799</v>
      </c>
      <c r="G16" s="142">
        <v>31</v>
      </c>
      <c r="H16" s="153">
        <v>590</v>
      </c>
      <c r="I16" s="145">
        <v>329</v>
      </c>
      <c r="J16" s="142">
        <v>271</v>
      </c>
      <c r="K16" s="11">
        <v>230</v>
      </c>
      <c r="L16" s="145">
        <v>176</v>
      </c>
      <c r="M16" s="140">
        <v>139</v>
      </c>
      <c r="N16" s="11">
        <v>104</v>
      </c>
      <c r="O16" s="230">
        <v>44.9</v>
      </c>
    </row>
    <row r="17" spans="1:15" s="4" customFormat="1" ht="17.25" customHeight="1" x14ac:dyDescent="0.25">
      <c r="A17" s="25" t="s">
        <v>20</v>
      </c>
      <c r="B17" s="145">
        <v>10</v>
      </c>
      <c r="C17" s="142">
        <v>9</v>
      </c>
      <c r="D17" s="144">
        <v>7</v>
      </c>
      <c r="E17" s="153">
        <v>896</v>
      </c>
      <c r="F17" s="142">
        <v>734</v>
      </c>
      <c r="G17" s="142">
        <v>36</v>
      </c>
      <c r="H17" s="153">
        <v>335</v>
      </c>
      <c r="I17" s="145">
        <v>349</v>
      </c>
      <c r="J17" s="142">
        <v>271</v>
      </c>
      <c r="K17" s="11">
        <v>142</v>
      </c>
      <c r="L17" s="145">
        <v>183</v>
      </c>
      <c r="M17" s="140">
        <v>165</v>
      </c>
      <c r="N17" s="11">
        <v>74</v>
      </c>
      <c r="O17" s="230">
        <v>35.6</v>
      </c>
    </row>
    <row r="18" spans="1:15" s="4" customFormat="1" ht="17.25" customHeight="1" x14ac:dyDescent="0.25">
      <c r="A18" s="25" t="s">
        <v>21</v>
      </c>
      <c r="B18" s="145">
        <v>9</v>
      </c>
      <c r="C18" s="142">
        <v>9</v>
      </c>
      <c r="D18" s="144">
        <v>3</v>
      </c>
      <c r="E18" s="153">
        <v>1848</v>
      </c>
      <c r="F18" s="142">
        <v>1584</v>
      </c>
      <c r="G18" s="142">
        <v>60</v>
      </c>
      <c r="H18" s="153">
        <v>1405</v>
      </c>
      <c r="I18" s="145">
        <v>809</v>
      </c>
      <c r="J18" s="142">
        <v>677</v>
      </c>
      <c r="K18" s="11">
        <v>637</v>
      </c>
      <c r="L18" s="145">
        <v>396</v>
      </c>
      <c r="M18" s="140">
        <v>322</v>
      </c>
      <c r="N18" s="11">
        <v>317</v>
      </c>
      <c r="O18" s="230">
        <v>120.2</v>
      </c>
    </row>
    <row r="19" spans="1:15" s="4" customFormat="1" ht="17.25" customHeight="1" x14ac:dyDescent="0.25">
      <c r="A19" s="25" t="s">
        <v>22</v>
      </c>
      <c r="B19" s="145">
        <v>9</v>
      </c>
      <c r="C19" s="142">
        <v>8</v>
      </c>
      <c r="D19" s="144">
        <v>5</v>
      </c>
      <c r="E19" s="153">
        <v>1465</v>
      </c>
      <c r="F19" s="142">
        <v>1186</v>
      </c>
      <c r="G19" s="142">
        <v>28</v>
      </c>
      <c r="H19" s="153">
        <v>1039</v>
      </c>
      <c r="I19" s="145">
        <v>695</v>
      </c>
      <c r="J19" s="142">
        <v>555</v>
      </c>
      <c r="K19" s="11">
        <v>533</v>
      </c>
      <c r="L19" s="145">
        <v>208</v>
      </c>
      <c r="M19" s="140">
        <v>161</v>
      </c>
      <c r="N19" s="11">
        <v>177</v>
      </c>
      <c r="O19" s="230">
        <v>77.2</v>
      </c>
    </row>
    <row r="20" spans="1:15" s="4" customFormat="1" ht="17.25" customHeight="1" x14ac:dyDescent="0.25">
      <c r="A20" s="25" t="s">
        <v>23</v>
      </c>
      <c r="B20" s="145">
        <v>10</v>
      </c>
      <c r="C20" s="142">
        <v>9</v>
      </c>
      <c r="D20" s="144">
        <v>3</v>
      </c>
      <c r="E20" s="153">
        <v>846</v>
      </c>
      <c r="F20" s="142">
        <v>507</v>
      </c>
      <c r="G20" s="142">
        <v>17</v>
      </c>
      <c r="H20" s="153">
        <v>476</v>
      </c>
      <c r="I20" s="145">
        <v>293</v>
      </c>
      <c r="J20" s="142">
        <v>160</v>
      </c>
      <c r="K20" s="11">
        <v>201</v>
      </c>
      <c r="L20" s="145">
        <v>168</v>
      </c>
      <c r="M20" s="140">
        <v>123</v>
      </c>
      <c r="N20" s="11">
        <v>120</v>
      </c>
      <c r="O20" s="230">
        <v>65.3</v>
      </c>
    </row>
    <row r="21" spans="1:15" s="4" customFormat="1" ht="17.25" customHeight="1" thickBot="1" x14ac:dyDescent="0.3">
      <c r="A21" s="26" t="s">
        <v>24</v>
      </c>
      <c r="B21" s="28">
        <v>13</v>
      </c>
      <c r="C21" s="52">
        <v>12</v>
      </c>
      <c r="D21" s="24">
        <v>9</v>
      </c>
      <c r="E21" s="29">
        <v>3308</v>
      </c>
      <c r="F21" s="52">
        <v>2676</v>
      </c>
      <c r="G21" s="52">
        <v>38</v>
      </c>
      <c r="H21" s="29">
        <v>1904</v>
      </c>
      <c r="I21" s="28">
        <v>1441</v>
      </c>
      <c r="J21" s="52">
        <v>1121</v>
      </c>
      <c r="K21" s="50">
        <v>887</v>
      </c>
      <c r="L21" s="28">
        <v>621</v>
      </c>
      <c r="M21" s="22">
        <v>529</v>
      </c>
      <c r="N21" s="50">
        <v>323</v>
      </c>
      <c r="O21" s="231">
        <v>166.9</v>
      </c>
    </row>
    <row r="22" spans="1:15" s="5" customFormat="1" ht="17.25" customHeight="1" x14ac:dyDescent="0.2">
      <c r="A22" s="177" t="s">
        <v>92</v>
      </c>
      <c r="G22" s="43"/>
      <c r="O22" s="7"/>
    </row>
    <row r="23" spans="1:15" s="5" customFormat="1" ht="17.25" customHeight="1" x14ac:dyDescent="0.2">
      <c r="A23" s="196" t="s">
        <v>113</v>
      </c>
      <c r="G23" s="43"/>
    </row>
    <row r="24" spans="1:15" ht="17.25" customHeight="1" x14ac:dyDescent="0.25">
      <c r="A24" s="13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mergeCells count="23">
    <mergeCell ref="A3:A6"/>
    <mergeCell ref="B3:D3"/>
    <mergeCell ref="E3:H3"/>
    <mergeCell ref="I3:K3"/>
    <mergeCell ref="L3:N3"/>
    <mergeCell ref="K5:K6"/>
    <mergeCell ref="M5:M6"/>
    <mergeCell ref="N5:N6"/>
    <mergeCell ref="J5:J6"/>
    <mergeCell ref="I4:I6"/>
    <mergeCell ref="J4:K4"/>
    <mergeCell ref="L4:L6"/>
    <mergeCell ref="M4:N4"/>
    <mergeCell ref="C5:C6"/>
    <mergeCell ref="D5:D6"/>
    <mergeCell ref="F5:F6"/>
    <mergeCell ref="O3:O6"/>
    <mergeCell ref="B4:B6"/>
    <mergeCell ref="C4:D4"/>
    <mergeCell ref="E4:E6"/>
    <mergeCell ref="F4:H4"/>
    <mergeCell ref="H5:H6"/>
    <mergeCell ref="G5:G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/>
  <dimension ref="A1:R34"/>
  <sheetViews>
    <sheetView zoomScaleNormal="100" workbookViewId="0"/>
  </sheetViews>
  <sheetFormatPr defaultRowHeight="15" x14ac:dyDescent="0.25"/>
  <cols>
    <col min="1" max="1" width="28.28515625" customWidth="1"/>
    <col min="2" max="11" width="6.7109375" customWidth="1"/>
    <col min="12" max="12" width="6.7109375" style="38" customWidth="1"/>
    <col min="13" max="18" width="6.7109375" customWidth="1"/>
    <col min="19" max="19" width="7.5703125" customWidth="1"/>
  </cols>
  <sheetData>
    <row r="1" spans="1:18" ht="17.25" customHeight="1" x14ac:dyDescent="0.25">
      <c r="A1" s="36" t="s">
        <v>121</v>
      </c>
      <c r="K1" s="77"/>
    </row>
    <row r="2" spans="1:18" s="2" customFormat="1" ht="17.25" customHeight="1" thickBot="1" x14ac:dyDescent="0.3">
      <c r="A2" s="59" t="s">
        <v>72</v>
      </c>
      <c r="I2" s="2" t="s">
        <v>0</v>
      </c>
      <c r="L2" s="37"/>
    </row>
    <row r="3" spans="1:18" ht="23.25" customHeight="1" x14ac:dyDescent="0.25">
      <c r="A3" s="334" t="s">
        <v>81</v>
      </c>
      <c r="B3" s="332" t="s">
        <v>5</v>
      </c>
      <c r="C3" s="332" t="s">
        <v>6</v>
      </c>
      <c r="D3" s="332" t="s">
        <v>7</v>
      </c>
      <c r="E3" s="332" t="s">
        <v>8</v>
      </c>
      <c r="F3" s="332" t="s">
        <v>9</v>
      </c>
      <c r="G3" s="332" t="s">
        <v>59</v>
      </c>
      <c r="H3" s="332" t="s">
        <v>68</v>
      </c>
      <c r="I3" s="332" t="s">
        <v>84</v>
      </c>
      <c r="J3" s="332" t="s">
        <v>93</v>
      </c>
      <c r="K3" s="332" t="s">
        <v>109</v>
      </c>
      <c r="L3" s="336" t="s">
        <v>118</v>
      </c>
      <c r="M3" s="338" t="s">
        <v>115</v>
      </c>
      <c r="N3" s="339"/>
      <c r="O3" s="340" t="s">
        <v>116</v>
      </c>
      <c r="P3" s="339"/>
      <c r="Q3" s="340" t="s">
        <v>117</v>
      </c>
      <c r="R3" s="341"/>
    </row>
    <row r="4" spans="1:18" ht="15.75" thickBot="1" x14ac:dyDescent="0.3">
      <c r="A4" s="335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7"/>
      <c r="M4" s="103" t="s">
        <v>70</v>
      </c>
      <c r="N4" s="102" t="s">
        <v>71</v>
      </c>
      <c r="O4" s="104" t="s">
        <v>70</v>
      </c>
      <c r="P4" s="102" t="s">
        <v>71</v>
      </c>
      <c r="Q4" s="103" t="s">
        <v>70</v>
      </c>
      <c r="R4" s="121" t="s">
        <v>71</v>
      </c>
    </row>
    <row r="5" spans="1:18" ht="17.25" customHeight="1" x14ac:dyDescent="0.25">
      <c r="A5" s="261" t="s">
        <v>34</v>
      </c>
      <c r="B5" s="157">
        <v>28980</v>
      </c>
      <c r="C5" s="157">
        <v>28332</v>
      </c>
      <c r="D5" s="157">
        <v>26964</v>
      </c>
      <c r="E5" s="158">
        <v>24786</v>
      </c>
      <c r="F5" s="157">
        <v>22002</v>
      </c>
      <c r="G5" s="159">
        <v>19883</v>
      </c>
      <c r="H5" s="159">
        <v>18416</v>
      </c>
      <c r="I5" s="159">
        <v>17954</v>
      </c>
      <c r="J5" s="194">
        <v>18458</v>
      </c>
      <c r="K5" s="159">
        <v>20096</v>
      </c>
      <c r="L5" s="54">
        <v>20639</v>
      </c>
      <c r="M5" s="65">
        <f>L5-K5</f>
        <v>543</v>
      </c>
      <c r="N5" s="66">
        <f>L5/K5-1</f>
        <v>2.7020302547770658E-2</v>
      </c>
      <c r="O5" s="79">
        <f>L5-G5</f>
        <v>756</v>
      </c>
      <c r="P5" s="61">
        <f>L5/G5-1</f>
        <v>3.8022431222652475E-2</v>
      </c>
      <c r="Q5" s="67">
        <f>L5-B5</f>
        <v>-8341</v>
      </c>
      <c r="R5" s="68">
        <f>L5/B5-1</f>
        <v>-0.28781918564527265</v>
      </c>
    </row>
    <row r="6" spans="1:18" ht="22.5" customHeight="1" x14ac:dyDescent="0.25">
      <c r="A6" s="14" t="s">
        <v>51</v>
      </c>
      <c r="B6" s="160">
        <v>134</v>
      </c>
      <c r="C6" s="160">
        <v>108</v>
      </c>
      <c r="D6" s="160">
        <v>98</v>
      </c>
      <c r="E6" s="161">
        <v>96</v>
      </c>
      <c r="F6" s="160">
        <v>68</v>
      </c>
      <c r="G6" s="162">
        <v>60</v>
      </c>
      <c r="H6" s="162">
        <v>14</v>
      </c>
      <c r="I6" s="162">
        <v>37</v>
      </c>
      <c r="J6" s="64">
        <v>28</v>
      </c>
      <c r="K6" s="162">
        <v>62</v>
      </c>
      <c r="L6" s="55">
        <v>47</v>
      </c>
      <c r="M6" s="65">
        <f t="shared" ref="M6:M29" si="0">L6-K6</f>
        <v>-15</v>
      </c>
      <c r="N6" s="66">
        <f t="shared" ref="N6:N29" si="1">L6/K6-1</f>
        <v>-0.24193548387096775</v>
      </c>
      <c r="O6" s="79">
        <f t="shared" ref="O6:O29" si="2">L6-G6</f>
        <v>-13</v>
      </c>
      <c r="P6" s="61">
        <f t="shared" ref="P6:P29" si="3">L6/G6-1</f>
        <v>-0.21666666666666667</v>
      </c>
      <c r="Q6" s="67">
        <f t="shared" ref="Q6:Q29" si="4">L6-B6</f>
        <v>-87</v>
      </c>
      <c r="R6" s="68">
        <f t="shared" ref="R6:R29" si="5">L6/B6-1</f>
        <v>-0.64925373134328357</v>
      </c>
    </row>
    <row r="7" spans="1:18" ht="23.25" customHeight="1" x14ac:dyDescent="0.25">
      <c r="A7" s="14" t="s">
        <v>35</v>
      </c>
      <c r="B7" s="160">
        <v>663</v>
      </c>
      <c r="C7" s="160">
        <v>653</v>
      </c>
      <c r="D7" s="160">
        <v>655</v>
      </c>
      <c r="E7" s="161">
        <v>551</v>
      </c>
      <c r="F7" s="160">
        <v>474</v>
      </c>
      <c r="G7" s="162">
        <v>434</v>
      </c>
      <c r="H7" s="162">
        <v>312</v>
      </c>
      <c r="I7" s="162">
        <v>324</v>
      </c>
      <c r="J7" s="64">
        <v>295</v>
      </c>
      <c r="K7" s="162">
        <v>292</v>
      </c>
      <c r="L7" s="55">
        <v>283</v>
      </c>
      <c r="M7" s="65">
        <f t="shared" si="0"/>
        <v>-9</v>
      </c>
      <c r="N7" s="66">
        <f t="shared" si="1"/>
        <v>-3.082191780821919E-2</v>
      </c>
      <c r="O7" s="79">
        <f t="shared" si="2"/>
        <v>-151</v>
      </c>
      <c r="P7" s="61">
        <f t="shared" si="3"/>
        <v>-0.34792626728110598</v>
      </c>
      <c r="Q7" s="67">
        <f t="shared" si="4"/>
        <v>-380</v>
      </c>
      <c r="R7" s="68">
        <f t="shared" si="5"/>
        <v>-0.57315233785822017</v>
      </c>
    </row>
    <row r="8" spans="1:18" ht="21.75" customHeight="1" x14ac:dyDescent="0.25">
      <c r="A8" s="14" t="s">
        <v>36</v>
      </c>
      <c r="B8" s="160">
        <v>1242</v>
      </c>
      <c r="C8" s="160">
        <v>1209</v>
      </c>
      <c r="D8" s="160">
        <v>1098</v>
      </c>
      <c r="E8" s="161">
        <v>901</v>
      </c>
      <c r="F8" s="160">
        <v>821</v>
      </c>
      <c r="G8" s="162">
        <v>716</v>
      </c>
      <c r="H8" s="162">
        <v>664</v>
      </c>
      <c r="I8" s="162">
        <v>651</v>
      </c>
      <c r="J8" s="64">
        <v>719</v>
      </c>
      <c r="K8" s="162">
        <v>674</v>
      </c>
      <c r="L8" s="55">
        <v>619</v>
      </c>
      <c r="M8" s="65">
        <f t="shared" si="0"/>
        <v>-55</v>
      </c>
      <c r="N8" s="66">
        <f t="shared" si="1"/>
        <v>-8.1602373887240343E-2</v>
      </c>
      <c r="O8" s="79">
        <f t="shared" si="2"/>
        <v>-97</v>
      </c>
      <c r="P8" s="61">
        <f t="shared" si="3"/>
        <v>-0.13547486033519551</v>
      </c>
      <c r="Q8" s="67">
        <f t="shared" si="4"/>
        <v>-623</v>
      </c>
      <c r="R8" s="68">
        <f t="shared" si="5"/>
        <v>-0.50161030595813205</v>
      </c>
    </row>
    <row r="9" spans="1:18" ht="17.25" customHeight="1" x14ac:dyDescent="0.25">
      <c r="A9" s="14" t="s">
        <v>52</v>
      </c>
      <c r="B9" s="160">
        <v>52</v>
      </c>
      <c r="C9" s="160">
        <v>59</v>
      </c>
      <c r="D9" s="160">
        <v>77</v>
      </c>
      <c r="E9" s="161">
        <v>62</v>
      </c>
      <c r="F9" s="160">
        <v>17</v>
      </c>
      <c r="G9" s="162">
        <v>21</v>
      </c>
      <c r="H9" s="162">
        <v>15</v>
      </c>
      <c r="I9" s="162">
        <v>18</v>
      </c>
      <c r="J9" s="64">
        <v>31</v>
      </c>
      <c r="K9" s="162">
        <v>33</v>
      </c>
      <c r="L9" s="55">
        <v>22</v>
      </c>
      <c r="M9" s="65">
        <f t="shared" si="0"/>
        <v>-11</v>
      </c>
      <c r="N9" s="66">
        <f t="shared" si="1"/>
        <v>-0.33333333333333337</v>
      </c>
      <c r="O9" s="79">
        <f t="shared" si="2"/>
        <v>1</v>
      </c>
      <c r="P9" s="61">
        <f t="shared" si="3"/>
        <v>4.7619047619047672E-2</v>
      </c>
      <c r="Q9" s="67">
        <f t="shared" si="4"/>
        <v>-30</v>
      </c>
      <c r="R9" s="68">
        <f t="shared" si="5"/>
        <v>-0.57692307692307687</v>
      </c>
    </row>
    <row r="10" spans="1:18" ht="20.25" customHeight="1" x14ac:dyDescent="0.25">
      <c r="A10" s="15" t="s">
        <v>37</v>
      </c>
      <c r="B10" s="160">
        <v>141</v>
      </c>
      <c r="C10" s="160">
        <v>133</v>
      </c>
      <c r="D10" s="160">
        <v>82</v>
      </c>
      <c r="E10" s="161">
        <v>56</v>
      </c>
      <c r="F10" s="160">
        <v>86</v>
      </c>
      <c r="G10" s="162">
        <v>66</v>
      </c>
      <c r="H10" s="162">
        <v>71</v>
      </c>
      <c r="I10" s="162">
        <v>54</v>
      </c>
      <c r="J10" s="64">
        <v>56</v>
      </c>
      <c r="K10" s="162">
        <v>46</v>
      </c>
      <c r="L10" s="55">
        <v>43</v>
      </c>
      <c r="M10" s="65">
        <f t="shared" si="0"/>
        <v>-3</v>
      </c>
      <c r="N10" s="66">
        <f t="shared" si="1"/>
        <v>-6.5217391304347783E-2</v>
      </c>
      <c r="O10" s="79">
        <f t="shared" si="2"/>
        <v>-23</v>
      </c>
      <c r="P10" s="61">
        <f t="shared" si="3"/>
        <v>-0.34848484848484851</v>
      </c>
      <c r="Q10" s="67">
        <f t="shared" si="4"/>
        <v>-98</v>
      </c>
      <c r="R10" s="68">
        <f t="shared" si="5"/>
        <v>-0.69503546099290781</v>
      </c>
    </row>
    <row r="11" spans="1:18" ht="17.25" customHeight="1" x14ac:dyDescent="0.25">
      <c r="A11" s="14" t="s">
        <v>53</v>
      </c>
      <c r="B11" s="163" t="s">
        <v>67</v>
      </c>
      <c r="C11" s="163" t="s">
        <v>67</v>
      </c>
      <c r="D11" s="163" t="s">
        <v>67</v>
      </c>
      <c r="E11" s="166" t="s">
        <v>67</v>
      </c>
      <c r="F11" s="163" t="s">
        <v>67</v>
      </c>
      <c r="G11" s="163" t="s">
        <v>67</v>
      </c>
      <c r="H11" s="163" t="s">
        <v>67</v>
      </c>
      <c r="I11" s="163" t="s">
        <v>67</v>
      </c>
      <c r="J11" s="183" t="s">
        <v>67</v>
      </c>
      <c r="K11" s="163" t="s">
        <v>67</v>
      </c>
      <c r="L11" s="163" t="s">
        <v>67</v>
      </c>
      <c r="M11" s="170" t="s">
        <v>31</v>
      </c>
      <c r="N11" s="75" t="s">
        <v>31</v>
      </c>
      <c r="O11" s="171" t="s">
        <v>31</v>
      </c>
      <c r="P11" s="76" t="s">
        <v>31</v>
      </c>
      <c r="Q11" s="168" t="s">
        <v>31</v>
      </c>
      <c r="R11" s="73" t="s">
        <v>31</v>
      </c>
    </row>
    <row r="12" spans="1:18" ht="21.75" customHeight="1" x14ac:dyDescent="0.25">
      <c r="A12" s="15" t="s">
        <v>38</v>
      </c>
      <c r="B12" s="160">
        <v>240</v>
      </c>
      <c r="C12" s="160">
        <v>205</v>
      </c>
      <c r="D12" s="160">
        <v>178</v>
      </c>
      <c r="E12" s="161">
        <v>130</v>
      </c>
      <c r="F12" s="160">
        <v>93</v>
      </c>
      <c r="G12" s="162">
        <v>81</v>
      </c>
      <c r="H12" s="162">
        <v>72</v>
      </c>
      <c r="I12" s="162">
        <v>89</v>
      </c>
      <c r="J12" s="64">
        <v>100</v>
      </c>
      <c r="K12" s="162">
        <v>89</v>
      </c>
      <c r="L12" s="55">
        <v>76</v>
      </c>
      <c r="M12" s="65">
        <f t="shared" si="0"/>
        <v>-13</v>
      </c>
      <c r="N12" s="66">
        <f t="shared" si="1"/>
        <v>-0.1460674157303371</v>
      </c>
      <c r="O12" s="79">
        <f t="shared" si="2"/>
        <v>-5</v>
      </c>
      <c r="P12" s="61">
        <f t="shared" si="3"/>
        <v>-6.1728395061728447E-2</v>
      </c>
      <c r="Q12" s="67">
        <f t="shared" si="4"/>
        <v>-164</v>
      </c>
      <c r="R12" s="68">
        <f t="shared" si="5"/>
        <v>-0.68333333333333335</v>
      </c>
    </row>
    <row r="13" spans="1:18" ht="21" customHeight="1" x14ac:dyDescent="0.25">
      <c r="A13" s="15" t="s">
        <v>39</v>
      </c>
      <c r="B13" s="160">
        <v>361</v>
      </c>
      <c r="C13" s="160">
        <v>332</v>
      </c>
      <c r="D13" s="160">
        <v>315</v>
      </c>
      <c r="E13" s="161">
        <v>274</v>
      </c>
      <c r="F13" s="160">
        <v>250</v>
      </c>
      <c r="G13" s="162">
        <v>227</v>
      </c>
      <c r="H13" s="162">
        <v>122</v>
      </c>
      <c r="I13" s="162">
        <v>98</v>
      </c>
      <c r="J13" s="64">
        <v>90</v>
      </c>
      <c r="K13" s="162">
        <v>79</v>
      </c>
      <c r="L13" s="55">
        <v>74</v>
      </c>
      <c r="M13" s="65">
        <f t="shared" si="0"/>
        <v>-5</v>
      </c>
      <c r="N13" s="66">
        <f t="shared" si="1"/>
        <v>-6.3291139240506333E-2</v>
      </c>
      <c r="O13" s="79">
        <f t="shared" si="2"/>
        <v>-153</v>
      </c>
      <c r="P13" s="61">
        <f t="shared" si="3"/>
        <v>-0.67400881057268724</v>
      </c>
      <c r="Q13" s="67">
        <f t="shared" si="4"/>
        <v>-287</v>
      </c>
      <c r="R13" s="68">
        <f t="shared" si="5"/>
        <v>-0.79501385041551242</v>
      </c>
    </row>
    <row r="14" spans="1:18" ht="17.25" customHeight="1" x14ac:dyDescent="0.25">
      <c r="A14" s="15" t="s">
        <v>40</v>
      </c>
      <c r="B14" s="160">
        <v>242</v>
      </c>
      <c r="C14" s="160">
        <v>243</v>
      </c>
      <c r="D14" s="160">
        <v>307</v>
      </c>
      <c r="E14" s="161">
        <v>297</v>
      </c>
      <c r="F14" s="160">
        <v>265</v>
      </c>
      <c r="G14" s="162">
        <v>208</v>
      </c>
      <c r="H14" s="162">
        <v>222</v>
      </c>
      <c r="I14" s="162">
        <v>160</v>
      </c>
      <c r="J14" s="64">
        <v>154</v>
      </c>
      <c r="K14" s="162">
        <v>172</v>
      </c>
      <c r="L14" s="55">
        <v>149</v>
      </c>
      <c r="M14" s="65">
        <f t="shared" si="0"/>
        <v>-23</v>
      </c>
      <c r="N14" s="66">
        <f t="shared" si="1"/>
        <v>-0.13372093023255816</v>
      </c>
      <c r="O14" s="79">
        <f t="shared" si="2"/>
        <v>-59</v>
      </c>
      <c r="P14" s="61">
        <f t="shared" si="3"/>
        <v>-0.28365384615384615</v>
      </c>
      <c r="Q14" s="67">
        <f t="shared" si="4"/>
        <v>-93</v>
      </c>
      <c r="R14" s="68">
        <f t="shared" si="5"/>
        <v>-0.38429752066115708</v>
      </c>
    </row>
    <row r="15" spans="1:18" ht="17.25" customHeight="1" x14ac:dyDescent="0.25">
      <c r="A15" s="15" t="s">
        <v>41</v>
      </c>
      <c r="B15" s="160">
        <v>754</v>
      </c>
      <c r="C15" s="160">
        <v>742</v>
      </c>
      <c r="D15" s="160">
        <v>702</v>
      </c>
      <c r="E15" s="161">
        <v>633</v>
      </c>
      <c r="F15" s="160">
        <v>564</v>
      </c>
      <c r="G15" s="162">
        <v>498</v>
      </c>
      <c r="H15" s="162">
        <v>416</v>
      </c>
      <c r="I15" s="162">
        <v>393</v>
      </c>
      <c r="J15" s="64">
        <v>382</v>
      </c>
      <c r="K15" s="162">
        <v>358</v>
      </c>
      <c r="L15" s="55">
        <v>354</v>
      </c>
      <c r="M15" s="65">
        <f t="shared" si="0"/>
        <v>-4</v>
      </c>
      <c r="N15" s="66">
        <f t="shared" si="1"/>
        <v>-1.1173184357541888E-2</v>
      </c>
      <c r="O15" s="79">
        <f t="shared" si="2"/>
        <v>-144</v>
      </c>
      <c r="P15" s="61">
        <f t="shared" si="3"/>
        <v>-0.28915662650602414</v>
      </c>
      <c r="Q15" s="67">
        <f t="shared" si="4"/>
        <v>-400</v>
      </c>
      <c r="R15" s="68">
        <f t="shared" si="5"/>
        <v>-0.5305039787798409</v>
      </c>
    </row>
    <row r="16" spans="1:18" ht="17.25" customHeight="1" x14ac:dyDescent="0.25">
      <c r="A16" s="15" t="s">
        <v>42</v>
      </c>
      <c r="B16" s="160">
        <v>772</v>
      </c>
      <c r="C16" s="160">
        <v>747</v>
      </c>
      <c r="D16" s="160">
        <v>644</v>
      </c>
      <c r="E16" s="161">
        <v>541</v>
      </c>
      <c r="F16" s="160">
        <v>416</v>
      </c>
      <c r="G16" s="162">
        <v>323</v>
      </c>
      <c r="H16" s="162">
        <v>305</v>
      </c>
      <c r="I16" s="162">
        <v>306</v>
      </c>
      <c r="J16" s="64">
        <v>301</v>
      </c>
      <c r="K16" s="162">
        <v>318</v>
      </c>
      <c r="L16" s="55">
        <v>275</v>
      </c>
      <c r="M16" s="65">
        <f>L16-K16</f>
        <v>-43</v>
      </c>
      <c r="N16" s="66">
        <f t="shared" si="1"/>
        <v>-0.13522012578616349</v>
      </c>
      <c r="O16" s="79">
        <f t="shared" si="2"/>
        <v>-48</v>
      </c>
      <c r="P16" s="61">
        <f t="shared" si="3"/>
        <v>-0.14860681114551089</v>
      </c>
      <c r="Q16" s="67">
        <f t="shared" si="4"/>
        <v>-497</v>
      </c>
      <c r="R16" s="68">
        <f t="shared" si="5"/>
        <v>-0.64378238341968919</v>
      </c>
    </row>
    <row r="17" spans="1:18" s="165" customFormat="1" ht="17.25" customHeight="1" x14ac:dyDescent="0.25">
      <c r="A17" s="15" t="s">
        <v>86</v>
      </c>
      <c r="B17" s="163" t="s">
        <v>67</v>
      </c>
      <c r="C17" s="163" t="s">
        <v>67</v>
      </c>
      <c r="D17" s="163" t="s">
        <v>67</v>
      </c>
      <c r="E17" s="166" t="s">
        <v>67</v>
      </c>
      <c r="F17" s="163" t="s">
        <v>67</v>
      </c>
      <c r="G17" s="163" t="s">
        <v>67</v>
      </c>
      <c r="H17" s="163" t="s">
        <v>67</v>
      </c>
      <c r="I17" s="163">
        <v>20</v>
      </c>
      <c r="J17" s="64">
        <v>44</v>
      </c>
      <c r="K17" s="163">
        <v>248</v>
      </c>
      <c r="L17" s="55">
        <v>483</v>
      </c>
      <c r="M17" s="65">
        <f>L17-K17</f>
        <v>235</v>
      </c>
      <c r="N17" s="66">
        <f>L17/K17-1</f>
        <v>0.94758064516129026</v>
      </c>
      <c r="O17" s="171" t="s">
        <v>31</v>
      </c>
      <c r="P17" s="76" t="s">
        <v>31</v>
      </c>
      <c r="Q17" s="168" t="s">
        <v>31</v>
      </c>
      <c r="R17" s="73" t="s">
        <v>31</v>
      </c>
    </row>
    <row r="18" spans="1:18" ht="17.25" customHeight="1" x14ac:dyDescent="0.25">
      <c r="A18" s="15" t="s">
        <v>43</v>
      </c>
      <c r="B18" s="160">
        <v>6453</v>
      </c>
      <c r="C18" s="160">
        <v>6533</v>
      </c>
      <c r="D18" s="160">
        <v>6524</v>
      </c>
      <c r="E18" s="161">
        <v>6374</v>
      </c>
      <c r="F18" s="160">
        <v>5981</v>
      </c>
      <c r="G18" s="162">
        <v>5811</v>
      </c>
      <c r="H18" s="162">
        <v>5604</v>
      </c>
      <c r="I18" s="162">
        <v>5498</v>
      </c>
      <c r="J18" s="64">
        <v>5791</v>
      </c>
      <c r="K18" s="162">
        <v>6341</v>
      </c>
      <c r="L18" s="55">
        <v>6461</v>
      </c>
      <c r="M18" s="65">
        <f t="shared" si="0"/>
        <v>120</v>
      </c>
      <c r="N18" s="66">
        <f t="shared" si="1"/>
        <v>1.8924459864374743E-2</v>
      </c>
      <c r="O18" s="79">
        <f t="shared" si="2"/>
        <v>650</v>
      </c>
      <c r="P18" s="61">
        <f t="shared" si="3"/>
        <v>0.11185682326621915</v>
      </c>
      <c r="Q18" s="67">
        <f t="shared" si="4"/>
        <v>8</v>
      </c>
      <c r="R18" s="68">
        <f t="shared" si="5"/>
        <v>1.2397334573066576E-3</v>
      </c>
    </row>
    <row r="19" spans="1:18" ht="17.25" customHeight="1" x14ac:dyDescent="0.25">
      <c r="A19" s="14" t="s">
        <v>54</v>
      </c>
      <c r="B19" s="160">
        <v>176</v>
      </c>
      <c r="C19" s="160">
        <v>185</v>
      </c>
      <c r="D19" s="160">
        <v>181</v>
      </c>
      <c r="E19" s="161">
        <v>175</v>
      </c>
      <c r="F19" s="160">
        <v>137</v>
      </c>
      <c r="G19" s="162">
        <v>122</v>
      </c>
      <c r="H19" s="162">
        <v>129</v>
      </c>
      <c r="I19" s="162">
        <v>124</v>
      </c>
      <c r="J19" s="64">
        <v>152</v>
      </c>
      <c r="K19" s="162">
        <v>146</v>
      </c>
      <c r="L19" s="55">
        <v>91</v>
      </c>
      <c r="M19" s="65">
        <f t="shared" si="0"/>
        <v>-55</v>
      </c>
      <c r="N19" s="66">
        <f t="shared" si="1"/>
        <v>-0.37671232876712324</v>
      </c>
      <c r="O19" s="79">
        <f t="shared" si="2"/>
        <v>-31</v>
      </c>
      <c r="P19" s="61">
        <f t="shared" si="3"/>
        <v>-0.25409836065573765</v>
      </c>
      <c r="Q19" s="67">
        <f t="shared" si="4"/>
        <v>-85</v>
      </c>
      <c r="R19" s="68">
        <f t="shared" si="5"/>
        <v>-0.48295454545454541</v>
      </c>
    </row>
    <row r="20" spans="1:18" ht="17.25" customHeight="1" x14ac:dyDescent="0.25">
      <c r="A20" s="14" t="s">
        <v>55</v>
      </c>
      <c r="B20" s="160">
        <v>3813</v>
      </c>
      <c r="C20" s="160">
        <v>3542</v>
      </c>
      <c r="D20" s="160">
        <v>3157</v>
      </c>
      <c r="E20" s="161">
        <v>2657</v>
      </c>
      <c r="F20" s="160">
        <v>2115</v>
      </c>
      <c r="G20" s="162">
        <v>1616</v>
      </c>
      <c r="H20" s="162">
        <v>1297</v>
      </c>
      <c r="I20" s="162">
        <v>1145</v>
      </c>
      <c r="J20" s="64">
        <v>1045</v>
      </c>
      <c r="K20" s="162">
        <v>1022</v>
      </c>
      <c r="L20" s="55">
        <v>869</v>
      </c>
      <c r="M20" s="65">
        <f t="shared" si="0"/>
        <v>-153</v>
      </c>
      <c r="N20" s="66">
        <f t="shared" si="1"/>
        <v>-0.14970645792563597</v>
      </c>
      <c r="O20" s="79">
        <f t="shared" si="2"/>
        <v>-747</v>
      </c>
      <c r="P20" s="61">
        <f t="shared" si="3"/>
        <v>-0.46225247524752477</v>
      </c>
      <c r="Q20" s="67">
        <f t="shared" si="4"/>
        <v>-2944</v>
      </c>
      <c r="R20" s="68">
        <f t="shared" si="5"/>
        <v>-0.77209546289011277</v>
      </c>
    </row>
    <row r="21" spans="1:18" ht="17.25" customHeight="1" x14ac:dyDescent="0.25">
      <c r="A21" s="15" t="s">
        <v>48</v>
      </c>
      <c r="B21" s="160">
        <v>1266</v>
      </c>
      <c r="C21" s="160">
        <v>1191</v>
      </c>
      <c r="D21" s="160">
        <v>996</v>
      </c>
      <c r="E21" s="161">
        <v>804</v>
      </c>
      <c r="F21" s="160">
        <v>686</v>
      </c>
      <c r="G21" s="162">
        <v>586</v>
      </c>
      <c r="H21" s="162">
        <v>527</v>
      </c>
      <c r="I21" s="162">
        <v>528</v>
      </c>
      <c r="J21" s="64">
        <v>458</v>
      </c>
      <c r="K21" s="162">
        <v>515</v>
      </c>
      <c r="L21" s="55">
        <v>507</v>
      </c>
      <c r="M21" s="65">
        <f t="shared" si="0"/>
        <v>-8</v>
      </c>
      <c r="N21" s="66">
        <f t="shared" si="1"/>
        <v>-1.5533980582524309E-2</v>
      </c>
      <c r="O21" s="79">
        <f t="shared" si="2"/>
        <v>-79</v>
      </c>
      <c r="P21" s="61">
        <f t="shared" si="3"/>
        <v>-0.1348122866894198</v>
      </c>
      <c r="Q21" s="67">
        <f t="shared" si="4"/>
        <v>-759</v>
      </c>
      <c r="R21" s="68">
        <f t="shared" si="5"/>
        <v>-0.59952606635071093</v>
      </c>
    </row>
    <row r="22" spans="1:18" ht="17.25" customHeight="1" x14ac:dyDescent="0.25">
      <c r="A22" s="16" t="s">
        <v>44</v>
      </c>
      <c r="B22" s="160">
        <v>1810</v>
      </c>
      <c r="C22" s="160">
        <v>1713</v>
      </c>
      <c r="D22" s="160">
        <v>1627</v>
      </c>
      <c r="E22" s="161">
        <v>1570</v>
      </c>
      <c r="F22" s="160">
        <v>1296</v>
      </c>
      <c r="G22" s="162">
        <v>1087</v>
      </c>
      <c r="H22" s="162">
        <v>962</v>
      </c>
      <c r="I22" s="162">
        <v>898</v>
      </c>
      <c r="J22" s="64">
        <v>827</v>
      </c>
      <c r="K22" s="162">
        <v>791</v>
      </c>
      <c r="L22" s="55">
        <v>809</v>
      </c>
      <c r="M22" s="65">
        <f t="shared" si="0"/>
        <v>18</v>
      </c>
      <c r="N22" s="66">
        <f t="shared" si="1"/>
        <v>2.2756005056890016E-2</v>
      </c>
      <c r="O22" s="79">
        <f t="shared" si="2"/>
        <v>-278</v>
      </c>
      <c r="P22" s="61">
        <f t="shared" si="3"/>
        <v>-0.25574977000919963</v>
      </c>
      <c r="Q22" s="67">
        <f t="shared" si="4"/>
        <v>-1001</v>
      </c>
      <c r="R22" s="68">
        <f t="shared" si="5"/>
        <v>-0.55303867403314921</v>
      </c>
    </row>
    <row r="23" spans="1:18" ht="17.25" customHeight="1" x14ac:dyDescent="0.25">
      <c r="A23" s="17" t="s">
        <v>45</v>
      </c>
      <c r="B23" s="160">
        <v>159</v>
      </c>
      <c r="C23" s="160">
        <v>163</v>
      </c>
      <c r="D23" s="160">
        <v>146</v>
      </c>
      <c r="E23" s="161">
        <v>135</v>
      </c>
      <c r="F23" s="160">
        <v>110</v>
      </c>
      <c r="G23" s="162">
        <v>67</v>
      </c>
      <c r="H23" s="162">
        <v>47</v>
      </c>
      <c r="I23" s="162">
        <v>17</v>
      </c>
      <c r="J23" s="64">
        <v>11</v>
      </c>
      <c r="K23" s="232" t="s">
        <v>67</v>
      </c>
      <c r="L23" s="232" t="s">
        <v>67</v>
      </c>
      <c r="M23" s="170" t="s">
        <v>31</v>
      </c>
      <c r="N23" s="75" t="s">
        <v>31</v>
      </c>
      <c r="O23" s="171" t="s">
        <v>31</v>
      </c>
      <c r="P23" s="76" t="s">
        <v>31</v>
      </c>
      <c r="Q23" s="168" t="s">
        <v>31</v>
      </c>
      <c r="R23" s="73" t="s">
        <v>31</v>
      </c>
    </row>
    <row r="24" spans="1:18" ht="23.25" customHeight="1" x14ac:dyDescent="0.25">
      <c r="A24" s="16" t="s">
        <v>49</v>
      </c>
      <c r="B24" s="160">
        <v>3214</v>
      </c>
      <c r="C24" s="160">
        <v>2998</v>
      </c>
      <c r="D24" s="160">
        <v>2772</v>
      </c>
      <c r="E24" s="161">
        <v>2521</v>
      </c>
      <c r="F24" s="160">
        <v>2217</v>
      </c>
      <c r="G24" s="162">
        <v>1875</v>
      </c>
      <c r="H24" s="162">
        <v>1622</v>
      </c>
      <c r="I24" s="162">
        <v>1462</v>
      </c>
      <c r="J24" s="64">
        <v>1413</v>
      </c>
      <c r="K24" s="162">
        <v>1503</v>
      </c>
      <c r="L24" s="55">
        <v>1597</v>
      </c>
      <c r="M24" s="65">
        <f t="shared" si="0"/>
        <v>94</v>
      </c>
      <c r="N24" s="66">
        <f t="shared" si="1"/>
        <v>6.254158349966743E-2</v>
      </c>
      <c r="O24" s="79">
        <f t="shared" si="2"/>
        <v>-278</v>
      </c>
      <c r="P24" s="61">
        <f t="shared" si="3"/>
        <v>-0.14826666666666666</v>
      </c>
      <c r="Q24" s="67">
        <f t="shared" si="4"/>
        <v>-1617</v>
      </c>
      <c r="R24" s="68">
        <f t="shared" si="5"/>
        <v>-0.50311138767890484</v>
      </c>
    </row>
    <row r="25" spans="1:18" ht="21" customHeight="1" x14ac:dyDescent="0.25">
      <c r="A25" s="16" t="s">
        <v>50</v>
      </c>
      <c r="B25" s="160">
        <v>562</v>
      </c>
      <c r="C25" s="160">
        <v>627</v>
      </c>
      <c r="D25" s="160">
        <v>640</v>
      </c>
      <c r="E25" s="161">
        <v>652</v>
      </c>
      <c r="F25" s="160">
        <v>579</v>
      </c>
      <c r="G25" s="162">
        <v>457</v>
      </c>
      <c r="H25" s="162">
        <v>453</v>
      </c>
      <c r="I25" s="162">
        <v>242</v>
      </c>
      <c r="J25" s="64">
        <v>274</v>
      </c>
      <c r="K25" s="162">
        <v>261</v>
      </c>
      <c r="L25" s="55">
        <v>219</v>
      </c>
      <c r="M25" s="65">
        <f t="shared" si="0"/>
        <v>-42</v>
      </c>
      <c r="N25" s="66">
        <f t="shared" si="1"/>
        <v>-0.16091954022988508</v>
      </c>
      <c r="O25" s="79">
        <f t="shared" si="2"/>
        <v>-238</v>
      </c>
      <c r="P25" s="61">
        <f t="shared" si="3"/>
        <v>-0.52078774617067836</v>
      </c>
      <c r="Q25" s="67">
        <f t="shared" si="4"/>
        <v>-343</v>
      </c>
      <c r="R25" s="68">
        <f t="shared" si="5"/>
        <v>-0.61032028469750887</v>
      </c>
    </row>
    <row r="26" spans="1:18" ht="17.25" customHeight="1" x14ac:dyDescent="0.25">
      <c r="A26" s="14" t="s">
        <v>56</v>
      </c>
      <c r="B26" s="163" t="s">
        <v>67</v>
      </c>
      <c r="C26" s="163" t="s">
        <v>67</v>
      </c>
      <c r="D26" s="160">
        <v>7</v>
      </c>
      <c r="E26" s="161">
        <v>20</v>
      </c>
      <c r="F26" s="160">
        <v>35</v>
      </c>
      <c r="G26" s="162">
        <v>56</v>
      </c>
      <c r="H26" s="162">
        <v>59</v>
      </c>
      <c r="I26" s="162">
        <v>36</v>
      </c>
      <c r="J26" s="64">
        <v>55</v>
      </c>
      <c r="K26" s="162">
        <v>24</v>
      </c>
      <c r="L26" s="55">
        <v>15</v>
      </c>
      <c r="M26" s="65">
        <f t="shared" si="0"/>
        <v>-9</v>
      </c>
      <c r="N26" s="66">
        <f t="shared" si="1"/>
        <v>-0.375</v>
      </c>
      <c r="O26" s="79">
        <f>L26-G26</f>
        <v>-41</v>
      </c>
      <c r="P26" s="61">
        <f>L26/G26-1</f>
        <v>-0.73214285714285721</v>
      </c>
      <c r="Q26" s="168" t="s">
        <v>31</v>
      </c>
      <c r="R26" s="73" t="s">
        <v>31</v>
      </c>
    </row>
    <row r="27" spans="1:18" ht="21.75" customHeight="1" x14ac:dyDescent="0.25">
      <c r="A27" s="16" t="s">
        <v>46</v>
      </c>
      <c r="B27" s="160">
        <v>5757</v>
      </c>
      <c r="C27" s="160">
        <v>5760</v>
      </c>
      <c r="D27" s="160">
        <v>5586</v>
      </c>
      <c r="E27" s="161">
        <v>5243</v>
      </c>
      <c r="F27" s="160">
        <v>4725</v>
      </c>
      <c r="G27" s="162">
        <v>4531</v>
      </c>
      <c r="H27" s="162">
        <v>4484</v>
      </c>
      <c r="I27" s="162">
        <v>4686</v>
      </c>
      <c r="J27" s="64">
        <v>4991</v>
      </c>
      <c r="K27" s="162">
        <v>5753</v>
      </c>
      <c r="L27" s="55">
        <v>6235</v>
      </c>
      <c r="M27" s="65">
        <f t="shared" si="0"/>
        <v>482</v>
      </c>
      <c r="N27" s="66">
        <f t="shared" si="1"/>
        <v>8.3782374413349459E-2</v>
      </c>
      <c r="O27" s="79">
        <f t="shared" si="2"/>
        <v>1704</v>
      </c>
      <c r="P27" s="61">
        <f t="shared" si="3"/>
        <v>0.3760759214301479</v>
      </c>
      <c r="Q27" s="67">
        <f t="shared" si="4"/>
        <v>478</v>
      </c>
      <c r="R27" s="68">
        <f t="shared" si="5"/>
        <v>8.3029355567135754E-2</v>
      </c>
    </row>
    <row r="28" spans="1:18" ht="17.25" customHeight="1" x14ac:dyDescent="0.25">
      <c r="A28" s="17" t="s">
        <v>47</v>
      </c>
      <c r="B28" s="160">
        <v>1140</v>
      </c>
      <c r="C28" s="160">
        <v>1161</v>
      </c>
      <c r="D28" s="160">
        <v>1151</v>
      </c>
      <c r="E28" s="161">
        <v>1076</v>
      </c>
      <c r="F28" s="160">
        <v>1052</v>
      </c>
      <c r="G28" s="162">
        <v>1028</v>
      </c>
      <c r="H28" s="162">
        <v>1015</v>
      </c>
      <c r="I28" s="162">
        <v>1159</v>
      </c>
      <c r="J28" s="64">
        <v>1223</v>
      </c>
      <c r="K28" s="162">
        <v>1342</v>
      </c>
      <c r="L28" s="55">
        <v>1394</v>
      </c>
      <c r="M28" s="65">
        <f t="shared" si="0"/>
        <v>52</v>
      </c>
      <c r="N28" s="66">
        <f t="shared" si="1"/>
        <v>3.8748137108792768E-2</v>
      </c>
      <c r="O28" s="79">
        <f t="shared" si="2"/>
        <v>366</v>
      </c>
      <c r="P28" s="61">
        <f t="shared" si="3"/>
        <v>0.35603112840466933</v>
      </c>
      <c r="Q28" s="67">
        <f t="shared" si="4"/>
        <v>254</v>
      </c>
      <c r="R28" s="68">
        <f t="shared" si="5"/>
        <v>0.22280701754385968</v>
      </c>
    </row>
    <row r="29" spans="1:18" ht="16.5" customHeight="1" thickBot="1" x14ac:dyDescent="0.3">
      <c r="A29" s="18" t="s">
        <v>57</v>
      </c>
      <c r="B29" s="19">
        <v>29</v>
      </c>
      <c r="C29" s="19">
        <v>28</v>
      </c>
      <c r="D29" s="19">
        <v>21</v>
      </c>
      <c r="E29" s="20">
        <v>18</v>
      </c>
      <c r="F29" s="19">
        <v>15</v>
      </c>
      <c r="G29" s="40">
        <v>13</v>
      </c>
      <c r="H29" s="40">
        <v>4</v>
      </c>
      <c r="I29" s="40">
        <v>9</v>
      </c>
      <c r="J29" s="40">
        <v>18</v>
      </c>
      <c r="K29" s="40">
        <v>27</v>
      </c>
      <c r="L29" s="56">
        <v>17</v>
      </c>
      <c r="M29" s="69">
        <f t="shared" si="0"/>
        <v>-10</v>
      </c>
      <c r="N29" s="70">
        <f t="shared" si="1"/>
        <v>-0.37037037037037035</v>
      </c>
      <c r="O29" s="187">
        <f t="shared" si="2"/>
        <v>4</v>
      </c>
      <c r="P29" s="62">
        <f t="shared" si="3"/>
        <v>0.30769230769230771</v>
      </c>
      <c r="Q29" s="71">
        <f t="shared" si="4"/>
        <v>-12</v>
      </c>
      <c r="R29" s="72">
        <f t="shared" si="5"/>
        <v>-0.41379310344827591</v>
      </c>
    </row>
    <row r="30" spans="1:18" x14ac:dyDescent="0.25">
      <c r="M30" s="10"/>
      <c r="N30" s="156"/>
    </row>
    <row r="31" spans="1:18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8" x14ac:dyDescent="0.25">
      <c r="L32"/>
    </row>
    <row r="33" spans="12:12" x14ac:dyDescent="0.25">
      <c r="L33"/>
    </row>
    <row r="34" spans="12:12" x14ac:dyDescent="0.25">
      <c r="L34"/>
    </row>
  </sheetData>
  <mergeCells count="15">
    <mergeCell ref="L3:L4"/>
    <mergeCell ref="M3:N3"/>
    <mergeCell ref="O3:P3"/>
    <mergeCell ref="Q3:R3"/>
    <mergeCell ref="E3:E4"/>
    <mergeCell ref="F3:F4"/>
    <mergeCell ref="G3:G4"/>
    <mergeCell ref="H3:H4"/>
    <mergeCell ref="I3:I4"/>
    <mergeCell ref="D3:D4"/>
    <mergeCell ref="A3:A4"/>
    <mergeCell ref="B3:B4"/>
    <mergeCell ref="C3:C4"/>
    <mergeCell ref="K3:K4"/>
    <mergeCell ref="J3:J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/>
  </sheetViews>
  <sheetFormatPr defaultRowHeight="15" x14ac:dyDescent="0.25"/>
  <cols>
    <col min="1" max="1" width="19.5703125" customWidth="1"/>
    <col min="2" max="19" width="6.7109375" customWidth="1"/>
  </cols>
  <sheetData>
    <row r="1" spans="1:19" x14ac:dyDescent="0.25">
      <c r="A1" s="41" t="s">
        <v>122</v>
      </c>
      <c r="B1" s="36"/>
      <c r="C1" s="36"/>
      <c r="D1" s="36"/>
      <c r="E1" s="36"/>
      <c r="F1" s="36"/>
      <c r="G1" s="36"/>
      <c r="H1" s="36"/>
      <c r="I1" s="77"/>
      <c r="J1" s="165"/>
      <c r="K1" s="165"/>
    </row>
    <row r="2" spans="1:19" ht="15.75" thickBot="1" x14ac:dyDescent="0.3">
      <c r="A2" s="59" t="s">
        <v>72</v>
      </c>
      <c r="B2" s="37"/>
      <c r="C2" s="37"/>
      <c r="D2" s="37"/>
      <c r="E2" s="37"/>
      <c r="F2" s="37"/>
      <c r="G2" s="37"/>
      <c r="H2" s="37"/>
      <c r="I2" s="37"/>
      <c r="J2" s="165"/>
      <c r="K2" s="165"/>
    </row>
    <row r="3" spans="1:19" ht="15" customHeight="1" x14ac:dyDescent="0.25">
      <c r="A3" s="323" t="s">
        <v>69</v>
      </c>
      <c r="B3" s="342" t="s">
        <v>75</v>
      </c>
      <c r="C3" s="351"/>
      <c r="D3" s="360" t="s">
        <v>82</v>
      </c>
      <c r="E3" s="361"/>
      <c r="F3" s="342" t="s">
        <v>83</v>
      </c>
      <c r="G3" s="354"/>
      <c r="H3" s="354"/>
      <c r="I3" s="354"/>
      <c r="J3" s="354"/>
      <c r="K3" s="351"/>
      <c r="L3" s="342" t="s">
        <v>103</v>
      </c>
      <c r="M3" s="343"/>
      <c r="N3" s="343"/>
      <c r="O3" s="343"/>
      <c r="P3" s="343"/>
      <c r="Q3" s="343"/>
      <c r="R3" s="343"/>
      <c r="S3" s="344"/>
    </row>
    <row r="4" spans="1:19" ht="15" customHeight="1" x14ac:dyDescent="0.25">
      <c r="A4" s="324"/>
      <c r="B4" s="352"/>
      <c r="C4" s="353"/>
      <c r="D4" s="362"/>
      <c r="E4" s="363"/>
      <c r="F4" s="289" t="s">
        <v>1</v>
      </c>
      <c r="G4" s="355"/>
      <c r="H4" s="358" t="s">
        <v>74</v>
      </c>
      <c r="I4" s="359"/>
      <c r="J4" s="359"/>
      <c r="K4" s="353"/>
      <c r="L4" s="329" t="s">
        <v>104</v>
      </c>
      <c r="M4" s="345"/>
      <c r="N4" s="348" t="s">
        <v>106</v>
      </c>
      <c r="O4" s="345"/>
      <c r="P4" s="348" t="s">
        <v>105</v>
      </c>
      <c r="Q4" s="345"/>
      <c r="R4" s="348" t="s">
        <v>107</v>
      </c>
      <c r="S4" s="349"/>
    </row>
    <row r="5" spans="1:19" ht="23.25" customHeight="1" x14ac:dyDescent="0.25">
      <c r="A5" s="324"/>
      <c r="B5" s="352"/>
      <c r="C5" s="353"/>
      <c r="D5" s="364"/>
      <c r="E5" s="365"/>
      <c r="F5" s="356"/>
      <c r="G5" s="357"/>
      <c r="H5" s="358" t="s">
        <v>64</v>
      </c>
      <c r="I5" s="359"/>
      <c r="J5" s="358" t="s">
        <v>101</v>
      </c>
      <c r="K5" s="353"/>
      <c r="L5" s="346"/>
      <c r="M5" s="347"/>
      <c r="N5" s="347"/>
      <c r="O5" s="347"/>
      <c r="P5" s="347"/>
      <c r="Q5" s="347"/>
      <c r="R5" s="347"/>
      <c r="S5" s="350"/>
    </row>
    <row r="6" spans="1:19" ht="15.75" thickBot="1" x14ac:dyDescent="0.3">
      <c r="A6" s="325"/>
      <c r="B6" s="211" t="s">
        <v>60</v>
      </c>
      <c r="C6" s="120" t="s">
        <v>61</v>
      </c>
      <c r="D6" s="114" t="s">
        <v>60</v>
      </c>
      <c r="E6" s="111" t="s">
        <v>63</v>
      </c>
      <c r="F6" s="211" t="s">
        <v>60</v>
      </c>
      <c r="G6" s="115" t="s">
        <v>63</v>
      </c>
      <c r="H6" s="112" t="s">
        <v>60</v>
      </c>
      <c r="I6" s="115" t="s">
        <v>63</v>
      </c>
      <c r="J6" s="112" t="s">
        <v>60</v>
      </c>
      <c r="K6" s="113" t="s">
        <v>63</v>
      </c>
      <c r="L6" s="259" t="s">
        <v>60</v>
      </c>
      <c r="M6" s="115" t="s">
        <v>63</v>
      </c>
      <c r="N6" s="112" t="s">
        <v>60</v>
      </c>
      <c r="O6" s="115" t="s">
        <v>63</v>
      </c>
      <c r="P6" s="112" t="s">
        <v>60</v>
      </c>
      <c r="Q6" s="115" t="s">
        <v>63</v>
      </c>
      <c r="R6" s="112" t="s">
        <v>60</v>
      </c>
      <c r="S6" s="113" t="s">
        <v>63</v>
      </c>
    </row>
    <row r="7" spans="1:19" x14ac:dyDescent="0.25">
      <c r="A7" s="33" t="s">
        <v>10</v>
      </c>
      <c r="B7" s="207">
        <v>762</v>
      </c>
      <c r="C7" s="221">
        <v>3.6920393429914239E-2</v>
      </c>
      <c r="D7" s="206">
        <v>311</v>
      </c>
      <c r="E7" s="233">
        <f>D7/$B7</f>
        <v>0.40813648293963256</v>
      </c>
      <c r="F7" s="207">
        <v>451</v>
      </c>
      <c r="G7" s="233">
        <f>F7/$B7</f>
        <v>0.59186351706036744</v>
      </c>
      <c r="H7" s="205">
        <v>360</v>
      </c>
      <c r="I7" s="233">
        <f>H7/$B7</f>
        <v>0.47244094488188976</v>
      </c>
      <c r="J7" s="205">
        <v>91</v>
      </c>
      <c r="K7" s="221">
        <f>J7/$B7</f>
        <v>0.1194225721784777</v>
      </c>
      <c r="L7" s="207">
        <v>215</v>
      </c>
      <c r="M7" s="203">
        <f>L7/$B7</f>
        <v>0.28215223097112863</v>
      </c>
      <c r="N7" s="205">
        <v>295</v>
      </c>
      <c r="O7" s="203">
        <v>0.38713910761154902</v>
      </c>
      <c r="P7" s="205">
        <v>24</v>
      </c>
      <c r="Q7" s="203">
        <f>P7/$B7</f>
        <v>3.1496062992125984E-2</v>
      </c>
      <c r="R7" s="205">
        <v>124</v>
      </c>
      <c r="S7" s="204">
        <f>R7/$B7</f>
        <v>0.16272965879265092</v>
      </c>
    </row>
    <row r="8" spans="1:19" x14ac:dyDescent="0.25">
      <c r="A8" s="35" t="s">
        <v>11</v>
      </c>
      <c r="B8" s="148">
        <v>366</v>
      </c>
      <c r="C8" s="46">
        <v>7.4999999999999997E-2</v>
      </c>
      <c r="D8" s="149">
        <v>79</v>
      </c>
      <c r="E8" s="151">
        <f t="shared" ref="E8:E21" si="0">D8/$B8</f>
        <v>0.21584699453551912</v>
      </c>
      <c r="F8" s="148">
        <v>287</v>
      </c>
      <c r="G8" s="151">
        <f t="shared" ref="G8" si="1">F8/$B8</f>
        <v>0.78415300546448086</v>
      </c>
      <c r="H8" s="140">
        <v>209</v>
      </c>
      <c r="I8" s="151">
        <f t="shared" ref="I8:K8" si="2">H8/$B8</f>
        <v>0.57103825136612019</v>
      </c>
      <c r="J8" s="140">
        <v>78</v>
      </c>
      <c r="K8" s="46">
        <f t="shared" si="2"/>
        <v>0.21311475409836064</v>
      </c>
      <c r="L8" s="148">
        <v>104</v>
      </c>
      <c r="M8" s="190">
        <f t="shared" ref="M8:M21" si="3">L8/$B8</f>
        <v>0.28415300546448086</v>
      </c>
      <c r="N8" s="140">
        <v>70</v>
      </c>
      <c r="O8" s="190">
        <v>0.19125683060109289</v>
      </c>
      <c r="P8" s="140">
        <v>23</v>
      </c>
      <c r="Q8" s="190">
        <f t="shared" ref="Q8:Q18" si="4">P8/$B8</f>
        <v>6.2841530054644809E-2</v>
      </c>
      <c r="R8" s="140">
        <v>92</v>
      </c>
      <c r="S8" s="150">
        <f t="shared" ref="S8:S21" si="5">R8/$B8</f>
        <v>0.25136612021857924</v>
      </c>
    </row>
    <row r="9" spans="1:19" x14ac:dyDescent="0.25">
      <c r="A9" s="35" t="s">
        <v>12</v>
      </c>
      <c r="B9" s="148">
        <v>46</v>
      </c>
      <c r="C9" s="46">
        <v>3.7520391517128875E-2</v>
      </c>
      <c r="D9" s="149">
        <v>20</v>
      </c>
      <c r="E9" s="151">
        <f t="shared" si="0"/>
        <v>0.43478260869565216</v>
      </c>
      <c r="F9" s="148">
        <v>26</v>
      </c>
      <c r="G9" s="151">
        <f t="shared" ref="G9" si="6">F9/$B9</f>
        <v>0.56521739130434778</v>
      </c>
      <c r="H9" s="140">
        <v>26</v>
      </c>
      <c r="I9" s="151">
        <f t="shared" ref="I9" si="7">H9/$B9</f>
        <v>0.56521739130434778</v>
      </c>
      <c r="J9" s="163" t="s">
        <v>67</v>
      </c>
      <c r="K9" s="235" t="s">
        <v>67</v>
      </c>
      <c r="L9" s="148">
        <v>25</v>
      </c>
      <c r="M9" s="190">
        <f t="shared" si="3"/>
        <v>0.54347826086956519</v>
      </c>
      <c r="N9" s="140">
        <v>20</v>
      </c>
      <c r="O9" s="190">
        <v>0.43478260869565216</v>
      </c>
      <c r="P9" s="182" t="s">
        <v>67</v>
      </c>
      <c r="Q9" s="220" t="s">
        <v>67</v>
      </c>
      <c r="R9" s="182" t="s">
        <v>67</v>
      </c>
      <c r="S9" s="246" t="s">
        <v>67</v>
      </c>
    </row>
    <row r="10" spans="1:19" x14ac:dyDescent="0.25">
      <c r="A10" s="35" t="s">
        <v>13</v>
      </c>
      <c r="B10" s="148">
        <v>13</v>
      </c>
      <c r="C10" s="46">
        <v>1.74496644295302E-2</v>
      </c>
      <c r="D10" s="149">
        <v>5</v>
      </c>
      <c r="E10" s="151">
        <f t="shared" si="0"/>
        <v>0.38461538461538464</v>
      </c>
      <c r="F10" s="148">
        <v>8</v>
      </c>
      <c r="G10" s="151">
        <f t="shared" ref="G10" si="8">F10/$B10</f>
        <v>0.61538461538461542</v>
      </c>
      <c r="H10" s="140">
        <v>8</v>
      </c>
      <c r="I10" s="151">
        <f t="shared" ref="I10" si="9">H10/$B10</f>
        <v>0.61538461538461542</v>
      </c>
      <c r="J10" s="163" t="s">
        <v>67</v>
      </c>
      <c r="K10" s="235" t="s">
        <v>67</v>
      </c>
      <c r="L10" s="148">
        <v>7</v>
      </c>
      <c r="M10" s="190">
        <f t="shared" si="3"/>
        <v>0.53846153846153844</v>
      </c>
      <c r="N10" s="140">
        <v>4</v>
      </c>
      <c r="O10" s="190">
        <v>0.30769230769230771</v>
      </c>
      <c r="P10" s="182" t="s">
        <v>67</v>
      </c>
      <c r="Q10" s="220" t="s">
        <v>67</v>
      </c>
      <c r="R10" s="140">
        <v>1</v>
      </c>
      <c r="S10" s="150">
        <f t="shared" si="5"/>
        <v>7.6923076923076927E-2</v>
      </c>
    </row>
    <row r="11" spans="1:19" x14ac:dyDescent="0.25">
      <c r="A11" s="35" t="s">
        <v>14</v>
      </c>
      <c r="B11" s="148">
        <v>63</v>
      </c>
      <c r="C11" s="46">
        <v>3.6564132327336039E-2</v>
      </c>
      <c r="D11" s="149">
        <v>34</v>
      </c>
      <c r="E11" s="151">
        <f t="shared" si="0"/>
        <v>0.53968253968253965</v>
      </c>
      <c r="F11" s="148">
        <v>29</v>
      </c>
      <c r="G11" s="151">
        <f t="shared" ref="G11" si="10">F11/$B11</f>
        <v>0.46031746031746029</v>
      </c>
      <c r="H11" s="140">
        <v>25</v>
      </c>
      <c r="I11" s="151">
        <f t="shared" ref="I11:K11" si="11">H11/$B11</f>
        <v>0.3968253968253968</v>
      </c>
      <c r="J11" s="140">
        <v>4</v>
      </c>
      <c r="K11" s="46">
        <f t="shared" si="11"/>
        <v>6.3492063492063489E-2</v>
      </c>
      <c r="L11" s="148">
        <v>15</v>
      </c>
      <c r="M11" s="190">
        <f t="shared" si="3"/>
        <v>0.23809523809523808</v>
      </c>
      <c r="N11" s="140">
        <v>31</v>
      </c>
      <c r="O11" s="190">
        <v>0.49206349206349204</v>
      </c>
      <c r="P11" s="182" t="s">
        <v>67</v>
      </c>
      <c r="Q11" s="220" t="s">
        <v>67</v>
      </c>
      <c r="R11" s="140">
        <v>7</v>
      </c>
      <c r="S11" s="150">
        <f t="shared" si="5"/>
        <v>0.1111111111111111</v>
      </c>
    </row>
    <row r="12" spans="1:19" x14ac:dyDescent="0.25">
      <c r="A12" s="35" t="s">
        <v>15</v>
      </c>
      <c r="B12" s="148">
        <v>7</v>
      </c>
      <c r="C12" s="46">
        <v>2.3809523809523808E-2</v>
      </c>
      <c r="D12" s="149">
        <v>0</v>
      </c>
      <c r="E12" s="151">
        <f t="shared" si="0"/>
        <v>0</v>
      </c>
      <c r="F12" s="148">
        <v>7</v>
      </c>
      <c r="G12" s="151">
        <f t="shared" ref="G12" si="12">F12/$B12</f>
        <v>1</v>
      </c>
      <c r="H12" s="140">
        <v>6</v>
      </c>
      <c r="I12" s="151">
        <f t="shared" ref="I12:K12" si="13">H12/$B12</f>
        <v>0.8571428571428571</v>
      </c>
      <c r="J12" s="216">
        <v>1</v>
      </c>
      <c r="K12" s="46">
        <f t="shared" si="13"/>
        <v>0.14285714285714285</v>
      </c>
      <c r="L12" s="148">
        <v>4</v>
      </c>
      <c r="M12" s="190">
        <f t="shared" si="3"/>
        <v>0.5714285714285714</v>
      </c>
      <c r="N12" s="140">
        <v>0</v>
      </c>
      <c r="O12" s="190">
        <v>0</v>
      </c>
      <c r="P12" s="182" t="s">
        <v>67</v>
      </c>
      <c r="Q12" s="220" t="s">
        <v>67</v>
      </c>
      <c r="R12" s="140">
        <v>2</v>
      </c>
      <c r="S12" s="150">
        <f t="shared" si="5"/>
        <v>0.2857142857142857</v>
      </c>
    </row>
    <row r="13" spans="1:19" x14ac:dyDescent="0.25">
      <c r="A13" s="35" t="s">
        <v>16</v>
      </c>
      <c r="B13" s="148">
        <v>39</v>
      </c>
      <c r="C13" s="46">
        <v>2.4014778325123151E-2</v>
      </c>
      <c r="D13" s="149">
        <v>20</v>
      </c>
      <c r="E13" s="151">
        <f t="shared" si="0"/>
        <v>0.51282051282051277</v>
      </c>
      <c r="F13" s="148">
        <v>19</v>
      </c>
      <c r="G13" s="151">
        <f t="shared" ref="G13:G14" si="14">F13/$B13</f>
        <v>0.48717948717948717</v>
      </c>
      <c r="H13" s="140">
        <v>19</v>
      </c>
      <c r="I13" s="151">
        <f t="shared" ref="I13:I14" si="15">H13/$B13</f>
        <v>0.48717948717948717</v>
      </c>
      <c r="J13" s="163" t="s">
        <v>67</v>
      </c>
      <c r="K13" s="235" t="s">
        <v>67</v>
      </c>
      <c r="L13" s="148">
        <v>15</v>
      </c>
      <c r="M13" s="190">
        <f t="shared" si="3"/>
        <v>0.38461538461538464</v>
      </c>
      <c r="N13" s="140">
        <v>19</v>
      </c>
      <c r="O13" s="190">
        <v>0.48717948717948717</v>
      </c>
      <c r="P13" s="182" t="s">
        <v>67</v>
      </c>
      <c r="Q13" s="220" t="s">
        <v>67</v>
      </c>
      <c r="R13" s="140">
        <v>3</v>
      </c>
      <c r="S13" s="150">
        <f t="shared" si="5"/>
        <v>7.6923076923076927E-2</v>
      </c>
    </row>
    <row r="14" spans="1:19" x14ac:dyDescent="0.25">
      <c r="A14" s="35" t="s">
        <v>17</v>
      </c>
      <c r="B14" s="148">
        <v>4</v>
      </c>
      <c r="C14" s="46">
        <v>1.8867924528301886E-2</v>
      </c>
      <c r="D14" s="234" t="s">
        <v>67</v>
      </c>
      <c r="E14" s="234" t="s">
        <v>67</v>
      </c>
      <c r="F14" s="148">
        <v>4</v>
      </c>
      <c r="G14" s="151">
        <f t="shared" si="14"/>
        <v>1</v>
      </c>
      <c r="H14" s="140">
        <v>4</v>
      </c>
      <c r="I14" s="151">
        <f t="shared" si="15"/>
        <v>1</v>
      </c>
      <c r="J14" s="163" t="s">
        <v>67</v>
      </c>
      <c r="K14" s="235" t="s">
        <v>67</v>
      </c>
      <c r="L14" s="148">
        <v>3</v>
      </c>
      <c r="M14" s="190">
        <f t="shared" si="3"/>
        <v>0.75</v>
      </c>
      <c r="N14" s="182" t="s">
        <v>67</v>
      </c>
      <c r="O14" s="220" t="s">
        <v>67</v>
      </c>
      <c r="P14" s="182" t="s">
        <v>67</v>
      </c>
      <c r="Q14" s="220" t="s">
        <v>67</v>
      </c>
      <c r="R14" s="140">
        <v>1</v>
      </c>
      <c r="S14" s="150">
        <f t="shared" si="5"/>
        <v>0.25</v>
      </c>
    </row>
    <row r="15" spans="1:19" x14ac:dyDescent="0.25">
      <c r="A15" s="35" t="s">
        <v>18</v>
      </c>
      <c r="B15" s="148">
        <v>14</v>
      </c>
      <c r="C15" s="46">
        <v>2.1212121212121213E-2</v>
      </c>
      <c r="D15" s="149">
        <v>5</v>
      </c>
      <c r="E15" s="151">
        <f t="shared" si="0"/>
        <v>0.35714285714285715</v>
      </c>
      <c r="F15" s="148">
        <v>9</v>
      </c>
      <c r="G15" s="151">
        <f t="shared" ref="G15" si="16">F15/$B15</f>
        <v>0.6428571428571429</v>
      </c>
      <c r="H15" s="140">
        <v>8</v>
      </c>
      <c r="I15" s="151">
        <f t="shared" ref="I15:K15" si="17">H15/$B15</f>
        <v>0.5714285714285714</v>
      </c>
      <c r="J15" s="140">
        <v>1</v>
      </c>
      <c r="K15" s="46">
        <f t="shared" si="17"/>
        <v>7.1428571428571425E-2</v>
      </c>
      <c r="L15" s="148">
        <v>8</v>
      </c>
      <c r="M15" s="190">
        <f t="shared" si="3"/>
        <v>0.5714285714285714</v>
      </c>
      <c r="N15" s="140">
        <v>5</v>
      </c>
      <c r="O15" s="190">
        <v>0.35714285714285715</v>
      </c>
      <c r="P15" s="182" t="s">
        <v>67</v>
      </c>
      <c r="Q15" s="220" t="s">
        <v>67</v>
      </c>
      <c r="R15" s="182" t="s">
        <v>67</v>
      </c>
      <c r="S15" s="246" t="s">
        <v>67</v>
      </c>
    </row>
    <row r="16" spans="1:19" x14ac:dyDescent="0.25">
      <c r="A16" s="35" t="s">
        <v>19</v>
      </c>
      <c r="B16" s="148">
        <v>31</v>
      </c>
      <c r="C16" s="46">
        <v>3.399122807017544E-2</v>
      </c>
      <c r="D16" s="149">
        <v>29</v>
      </c>
      <c r="E16" s="151">
        <f t="shared" si="0"/>
        <v>0.93548387096774188</v>
      </c>
      <c r="F16" s="148">
        <v>2</v>
      </c>
      <c r="G16" s="151">
        <f t="shared" ref="G16" si="18">F16/$B16</f>
        <v>6.4516129032258063E-2</v>
      </c>
      <c r="H16" s="140">
        <v>2</v>
      </c>
      <c r="I16" s="151">
        <f t="shared" ref="I16" si="19">H16/$B16</f>
        <v>6.4516129032258063E-2</v>
      </c>
      <c r="J16" s="163" t="s">
        <v>67</v>
      </c>
      <c r="K16" s="235" t="s">
        <v>67</v>
      </c>
      <c r="L16" s="148">
        <v>2</v>
      </c>
      <c r="M16" s="190">
        <f t="shared" si="3"/>
        <v>6.4516129032258063E-2</v>
      </c>
      <c r="N16" s="140">
        <v>29</v>
      </c>
      <c r="O16" s="190">
        <v>0.93548387096774188</v>
      </c>
      <c r="P16" s="182" t="s">
        <v>67</v>
      </c>
      <c r="Q16" s="220" t="s">
        <v>67</v>
      </c>
      <c r="R16" s="182" t="s">
        <v>67</v>
      </c>
      <c r="S16" s="246" t="s">
        <v>67</v>
      </c>
    </row>
    <row r="17" spans="1:19" x14ac:dyDescent="0.25">
      <c r="A17" s="35" t="s">
        <v>20</v>
      </c>
      <c r="B17" s="148">
        <v>36</v>
      </c>
      <c r="C17" s="46">
        <v>4.0178571428571432E-2</v>
      </c>
      <c r="D17" s="149">
        <v>21</v>
      </c>
      <c r="E17" s="151">
        <f t="shared" si="0"/>
        <v>0.58333333333333337</v>
      </c>
      <c r="F17" s="148">
        <v>15</v>
      </c>
      <c r="G17" s="151">
        <f t="shared" ref="G17" si="20">F17/$B17</f>
        <v>0.41666666666666669</v>
      </c>
      <c r="H17" s="140">
        <v>14</v>
      </c>
      <c r="I17" s="151">
        <f t="shared" ref="I17:K17" si="21">H17/$B17</f>
        <v>0.3888888888888889</v>
      </c>
      <c r="J17" s="140">
        <v>1</v>
      </c>
      <c r="K17" s="46">
        <f t="shared" si="21"/>
        <v>2.7777777777777776E-2</v>
      </c>
      <c r="L17" s="148">
        <v>13</v>
      </c>
      <c r="M17" s="190">
        <f t="shared" si="3"/>
        <v>0.3611111111111111</v>
      </c>
      <c r="N17" s="140">
        <v>20</v>
      </c>
      <c r="O17" s="190">
        <v>0.55555555555555558</v>
      </c>
      <c r="P17" s="182" t="s">
        <v>67</v>
      </c>
      <c r="Q17" s="220" t="s">
        <v>67</v>
      </c>
      <c r="R17" s="182" t="s">
        <v>67</v>
      </c>
      <c r="S17" s="246" t="s">
        <v>67</v>
      </c>
    </row>
    <row r="18" spans="1:19" x14ac:dyDescent="0.25">
      <c r="A18" s="35" t="s">
        <v>21</v>
      </c>
      <c r="B18" s="148">
        <v>60</v>
      </c>
      <c r="C18" s="46">
        <v>3.2467532467532464E-2</v>
      </c>
      <c r="D18" s="149">
        <v>30</v>
      </c>
      <c r="E18" s="151">
        <f t="shared" si="0"/>
        <v>0.5</v>
      </c>
      <c r="F18" s="148">
        <v>30</v>
      </c>
      <c r="G18" s="151">
        <f t="shared" ref="G18" si="22">F18/$B18</f>
        <v>0.5</v>
      </c>
      <c r="H18" s="140">
        <v>25</v>
      </c>
      <c r="I18" s="151">
        <f t="shared" ref="I18:K18" si="23">H18/$B18</f>
        <v>0.41666666666666669</v>
      </c>
      <c r="J18" s="140">
        <v>5</v>
      </c>
      <c r="K18" s="46">
        <f t="shared" si="23"/>
        <v>8.3333333333333329E-2</v>
      </c>
      <c r="L18" s="148">
        <v>10</v>
      </c>
      <c r="M18" s="190">
        <f t="shared" si="3"/>
        <v>0.16666666666666666</v>
      </c>
      <c r="N18" s="140">
        <v>29</v>
      </c>
      <c r="O18" s="190">
        <v>0.48333333333333334</v>
      </c>
      <c r="P18" s="140">
        <v>1</v>
      </c>
      <c r="Q18" s="190">
        <f t="shared" si="4"/>
        <v>1.6666666666666666E-2</v>
      </c>
      <c r="R18" s="140">
        <v>13</v>
      </c>
      <c r="S18" s="150">
        <f t="shared" si="5"/>
        <v>0.21666666666666667</v>
      </c>
    </row>
    <row r="19" spans="1:19" x14ac:dyDescent="0.25">
      <c r="A19" s="35" t="s">
        <v>22</v>
      </c>
      <c r="B19" s="148">
        <v>28</v>
      </c>
      <c r="C19" s="46">
        <v>1.9112627986348121E-2</v>
      </c>
      <c r="D19" s="149">
        <v>23</v>
      </c>
      <c r="E19" s="151">
        <f t="shared" si="0"/>
        <v>0.8214285714285714</v>
      </c>
      <c r="F19" s="148">
        <v>5</v>
      </c>
      <c r="G19" s="151">
        <f t="shared" ref="G19" si="24">F19/$B19</f>
        <v>0.17857142857142858</v>
      </c>
      <c r="H19" s="140">
        <v>5</v>
      </c>
      <c r="I19" s="151">
        <f t="shared" ref="I19:K19" si="25">H19/$B19</f>
        <v>0.17857142857142858</v>
      </c>
      <c r="J19" s="140">
        <v>0</v>
      </c>
      <c r="K19" s="46">
        <f t="shared" si="25"/>
        <v>0</v>
      </c>
      <c r="L19" s="148">
        <v>3</v>
      </c>
      <c r="M19" s="190">
        <f t="shared" si="3"/>
        <v>0.10714285714285714</v>
      </c>
      <c r="N19" s="140">
        <v>23</v>
      </c>
      <c r="O19" s="190">
        <v>0.8214285714285714</v>
      </c>
      <c r="P19" s="182" t="s">
        <v>67</v>
      </c>
      <c r="Q19" s="220" t="s">
        <v>67</v>
      </c>
      <c r="R19" s="140">
        <v>2</v>
      </c>
      <c r="S19" s="150">
        <f t="shared" si="5"/>
        <v>7.1428571428571425E-2</v>
      </c>
    </row>
    <row r="20" spans="1:19" x14ac:dyDescent="0.25">
      <c r="A20" s="35" t="s">
        <v>23</v>
      </c>
      <c r="B20" s="148">
        <v>17</v>
      </c>
      <c r="C20" s="46">
        <v>2.0094562647754138E-2</v>
      </c>
      <c r="D20" s="149">
        <v>16</v>
      </c>
      <c r="E20" s="151">
        <f t="shared" si="0"/>
        <v>0.94117647058823528</v>
      </c>
      <c r="F20" s="148">
        <v>1</v>
      </c>
      <c r="G20" s="151">
        <f t="shared" ref="G20" si="26">F20/$B20</f>
        <v>5.8823529411764705E-2</v>
      </c>
      <c r="H20" s="140">
        <v>1</v>
      </c>
      <c r="I20" s="151">
        <f t="shared" ref="I20:K20" si="27">H20/$B20</f>
        <v>5.8823529411764705E-2</v>
      </c>
      <c r="J20" s="216">
        <v>0</v>
      </c>
      <c r="K20" s="46">
        <f t="shared" si="27"/>
        <v>0</v>
      </c>
      <c r="L20" s="148">
        <v>1</v>
      </c>
      <c r="M20" s="190">
        <f t="shared" si="3"/>
        <v>5.8823529411764705E-2</v>
      </c>
      <c r="N20" s="140">
        <v>16</v>
      </c>
      <c r="O20" s="190">
        <v>0.94117647058823528</v>
      </c>
      <c r="P20" s="182" t="s">
        <v>67</v>
      </c>
      <c r="Q20" s="220" t="s">
        <v>67</v>
      </c>
      <c r="R20" s="182" t="s">
        <v>67</v>
      </c>
      <c r="S20" s="246" t="s">
        <v>67</v>
      </c>
    </row>
    <row r="21" spans="1:19" ht="15.75" thickBot="1" x14ac:dyDescent="0.3">
      <c r="A21" s="34" t="s">
        <v>24</v>
      </c>
      <c r="B21" s="32">
        <v>38</v>
      </c>
      <c r="C21" s="49">
        <v>1.1487303506650543E-2</v>
      </c>
      <c r="D21" s="45">
        <v>29</v>
      </c>
      <c r="E21" s="48">
        <f t="shared" si="0"/>
        <v>0.76315789473684215</v>
      </c>
      <c r="F21" s="32">
        <v>9</v>
      </c>
      <c r="G21" s="48">
        <f t="shared" ref="G21" si="28">F21/$B21</f>
        <v>0.23684210526315788</v>
      </c>
      <c r="H21" s="22">
        <v>8</v>
      </c>
      <c r="I21" s="48">
        <f t="shared" ref="I21:K21" si="29">H21/$B21</f>
        <v>0.21052631578947367</v>
      </c>
      <c r="J21" s="22">
        <v>1</v>
      </c>
      <c r="K21" s="49">
        <f t="shared" si="29"/>
        <v>2.6315789473684209E-2</v>
      </c>
      <c r="L21" s="32">
        <v>5</v>
      </c>
      <c r="M21" s="47">
        <f t="shared" si="3"/>
        <v>0.13157894736842105</v>
      </c>
      <c r="N21" s="22">
        <v>29</v>
      </c>
      <c r="O21" s="47">
        <v>0.76315789473684215</v>
      </c>
      <c r="P21" s="260" t="s">
        <v>67</v>
      </c>
      <c r="Q21" s="210" t="s">
        <v>67</v>
      </c>
      <c r="R21" s="22">
        <v>3</v>
      </c>
      <c r="S21" s="58">
        <f t="shared" si="5"/>
        <v>7.8947368421052627E-2</v>
      </c>
    </row>
    <row r="22" spans="1:19" x14ac:dyDescent="0.25">
      <c r="A22" s="177" t="s">
        <v>98</v>
      </c>
      <c r="B22" s="164"/>
      <c r="C22" s="164"/>
      <c r="D22" s="164"/>
      <c r="E22" s="164"/>
      <c r="F22" s="164"/>
      <c r="G22" s="164"/>
      <c r="H22" s="164"/>
      <c r="I22" s="164"/>
      <c r="J22" s="23"/>
      <c r="K22" s="23"/>
    </row>
    <row r="23" spans="1:19" x14ac:dyDescent="0.25">
      <c r="A23" s="175" t="s">
        <v>99</v>
      </c>
      <c r="B23" s="31"/>
      <c r="C23" s="31"/>
      <c r="D23" s="31"/>
      <c r="E23" s="31"/>
      <c r="F23" s="31"/>
      <c r="G23" s="31"/>
      <c r="H23" s="31"/>
      <c r="I23" s="31"/>
      <c r="J23" s="165"/>
      <c r="K23" s="165"/>
    </row>
    <row r="24" spans="1:19" x14ac:dyDescent="0.25">
      <c r="A24" s="175" t="s">
        <v>100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</row>
    <row r="25" spans="1:19" x14ac:dyDescent="0.25">
      <c r="A25" s="37"/>
      <c r="B25" s="31"/>
      <c r="C25" s="31"/>
      <c r="D25" s="31"/>
      <c r="E25" s="31"/>
      <c r="F25" s="31"/>
      <c r="G25" s="31"/>
      <c r="H25" s="165"/>
      <c r="I25" s="31"/>
      <c r="J25" s="31"/>
      <c r="K25" s="31"/>
    </row>
    <row r="26" spans="1:19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</row>
  </sheetData>
  <mergeCells count="13">
    <mergeCell ref="A3:A6"/>
    <mergeCell ref="B3:C5"/>
    <mergeCell ref="F3:K3"/>
    <mergeCell ref="F4:G5"/>
    <mergeCell ref="H4:K4"/>
    <mergeCell ref="H5:I5"/>
    <mergeCell ref="J5:K5"/>
    <mergeCell ref="D3:E5"/>
    <mergeCell ref="L3:S3"/>
    <mergeCell ref="L4:M5"/>
    <mergeCell ref="N4:O5"/>
    <mergeCell ref="P4:Q5"/>
    <mergeCell ref="R4:S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/>
  </sheetViews>
  <sheetFormatPr defaultRowHeight="15" x14ac:dyDescent="0.25"/>
  <cols>
    <col min="1" max="1" width="18.85546875" customWidth="1"/>
    <col min="2" max="3" width="6.85546875" customWidth="1"/>
    <col min="4" max="4" width="4.85546875" bestFit="1" customWidth="1"/>
    <col min="5" max="5" width="4.140625" bestFit="1" customWidth="1"/>
    <col min="6" max="6" width="6.85546875" customWidth="1"/>
    <col min="7" max="7" width="6.85546875" bestFit="1" customWidth="1"/>
    <col min="8" max="8" width="4.85546875" bestFit="1" customWidth="1"/>
    <col min="9" max="9" width="6" bestFit="1" customWidth="1"/>
    <col min="10" max="10" width="4.85546875" bestFit="1" customWidth="1"/>
    <col min="11" max="11" width="6" bestFit="1" customWidth="1"/>
    <col min="12" max="12" width="4.85546875" bestFit="1" customWidth="1"/>
    <col min="13" max="13" width="6.7109375" customWidth="1"/>
    <col min="14" max="14" width="4.85546875" bestFit="1" customWidth="1"/>
    <col min="15" max="15" width="6" bestFit="1" customWidth="1"/>
    <col min="16" max="16" width="4.85546875" bestFit="1" customWidth="1"/>
    <col min="17" max="17" width="6" bestFit="1" customWidth="1"/>
    <col min="18" max="18" width="5.5703125" customWidth="1"/>
    <col min="19" max="19" width="6.85546875" bestFit="1" customWidth="1"/>
    <col min="20" max="20" width="4.85546875" bestFit="1" customWidth="1"/>
    <col min="21" max="21" width="4.140625" bestFit="1" customWidth="1"/>
  </cols>
  <sheetData>
    <row r="1" spans="1:22" x14ac:dyDescent="0.25">
      <c r="A1" s="41" t="s">
        <v>125</v>
      </c>
      <c r="B1" s="36"/>
      <c r="C1" s="36"/>
      <c r="D1" s="36"/>
      <c r="E1" s="36"/>
      <c r="F1" s="36"/>
      <c r="G1" s="36"/>
      <c r="H1" s="36"/>
      <c r="I1" s="36"/>
      <c r="J1" s="36"/>
      <c r="K1" s="27"/>
      <c r="L1" s="36"/>
      <c r="M1" s="36"/>
      <c r="N1" s="36"/>
      <c r="O1" s="36"/>
      <c r="P1" s="77"/>
      <c r="Q1" s="36"/>
      <c r="R1" s="36"/>
      <c r="S1" s="36"/>
      <c r="T1" s="36"/>
      <c r="U1" s="36"/>
    </row>
    <row r="2" spans="1:22" ht="15.75" thickBot="1" x14ac:dyDescent="0.3">
      <c r="A2" s="59" t="s">
        <v>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 t="s">
        <v>0</v>
      </c>
      <c r="M2" s="37"/>
      <c r="N2" s="37"/>
      <c r="O2" s="37"/>
      <c r="P2" s="37"/>
      <c r="Q2" s="37"/>
      <c r="R2" s="37"/>
      <c r="S2" s="37"/>
      <c r="T2" s="37"/>
      <c r="U2" s="37"/>
    </row>
    <row r="3" spans="1:22" x14ac:dyDescent="0.25">
      <c r="A3" s="323" t="s">
        <v>69</v>
      </c>
      <c r="B3" s="370" t="s">
        <v>34</v>
      </c>
      <c r="C3" s="371"/>
      <c r="D3" s="370" t="s">
        <v>102</v>
      </c>
      <c r="E3" s="376"/>
      <c r="F3" s="327" t="s">
        <v>25</v>
      </c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78"/>
      <c r="U3" s="379"/>
      <c r="V3" s="258"/>
    </row>
    <row r="4" spans="1:22" x14ac:dyDescent="0.25">
      <c r="A4" s="324"/>
      <c r="B4" s="372"/>
      <c r="C4" s="373"/>
      <c r="D4" s="330"/>
      <c r="E4" s="377"/>
      <c r="F4" s="329" t="s">
        <v>65</v>
      </c>
      <c r="G4" s="345"/>
      <c r="H4" s="348" t="s">
        <v>66</v>
      </c>
      <c r="I4" s="345"/>
      <c r="J4" s="348" t="s">
        <v>28</v>
      </c>
      <c r="K4" s="345"/>
      <c r="L4" s="348" t="s">
        <v>26</v>
      </c>
      <c r="M4" s="345"/>
      <c r="N4" s="348" t="s">
        <v>27</v>
      </c>
      <c r="O4" s="345"/>
      <c r="P4" s="348" t="s">
        <v>29</v>
      </c>
      <c r="Q4" s="345"/>
      <c r="R4" s="348" t="s">
        <v>114</v>
      </c>
      <c r="S4" s="345"/>
      <c r="T4" s="366" t="s">
        <v>32</v>
      </c>
      <c r="U4" s="367"/>
    </row>
    <row r="5" spans="1:22" x14ac:dyDescent="0.25">
      <c r="A5" s="324"/>
      <c r="B5" s="374"/>
      <c r="C5" s="375"/>
      <c r="D5" s="346"/>
      <c r="E5" s="350"/>
      <c r="F5" s="346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68"/>
      <c r="U5" s="369"/>
    </row>
    <row r="6" spans="1:22" ht="15.75" thickBot="1" x14ac:dyDescent="0.3">
      <c r="A6" s="325"/>
      <c r="B6" s="257" t="s">
        <v>60</v>
      </c>
      <c r="C6" s="120" t="s">
        <v>63</v>
      </c>
      <c r="D6" s="146" t="s">
        <v>60</v>
      </c>
      <c r="E6" s="120" t="s">
        <v>62</v>
      </c>
      <c r="F6" s="257" t="s">
        <v>60</v>
      </c>
      <c r="G6" s="115" t="s">
        <v>62</v>
      </c>
      <c r="H6" s="112" t="s">
        <v>60</v>
      </c>
      <c r="I6" s="115" t="s">
        <v>62</v>
      </c>
      <c r="J6" s="112" t="s">
        <v>60</v>
      </c>
      <c r="K6" s="115" t="s">
        <v>62</v>
      </c>
      <c r="L6" s="112" t="s">
        <v>60</v>
      </c>
      <c r="M6" s="115" t="s">
        <v>62</v>
      </c>
      <c r="N6" s="112" t="s">
        <v>60</v>
      </c>
      <c r="O6" s="115" t="s">
        <v>62</v>
      </c>
      <c r="P6" s="112" t="s">
        <v>60</v>
      </c>
      <c r="Q6" s="115" t="s">
        <v>62</v>
      </c>
      <c r="R6" s="112" t="s">
        <v>60</v>
      </c>
      <c r="S6" s="115" t="s">
        <v>62</v>
      </c>
      <c r="T6" s="112" t="s">
        <v>60</v>
      </c>
      <c r="U6" s="113" t="s">
        <v>62</v>
      </c>
    </row>
    <row r="7" spans="1:22" x14ac:dyDescent="0.25">
      <c r="A7" s="255" t="s">
        <v>10</v>
      </c>
      <c r="B7" s="219">
        <v>45</v>
      </c>
      <c r="C7" s="204">
        <v>2.1803381946799748E-3</v>
      </c>
      <c r="D7" s="251" t="s">
        <v>67</v>
      </c>
      <c r="E7" s="252" t="s">
        <v>67</v>
      </c>
      <c r="F7" s="219">
        <v>27</v>
      </c>
      <c r="G7" s="203">
        <f>F7/$B7</f>
        <v>0.6</v>
      </c>
      <c r="H7" s="253">
        <v>2</v>
      </c>
      <c r="I7" s="247" t="s">
        <v>67</v>
      </c>
      <c r="J7" s="253">
        <v>3</v>
      </c>
      <c r="K7" s="256">
        <f>J7/$B7</f>
        <v>6.6666666666666666E-2</v>
      </c>
      <c r="L7" s="236">
        <v>2</v>
      </c>
      <c r="M7" s="256">
        <f>L7/$B7</f>
        <v>4.4444444444444446E-2</v>
      </c>
      <c r="N7" s="205">
        <v>1</v>
      </c>
      <c r="O7" s="256">
        <f>N7/$B7</f>
        <v>2.2222222222222223E-2</v>
      </c>
      <c r="P7" s="205">
        <v>2</v>
      </c>
      <c r="Q7" s="256">
        <f>P7/$B7</f>
        <v>4.4444444444444446E-2</v>
      </c>
      <c r="R7" s="205">
        <v>8</v>
      </c>
      <c r="S7" s="256">
        <f>R7/$B7</f>
        <v>0.17777777777777778</v>
      </c>
      <c r="T7" s="239" t="s">
        <v>67</v>
      </c>
      <c r="U7" s="254" t="s">
        <v>67</v>
      </c>
    </row>
    <row r="8" spans="1:22" x14ac:dyDescent="0.25">
      <c r="A8" s="21" t="s">
        <v>11</v>
      </c>
      <c r="B8" s="180">
        <v>7</v>
      </c>
      <c r="C8" s="150">
        <v>1.4344262295081967E-3</v>
      </c>
      <c r="D8" s="214" t="s">
        <v>67</v>
      </c>
      <c r="E8" s="243" t="s">
        <v>67</v>
      </c>
      <c r="F8" s="180">
        <v>3</v>
      </c>
      <c r="G8" s="147">
        <f>F8/$B8</f>
        <v>0.42857142857142855</v>
      </c>
      <c r="H8" s="244" t="s">
        <v>67</v>
      </c>
      <c r="I8" s="220" t="s">
        <v>67</v>
      </c>
      <c r="J8" s="220" t="s">
        <v>67</v>
      </c>
      <c r="K8" s="147" t="s">
        <v>67</v>
      </c>
      <c r="L8" s="215">
        <v>1</v>
      </c>
      <c r="M8" s="220" t="s">
        <v>67</v>
      </c>
      <c r="N8" s="142">
        <v>1</v>
      </c>
      <c r="O8" s="147">
        <f>N8/$B8</f>
        <v>0.14285714285714285</v>
      </c>
      <c r="P8" s="244" t="s">
        <v>67</v>
      </c>
      <c r="Q8" s="220" t="s">
        <v>67</v>
      </c>
      <c r="R8" s="142">
        <v>2</v>
      </c>
      <c r="S8" s="220" t="s">
        <v>67</v>
      </c>
      <c r="T8" s="244" t="s">
        <v>67</v>
      </c>
      <c r="U8" s="240" t="s">
        <v>67</v>
      </c>
    </row>
    <row r="9" spans="1:22" x14ac:dyDescent="0.25">
      <c r="A9" s="21" t="s">
        <v>12</v>
      </c>
      <c r="B9" s="180">
        <v>4</v>
      </c>
      <c r="C9" s="150">
        <v>3.2626427406199023E-3</v>
      </c>
      <c r="D9" s="214" t="s">
        <v>67</v>
      </c>
      <c r="E9" s="243" t="s">
        <v>67</v>
      </c>
      <c r="F9" s="180">
        <v>2</v>
      </c>
      <c r="G9" s="147">
        <f>F9/$B9</f>
        <v>0.5</v>
      </c>
      <c r="H9" s="30">
        <v>1</v>
      </c>
      <c r="I9" s="220" t="s">
        <v>67</v>
      </c>
      <c r="J9" s="30">
        <v>1</v>
      </c>
      <c r="K9" s="147">
        <f>J9/$B9</f>
        <v>0.25</v>
      </c>
      <c r="L9" s="217" t="s">
        <v>67</v>
      </c>
      <c r="M9" s="220" t="s">
        <v>67</v>
      </c>
      <c r="N9" s="163" t="s">
        <v>67</v>
      </c>
      <c r="O9" s="248" t="s">
        <v>67</v>
      </c>
      <c r="P9" s="244" t="s">
        <v>67</v>
      </c>
      <c r="Q9" s="220" t="s">
        <v>67</v>
      </c>
      <c r="R9" s="220" t="s">
        <v>67</v>
      </c>
      <c r="S9" s="220" t="s">
        <v>67</v>
      </c>
      <c r="T9" s="244" t="s">
        <v>67</v>
      </c>
      <c r="U9" s="222" t="s">
        <v>67</v>
      </c>
    </row>
    <row r="10" spans="1:22" x14ac:dyDescent="0.25">
      <c r="A10" s="21" t="s">
        <v>13</v>
      </c>
      <c r="B10" s="245" t="s">
        <v>67</v>
      </c>
      <c r="C10" s="246" t="s">
        <v>67</v>
      </c>
      <c r="D10" s="214" t="s">
        <v>67</v>
      </c>
      <c r="E10" s="243" t="s">
        <v>67</v>
      </c>
      <c r="F10" s="244" t="s">
        <v>67</v>
      </c>
      <c r="G10" s="163" t="s">
        <v>67</v>
      </c>
      <c r="H10" s="244" t="s">
        <v>67</v>
      </c>
      <c r="I10" s="220" t="s">
        <v>67</v>
      </c>
      <c r="J10" s="169" t="s">
        <v>67</v>
      </c>
      <c r="K10" s="220" t="s">
        <v>67</v>
      </c>
      <c r="L10" s="217" t="s">
        <v>67</v>
      </c>
      <c r="M10" s="220" t="s">
        <v>67</v>
      </c>
      <c r="N10" s="163" t="s">
        <v>67</v>
      </c>
      <c r="O10" s="248" t="s">
        <v>67</v>
      </c>
      <c r="P10" s="244" t="s">
        <v>67</v>
      </c>
      <c r="Q10" s="220" t="s">
        <v>67</v>
      </c>
      <c r="R10" s="220" t="s">
        <v>67</v>
      </c>
      <c r="S10" s="220" t="s">
        <v>67</v>
      </c>
      <c r="T10" s="244" t="s">
        <v>67</v>
      </c>
      <c r="U10" s="222" t="s">
        <v>67</v>
      </c>
    </row>
    <row r="11" spans="1:22" x14ac:dyDescent="0.25">
      <c r="A11" s="21" t="s">
        <v>14</v>
      </c>
      <c r="B11" s="213">
        <v>4</v>
      </c>
      <c r="C11" s="150">
        <v>2.3215322112594312E-3</v>
      </c>
      <c r="D11" s="214" t="s">
        <v>67</v>
      </c>
      <c r="E11" s="243" t="s">
        <v>67</v>
      </c>
      <c r="F11" s="213">
        <v>4</v>
      </c>
      <c r="G11" s="147">
        <f>F11/$B11</f>
        <v>1</v>
      </c>
      <c r="H11" s="244" t="s">
        <v>67</v>
      </c>
      <c r="I11" s="220" t="s">
        <v>67</v>
      </c>
      <c r="J11" s="217" t="s">
        <v>67</v>
      </c>
      <c r="K11" s="220" t="s">
        <v>67</v>
      </c>
      <c r="L11" s="217" t="s">
        <v>67</v>
      </c>
      <c r="M11" s="220" t="s">
        <v>67</v>
      </c>
      <c r="N11" s="163" t="s">
        <v>67</v>
      </c>
      <c r="O11" s="248" t="s">
        <v>67</v>
      </c>
      <c r="P11" s="244" t="s">
        <v>67</v>
      </c>
      <c r="Q11" s="220" t="s">
        <v>67</v>
      </c>
      <c r="R11" s="220" t="s">
        <v>67</v>
      </c>
      <c r="S11" s="220" t="s">
        <v>67</v>
      </c>
      <c r="T11" s="244" t="s">
        <v>67</v>
      </c>
      <c r="U11" s="222" t="s">
        <v>67</v>
      </c>
    </row>
    <row r="12" spans="1:22" x14ac:dyDescent="0.25">
      <c r="A12" s="21" t="s">
        <v>15</v>
      </c>
      <c r="B12" s="213">
        <v>2</v>
      </c>
      <c r="C12" s="150">
        <v>6.8027210884353739E-3</v>
      </c>
      <c r="D12" s="214" t="s">
        <v>67</v>
      </c>
      <c r="E12" s="243" t="s">
        <v>67</v>
      </c>
      <c r="F12" s="213">
        <v>2</v>
      </c>
      <c r="G12" s="147">
        <f>F12/$B12</f>
        <v>1</v>
      </c>
      <c r="H12" s="244" t="s">
        <v>67</v>
      </c>
      <c r="I12" s="220" t="s">
        <v>67</v>
      </c>
      <c r="J12" s="217" t="s">
        <v>67</v>
      </c>
      <c r="K12" s="220" t="s">
        <v>67</v>
      </c>
      <c r="L12" s="217" t="s">
        <v>67</v>
      </c>
      <c r="M12" s="220" t="s">
        <v>67</v>
      </c>
      <c r="N12" s="163" t="s">
        <v>67</v>
      </c>
      <c r="O12" s="248" t="s">
        <v>67</v>
      </c>
      <c r="P12" s="244" t="s">
        <v>67</v>
      </c>
      <c r="Q12" s="220" t="s">
        <v>67</v>
      </c>
      <c r="R12" s="220" t="s">
        <v>67</v>
      </c>
      <c r="S12" s="220" t="s">
        <v>67</v>
      </c>
      <c r="T12" s="244" t="s">
        <v>67</v>
      </c>
      <c r="U12" s="222" t="s">
        <v>67</v>
      </c>
    </row>
    <row r="13" spans="1:22" x14ac:dyDescent="0.25">
      <c r="A13" s="21" t="s">
        <v>16</v>
      </c>
      <c r="B13" s="145">
        <v>4</v>
      </c>
      <c r="C13" s="150">
        <v>2.4630541871921183E-3</v>
      </c>
      <c r="D13" s="214" t="s">
        <v>67</v>
      </c>
      <c r="E13" s="243" t="s">
        <v>67</v>
      </c>
      <c r="F13" s="180">
        <v>3</v>
      </c>
      <c r="G13" s="147">
        <f>F13/$B13</f>
        <v>0.75</v>
      </c>
      <c r="H13" s="244" t="s">
        <v>67</v>
      </c>
      <c r="I13" s="220" t="s">
        <v>67</v>
      </c>
      <c r="J13" s="234" t="s">
        <v>67</v>
      </c>
      <c r="K13" s="220" t="s">
        <v>67</v>
      </c>
      <c r="L13" s="217" t="s">
        <v>67</v>
      </c>
      <c r="M13" s="220" t="s">
        <v>67</v>
      </c>
      <c r="N13" s="163" t="s">
        <v>67</v>
      </c>
      <c r="O13" s="248" t="s">
        <v>67</v>
      </c>
      <c r="P13" s="244" t="s">
        <v>67</v>
      </c>
      <c r="Q13" s="220" t="s">
        <v>67</v>
      </c>
      <c r="R13" s="142">
        <v>1</v>
      </c>
      <c r="S13" s="147">
        <f>R13/$B13</f>
        <v>0.25</v>
      </c>
      <c r="T13" s="244" t="s">
        <v>67</v>
      </c>
      <c r="U13" s="222" t="s">
        <v>67</v>
      </c>
    </row>
    <row r="14" spans="1:22" x14ac:dyDescent="0.25">
      <c r="A14" s="21" t="s">
        <v>17</v>
      </c>
      <c r="B14" s="245" t="s">
        <v>67</v>
      </c>
      <c r="C14" s="246" t="s">
        <v>67</v>
      </c>
      <c r="D14" s="214" t="s">
        <v>67</v>
      </c>
      <c r="E14" s="243" t="s">
        <v>67</v>
      </c>
      <c r="F14" s="244" t="s">
        <v>67</v>
      </c>
      <c r="G14" s="163" t="s">
        <v>67</v>
      </c>
      <c r="H14" s="244" t="s">
        <v>67</v>
      </c>
      <c r="I14" s="220" t="s">
        <v>67</v>
      </c>
      <c r="J14" s="234" t="s">
        <v>67</v>
      </c>
      <c r="K14" s="220" t="s">
        <v>67</v>
      </c>
      <c r="L14" s="217" t="s">
        <v>67</v>
      </c>
      <c r="M14" s="220" t="s">
        <v>67</v>
      </c>
      <c r="N14" s="163" t="s">
        <v>67</v>
      </c>
      <c r="O14" s="248" t="s">
        <v>67</v>
      </c>
      <c r="P14" s="244" t="s">
        <v>67</v>
      </c>
      <c r="Q14" s="220" t="s">
        <v>67</v>
      </c>
      <c r="R14" s="220" t="s">
        <v>67</v>
      </c>
      <c r="S14" s="220" t="s">
        <v>67</v>
      </c>
      <c r="T14" s="244" t="s">
        <v>67</v>
      </c>
      <c r="U14" s="240" t="s">
        <v>67</v>
      </c>
    </row>
    <row r="15" spans="1:22" x14ac:dyDescent="0.25">
      <c r="A15" s="21" t="s">
        <v>18</v>
      </c>
      <c r="B15" s="145">
        <v>1</v>
      </c>
      <c r="C15" s="150">
        <v>1.5151515151515152E-3</v>
      </c>
      <c r="D15" s="214" t="s">
        <v>67</v>
      </c>
      <c r="E15" s="243" t="s">
        <v>67</v>
      </c>
      <c r="F15" s="180">
        <v>1</v>
      </c>
      <c r="G15" s="163" t="s">
        <v>67</v>
      </c>
      <c r="H15" s="244" t="s">
        <v>67</v>
      </c>
      <c r="I15" s="220" t="s">
        <v>67</v>
      </c>
      <c r="J15" s="234" t="s">
        <v>67</v>
      </c>
      <c r="K15" s="220" t="s">
        <v>67</v>
      </c>
      <c r="L15" s="217" t="s">
        <v>67</v>
      </c>
      <c r="M15" s="220" t="s">
        <v>67</v>
      </c>
      <c r="N15" s="163" t="s">
        <v>67</v>
      </c>
      <c r="O15" s="248" t="s">
        <v>67</v>
      </c>
      <c r="P15" s="244" t="s">
        <v>67</v>
      </c>
      <c r="Q15" s="220" t="s">
        <v>67</v>
      </c>
      <c r="R15" s="220" t="s">
        <v>67</v>
      </c>
      <c r="S15" s="220" t="s">
        <v>67</v>
      </c>
      <c r="T15" s="244" t="s">
        <v>67</v>
      </c>
      <c r="U15" s="240" t="s">
        <v>67</v>
      </c>
    </row>
    <row r="16" spans="1:22" x14ac:dyDescent="0.25">
      <c r="A16" s="21" t="s">
        <v>19</v>
      </c>
      <c r="B16" s="145">
        <v>2</v>
      </c>
      <c r="C16" s="150">
        <v>2.1929824561403508E-3</v>
      </c>
      <c r="D16" s="214" t="s">
        <v>67</v>
      </c>
      <c r="E16" s="243" t="s">
        <v>67</v>
      </c>
      <c r="F16" s="180">
        <v>1</v>
      </c>
      <c r="G16" s="147">
        <f>F16/$B16</f>
        <v>0.5</v>
      </c>
      <c r="H16" s="244" t="s">
        <v>67</v>
      </c>
      <c r="I16" s="220" t="s">
        <v>67</v>
      </c>
      <c r="J16" s="153">
        <v>1</v>
      </c>
      <c r="K16" s="147">
        <f>J16/$B16</f>
        <v>0.5</v>
      </c>
      <c r="L16" s="217" t="s">
        <v>67</v>
      </c>
      <c r="M16" s="220" t="s">
        <v>67</v>
      </c>
      <c r="N16" s="163" t="s">
        <v>67</v>
      </c>
      <c r="O16" s="248" t="s">
        <v>67</v>
      </c>
      <c r="P16" s="244" t="s">
        <v>67</v>
      </c>
      <c r="Q16" s="220" t="s">
        <v>67</v>
      </c>
      <c r="R16" s="220" t="s">
        <v>67</v>
      </c>
      <c r="S16" s="220" t="s">
        <v>67</v>
      </c>
      <c r="T16" s="244" t="s">
        <v>67</v>
      </c>
      <c r="U16" s="222" t="s">
        <v>67</v>
      </c>
    </row>
    <row r="17" spans="1:22" x14ac:dyDescent="0.25">
      <c r="A17" s="21" t="s">
        <v>20</v>
      </c>
      <c r="B17" s="245" t="s">
        <v>67</v>
      </c>
      <c r="C17" s="246" t="s">
        <v>67</v>
      </c>
      <c r="D17" s="214" t="s">
        <v>67</v>
      </c>
      <c r="E17" s="243" t="s">
        <v>67</v>
      </c>
      <c r="F17" s="244" t="s">
        <v>67</v>
      </c>
      <c r="G17" s="163" t="s">
        <v>67</v>
      </c>
      <c r="H17" s="244" t="s">
        <v>67</v>
      </c>
      <c r="I17" s="220" t="s">
        <v>67</v>
      </c>
      <c r="J17" s="169" t="s">
        <v>67</v>
      </c>
      <c r="K17" s="220" t="s">
        <v>67</v>
      </c>
      <c r="L17" s="217" t="s">
        <v>67</v>
      </c>
      <c r="M17" s="220" t="s">
        <v>67</v>
      </c>
      <c r="N17" s="163" t="s">
        <v>67</v>
      </c>
      <c r="O17" s="248" t="s">
        <v>67</v>
      </c>
      <c r="P17" s="244" t="s">
        <v>67</v>
      </c>
      <c r="Q17" s="220" t="s">
        <v>67</v>
      </c>
      <c r="R17" s="220" t="s">
        <v>67</v>
      </c>
      <c r="S17" s="220" t="s">
        <v>67</v>
      </c>
      <c r="T17" s="244" t="s">
        <v>67</v>
      </c>
      <c r="U17" s="222" t="s">
        <v>67</v>
      </c>
    </row>
    <row r="18" spans="1:22" x14ac:dyDescent="0.25">
      <c r="A18" s="21" t="s">
        <v>21</v>
      </c>
      <c r="B18" s="145">
        <v>3</v>
      </c>
      <c r="C18" s="150">
        <v>1.6233766233766235E-3</v>
      </c>
      <c r="D18" s="214" t="s">
        <v>67</v>
      </c>
      <c r="E18" s="243" t="s">
        <v>67</v>
      </c>
      <c r="F18" s="180">
        <v>1</v>
      </c>
      <c r="G18" s="147">
        <f>F18/$B18</f>
        <v>0.33333333333333331</v>
      </c>
      <c r="H18" s="244" t="s">
        <v>67</v>
      </c>
      <c r="I18" s="220" t="s">
        <v>67</v>
      </c>
      <c r="J18" s="169" t="s">
        <v>67</v>
      </c>
      <c r="K18" s="220" t="s">
        <v>67</v>
      </c>
      <c r="L18" s="217" t="s">
        <v>67</v>
      </c>
      <c r="M18" s="220" t="s">
        <v>67</v>
      </c>
      <c r="N18" s="163" t="s">
        <v>67</v>
      </c>
      <c r="O18" s="248" t="s">
        <v>67</v>
      </c>
      <c r="P18" s="244" t="s">
        <v>67</v>
      </c>
      <c r="Q18" s="220" t="s">
        <v>67</v>
      </c>
      <c r="R18" s="142">
        <v>2</v>
      </c>
      <c r="S18" s="147">
        <f>R18/$B18</f>
        <v>0.66666666666666663</v>
      </c>
      <c r="T18" s="244" t="s">
        <v>67</v>
      </c>
      <c r="U18" s="222" t="s">
        <v>67</v>
      </c>
    </row>
    <row r="19" spans="1:22" x14ac:dyDescent="0.25">
      <c r="A19" s="21" t="s">
        <v>22</v>
      </c>
      <c r="B19" s="145">
        <v>2</v>
      </c>
      <c r="C19" s="150">
        <v>1.3651877133105802E-3</v>
      </c>
      <c r="D19" s="214" t="s">
        <v>67</v>
      </c>
      <c r="E19" s="243" t="s">
        <v>67</v>
      </c>
      <c r="F19" s="180">
        <v>2</v>
      </c>
      <c r="G19" s="147">
        <f>F19/$B19</f>
        <v>1</v>
      </c>
      <c r="H19" s="244" t="s">
        <v>67</v>
      </c>
      <c r="I19" s="220" t="s">
        <v>67</v>
      </c>
      <c r="J19" s="169" t="s">
        <v>67</v>
      </c>
      <c r="K19" s="220" t="s">
        <v>67</v>
      </c>
      <c r="L19" s="217" t="s">
        <v>67</v>
      </c>
      <c r="M19" s="220" t="s">
        <v>67</v>
      </c>
      <c r="N19" s="163" t="s">
        <v>67</v>
      </c>
      <c r="O19" s="248" t="s">
        <v>67</v>
      </c>
      <c r="P19" s="244" t="s">
        <v>67</v>
      </c>
      <c r="Q19" s="220" t="s">
        <v>67</v>
      </c>
      <c r="R19" s="220" t="s">
        <v>67</v>
      </c>
      <c r="S19" s="220" t="s">
        <v>67</v>
      </c>
      <c r="T19" s="244" t="s">
        <v>67</v>
      </c>
      <c r="U19" s="222" t="s">
        <v>67</v>
      </c>
    </row>
    <row r="20" spans="1:22" x14ac:dyDescent="0.25">
      <c r="A20" s="21" t="s">
        <v>23</v>
      </c>
      <c r="B20" s="148">
        <v>5</v>
      </c>
      <c r="C20" s="150">
        <v>5.9101654846335696E-3</v>
      </c>
      <c r="D20" s="214" t="s">
        <v>67</v>
      </c>
      <c r="E20" s="243" t="s">
        <v>67</v>
      </c>
      <c r="F20" s="218">
        <v>4</v>
      </c>
      <c r="G20" s="147">
        <f>F20/$B20</f>
        <v>0.8</v>
      </c>
      <c r="H20" s="30">
        <v>1</v>
      </c>
      <c r="I20" s="220">
        <f>H20/B20</f>
        <v>0.2</v>
      </c>
      <c r="J20" s="169" t="s">
        <v>67</v>
      </c>
      <c r="K20" s="220" t="s">
        <v>67</v>
      </c>
      <c r="L20" s="217" t="s">
        <v>67</v>
      </c>
      <c r="M20" s="220" t="s">
        <v>67</v>
      </c>
      <c r="N20" s="163" t="s">
        <v>67</v>
      </c>
      <c r="O20" s="248" t="s">
        <v>67</v>
      </c>
      <c r="P20" s="244" t="s">
        <v>67</v>
      </c>
      <c r="Q20" s="220" t="s">
        <v>67</v>
      </c>
      <c r="R20" s="220" t="s">
        <v>67</v>
      </c>
      <c r="S20" s="220" t="s">
        <v>67</v>
      </c>
      <c r="T20" s="244" t="s">
        <v>67</v>
      </c>
      <c r="U20" s="222" t="s">
        <v>67</v>
      </c>
    </row>
    <row r="21" spans="1:22" ht="15.75" thickBot="1" x14ac:dyDescent="0.3">
      <c r="A21" s="191" t="s">
        <v>24</v>
      </c>
      <c r="B21" s="32">
        <v>11</v>
      </c>
      <c r="C21" s="58">
        <v>3.325272067714631E-3</v>
      </c>
      <c r="D21" s="237" t="s">
        <v>67</v>
      </c>
      <c r="E21" s="238" t="s">
        <v>67</v>
      </c>
      <c r="F21" s="202">
        <v>4</v>
      </c>
      <c r="G21" s="78">
        <f>F21/$B21</f>
        <v>0.36363636363636365</v>
      </c>
      <c r="H21" s="241" t="s">
        <v>67</v>
      </c>
      <c r="I21" s="210" t="s">
        <v>67</v>
      </c>
      <c r="J21" s="45">
        <v>1</v>
      </c>
      <c r="K21" s="78">
        <f>J21/$B21</f>
        <v>9.0909090909090912E-2</v>
      </c>
      <c r="L21" s="223">
        <v>1</v>
      </c>
      <c r="M21" s="78">
        <f>L21/$B21</f>
        <v>9.0909090909090912E-2</v>
      </c>
      <c r="N21" s="249" t="s">
        <v>67</v>
      </c>
      <c r="O21" s="250" t="s">
        <v>67</v>
      </c>
      <c r="P21" s="22">
        <v>2</v>
      </c>
      <c r="Q21" s="78">
        <f>P21/$B21</f>
        <v>0.18181818181818182</v>
      </c>
      <c r="R21" s="22">
        <v>3</v>
      </c>
      <c r="S21" s="78">
        <f>R21/$B21</f>
        <v>0.27272727272727271</v>
      </c>
      <c r="T21" s="241" t="s">
        <v>67</v>
      </c>
      <c r="U21" s="242" t="s">
        <v>67</v>
      </c>
    </row>
    <row r="22" spans="1:22" x14ac:dyDescent="0.25">
      <c r="A22" s="175" t="s">
        <v>94</v>
      </c>
      <c r="B22" s="43"/>
      <c r="C22" s="60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2" x14ac:dyDescent="0.25">
      <c r="A23" s="176" t="s">
        <v>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2" x14ac:dyDescent="0.25">
      <c r="A24" s="176" t="s">
        <v>96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</row>
    <row r="25" spans="1:22" x14ac:dyDescent="0.25">
      <c r="A25" s="176" t="s">
        <v>97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2" x14ac:dyDescent="0.25">
      <c r="A26" s="3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</sheetData>
  <mergeCells count="12">
    <mergeCell ref="P4:Q5"/>
    <mergeCell ref="R4:S5"/>
    <mergeCell ref="T4:U5"/>
    <mergeCell ref="A3:A6"/>
    <mergeCell ref="B3:C5"/>
    <mergeCell ref="D3:E5"/>
    <mergeCell ref="F3:U3"/>
    <mergeCell ref="F4:G5"/>
    <mergeCell ref="H4:I5"/>
    <mergeCell ref="J4:K5"/>
    <mergeCell ref="L4:M5"/>
    <mergeCell ref="N4:O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OBSAH</vt:lpstr>
      <vt:lpstr>ZNAČKY</vt:lpstr>
      <vt:lpstr>5.1</vt:lpstr>
      <vt:lpstr>5.2</vt:lpstr>
      <vt:lpstr>5.3</vt:lpstr>
      <vt:lpstr>5.4</vt:lpstr>
      <vt:lpstr>5.5</vt:lpstr>
      <vt:lpstr>'5.3'!Oblast_tisku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2023-08-09T07:28:11Z</dcterms:modified>
</cp:coreProperties>
</file>